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kojin\yamada-hiroki\デスクトップ\"/>
    </mc:Choice>
  </mc:AlternateContent>
  <bookViews>
    <workbookView xWindow="0" yWindow="0" windowWidth="18270" windowHeight="7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AU88" i="12"/>
  <c r="AP88" i="12"/>
  <c r="AF88"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AM35" i="10"/>
  <c r="C35" i="10"/>
  <c r="BE34" i="10"/>
  <c r="AM34" i="10"/>
  <c r="C34" i="10"/>
  <c r="U34" i="10" s="1"/>
  <c r="U35" i="10" s="1"/>
  <c r="U36" i="10" s="1"/>
  <c r="BW34" i="10" l="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<sst xmlns="http://schemas.openxmlformats.org/spreadsheetml/2006/main" count="1162" uniqueCount="597">
  <si>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</si>
  <si>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</si>
  <si>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</si>
  <si>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</si>
  <si>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</si>
  <si>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</si>
  <si>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</si>
  <si>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</si>
  <si>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</si>
  <si>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</si>
  <si>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</si>
  <si>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</si>
  <si>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</si>
  <si>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</si>
  <si>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</si>
  <si>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</si>
  <si>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</si>
  <si>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</si>
  <si>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</si>
  <si>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</si>
  <si>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</si>
  <si>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</si>
  <si>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</si>
  <si>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</si>
  <si>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</si>
  <si>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</si>
  <si>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</si>
  <si>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</si>
  <si>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</si>
  <si>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</si>
  <si>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</si>
  <si>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</si>
  <si>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</si>
  <si>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</si>
  <si>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</si>
  <si>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</si>
  <si>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</si>
  <si>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</si>
  <si>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</si>
  <si>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</si>
  <si>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</si>
  <si>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</si>
  <si>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</si>
  <si>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</si>
  <si>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</si>
  <si>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</si>
  <si>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</si>
  <si>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</si>
  <si>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</si>
  <si>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</si>
  <si>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</si>
  <si>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</si>
  <si>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</si>
  <si>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</si>
  <si>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</si>
  <si>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</si>
  <si>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</si>
  <si>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</si>
  <si>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</si>
  <si>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</si>
  <si>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</si>
  <si>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</si>
  <si>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</si>
  <si>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</si>
  <si>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</si>
  <si>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</si>
  <si>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</si>
  <si>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</si>
  <si>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</si>
  <si>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</si>
  <si>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</si>
  <si>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</si>
  <si>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</si>
  <si>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</si>
  <si>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</si>
  <si>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</si>
  <si>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</si>
  <si>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</si>
  <si>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</si>
  <si>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</si>
  <si>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</si>
  <si>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</si>
  <si>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</si>
  <si>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</si>
  <si>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</si>
  <si>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</si>
  <si>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</si>
  <si>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</si>
  <si>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</si>
  <si>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</si>
  <si>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</si>
  <si>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</si>
  <si>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</si>
  <si>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</si>
  <si>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</si>
  <si>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</si>
  <si>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</si>
  <si>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</si>
  <si>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</si>
  <si>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</si>
  <si>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</si>
  <si>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</si>
  <si>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</si>
  <si>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</si>
  <si>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</si>
  <si>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</si>
  <si>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</si>
  <si>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</si>
  <si>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</si>
  <si>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</si>
  <si>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</si>
  <si>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</si>
  <si>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</si>
  <si>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</si>
  <si>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</si>
  <si>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</si>
  <si>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</si>
  <si>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</si>
  <si>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</si>
  <si>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</si>
  <si>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</si>
  <si>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</si>
  <si>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</si>
  <si>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</si>
  <si>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</si>
  <si>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</si>
  <si>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</si>
  <si>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</si>
  <si>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</si>
  <si>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</si>
  <si>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</si>
  <si>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</si>
  <si>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</si>
  <si>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</si>
  <si>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</si>
  <si>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</si>
  <si>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</si>
  <si>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</si>
  <si>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</si>
  <si>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</si>
  <si>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</si>
  <si>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</si>
  <si>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</si>
  <si>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</si>
  <si>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</si>
  <si>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</si>
  <si>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</si>
  <si>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</si>
  <si>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</si>
  <si>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</si>
  <si>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</si>
  <si>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</si>
  <si>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</si>
  <si>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</si>
  <si>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</si>
  <si>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</si>
  <si>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</si>
  <si>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</si>
  <si>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</si>
  <si>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</si>
  <si>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</si>
  <si>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</si>
  <si>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</si>
  <si>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</si>
  <si>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</si>
  <si>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</si>
  <si>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</si>
  <si>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</si>
  <si>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</si>
  <si>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</si>
  <si>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</si>
  <si>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</si>
  <si>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</si>
  <si>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</si>
  <si>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</si>
  <si>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</si>
  <si>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</si>
  <si>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</si>
  <si>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</si>
  <si>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</si>
  <si>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</si>
  <si>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</si>
  <si>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</si>
  <si>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</si>
  <si>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</si>
  <si>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</si>
  <si>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</si>
  <si>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</si>
  <si>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</si>
  <si>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</si>
  <si>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</si>
  <si>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</si>
  <si>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</si>
  <si>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</si>
  <si>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</si>
  <si>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</si>
  <si>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</si>
  <si>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</si>
  <si>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</si>
  <si>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</si>
  <si>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</si>
  <si>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</si>
  <si>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</si>
  <si>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</si>
  <si>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</si>
  <si>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東京都墨田区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</si>
  <si>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</si>
  <si>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</si>
  <si>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</si>
  <si>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</si>
  <si>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</si>
  <si>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</si>
  <si>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</si>
  <si>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</si>
  <si>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</si>
  <si>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</si>
  <si>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</si>
  <si>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</si>
  <si>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</si>
  <si>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</si>
  <si>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</si>
  <si>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</si>
  <si>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</si>
  <si>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</si>
  <si>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</si>
  <si>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</si>
  <si>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</si>
  <si>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</si>
  <si>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</si>
  <si>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</si>
  <si>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</si>
  <si>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</si>
  <si>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</si>
  <si>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</si>
  <si>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</si>
  <si>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</si>
  <si>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</si>
  <si>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</si>
  <si>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</si>
  <si>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</si>
  <si>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</si>
  <si>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</si>
  <si>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</si>
  <si>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</si>
  <si>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</si>
  <si>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</si>
  <si>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</si>
  <si>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</si>
  <si>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</si>
  <si>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</si>
  <si>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</si>
  <si>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</si>
  <si>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</si>
  <si>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</si>
  <si>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</si>
  <si>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</si>
  <si>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</si>
  <si>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</si>
  <si>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</si>
  <si>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</si>
  <si>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</si>
  <si>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</si>
  <si>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</si>
  <si>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</si>
  <si>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</si>
  <si>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</si>
  <si>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</si>
  <si>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</si>
  <si>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</si>
  <si>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</si>
  <si>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</si>
  <si>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</si>
  <si>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</si>
  <si>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</si>
  <si>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</si>
  <si>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</si>
  <si>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</si>
  <si>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</si>
  <si>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</si>
  <si>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</si>
  <si>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</si>
  <si>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</si>
  <si>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</si>
  <si>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</si>
  <si>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</si>
  <si>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</si>
  <si>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</si>
  <si>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</si>
  <si>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</si>
  <si>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</si>
  <si>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</si>
  <si>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</si>
  <si>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</si>
  <si>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</si>
  <si>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</si>
  <si>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</si>
  <si>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</si>
  <si>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</si>
  <si>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</si>
  <si>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</si>
  <si>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</si>
  <si>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</si>
  <si>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</si>
  <si>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</si>
  <si>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</si>
  <si>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</si>
  <si>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</si>
  <si>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</si>
  <si>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</si>
  <si>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</si>
  <si>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</si>
  <si>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</si>
  <si>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</si>
  <si>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</si>
  <si>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</si>
  <si>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</si>
  <si>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</si>
  <si>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</si>
  <si>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</si>
  <si>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</si>
  <si>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</si>
  <si>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</si>
  <si>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</si>
  <si>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</si>
  <si>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</si>
  <si>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</si>
  <si>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</si>
  <si>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</si>
  <si>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</si>
  <si>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</si>
  <si>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</si>
  <si>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</si>
  <si>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</si>
  <si>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</si>
  <si>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</si>
  <si>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</si>
  <si>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</si>
  <si>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</si>
  <si>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</si>
  <si>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</si>
  <si>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</si>
  <si>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</si>
  <si>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</si>
  <si>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</si>
  <si>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</si>
  <si>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</si>
  <si>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</si>
  <si>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</si>
  <si>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</si>
  <si>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</si>
  <si>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</si>
  <si>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</si>
  <si>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</si>
  <si>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</si>
  <si>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</si>
  <si>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</si>
  <si>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</si>
  <si>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東京都墨田区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</si>
  <si>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</si>
  <si>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</si>
  <si>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</si>
  <si>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</si>
  <si>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</si>
  <si>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</si>
  <si>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</si>
  <si>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</si>
  <si>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</si>
  <si>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</si>
  <si>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</si>
  <si>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</si>
  <si>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</si>
  <si>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</si>
  <si>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</si>
  <si>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</si>
  <si>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</si>
  <si>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</si>
  <si>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</si>
  <si>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</si>
  <si>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</si>
  <si>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</si>
  <si>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</si>
  <si>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</si>
  <si>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</si>
  <si>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</si>
  <si>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</si>
  <si>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</si>
  <si>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</si>
  <si>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</si>
  <si>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</si>
  <si>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</si>
  <si>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</si>
  <si>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</si>
  <si>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</si>
  <si>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</si>
  <si>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</si>
  <si>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</si>
  <si>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</si>
  <si>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</si>
  <si>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</si>
  <si>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</si>
  <si>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</si>
  <si>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</si>
  <si>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</si>
  <si>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</si>
  <si>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</si>
  <si>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</si>
  <si>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</si>
  <si>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</si>
  <si>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</si>
  <si>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</si>
  <si>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</si>
  <si>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</si>
  <si>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</si>
  <si>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</si>
  <si>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</si>
  <si>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</si>
  <si>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</si>
  <si>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</si>
  <si>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</si>
  <si>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</si>
  <si>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</si>
  <si>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</si>
  <si>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</si>
  <si>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</si>
  <si>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</si>
  <si>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</si>
  <si>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</si>
  <si>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</si>
  <si>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</si>
  <si>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</si>
  <si>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t>
    <phoneticPr fontId="5"/>
  </si>
  <si>
    <t>-</t>
    <phoneticPr fontId="5"/>
  </si>
  <si>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</si>
  <si>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</si>
  <si>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</si>
  <si>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</si>
  <si>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</si>
  <si>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</si>
  <si>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</si>
  <si>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</si>
  <si>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</si>
  <si>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</si>
  <si>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</si>
  <si>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</si>
  <si>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</si>
  <si>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</si>
  <si>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</si>
  <si>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</si>
  <si>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</si>
  <si>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</si>
  <si>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</si>
  <si>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</si>
  <si>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</si>
  <si>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</si>
  <si>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</si>
  <si>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</si>
  <si>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</si>
  <si>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</si>
  <si>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</si>
  <si>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</si>
  <si>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</si>
  <si>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</si>
  <si>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</si>
  <si>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</si>
  <si>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</si>
  <si>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</si>
  <si>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</si>
  <si>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</si>
  <si>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</si>
  <si>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</si>
  <si>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</si>
  <si>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</si>
  <si>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</si>
  <si>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</si>
  <si>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</si>
  <si>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</si>
  <si>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</si>
  <si>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</si>
  <si>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</si>
  <si>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</si>
  <si>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</si>
  <si>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</si>
  <si>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</si>
  <si>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</si>
  <si>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</si>
  <si>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</si>
  <si>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</si>
  <si>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</si>
  <si>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</si>
  <si>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</si>
  <si>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</si>
  <si>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</si>
  <si>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</si>
  <si>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</si>
  <si>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</si>
  <si>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</si>
  <si>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</si>
  <si>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</si>
  <si>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</si>
  <si>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</si>
  <si>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</si>
  <si>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</si>
  <si>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</si>
  <si>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</si>
  <si>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</si>
  <si>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</si>
  <si>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</si>
  <si>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</si>
  <si>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</si>
  <si>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</si>
  <si>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</si>
  <si>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</si>
  <si>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</si>
  <si>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</si>
  <si>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</si>
  <si>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</si>
  <si>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</si>
  <si>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</si>
  <si>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</si>
  <si>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</si>
  <si>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</si>
  <si>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</si>
  <si>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</si>
  <si>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</si>
  <si>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</si>
  <si>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</si>
  <si>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</si>
  <si>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</si>
  <si>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</si>
  <si>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</si>
  <si>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</si>
  <si>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</si>
  <si>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</si>
  <si>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</si>
  <si>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</si>
  <si>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</si>
  <si>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</si>
  <si>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</si>
  <si>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</si>
  <si>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</si>
  <si>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</si>
  <si>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</si>
  <si>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</si>
  <si>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</si>
  <si>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</si>
  <si>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</si>
  <si>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</si>
  <si>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</si>
  <si>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</si>
  <si>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</si>
  <si>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</si>
  <si>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</si>
  <si>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</si>
  <si>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</si>
  <si>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</si>
  <si>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</si>
  <si>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</si>
  <si>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</si>
  <si>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</si>
  <si>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</si>
  <si>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</si>
  <si>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</si>
  <si>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</si>
  <si>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</si>
  <si>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</si>
  <si>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</si>
  <si>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</si>
  <si>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</si>
  <si>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国際ファッションセンター</t>
  </si>
  <si>
    <t>ファッション産業人材育成機構</t>
  </si>
  <si>
    <t>アルカタワーズ</t>
  </si>
  <si>
    <t>墨田区土地開発公社</t>
  </si>
  <si>
    <t>墨田区文化振興財団</t>
  </si>
  <si>
    <t>墨田まちづくり公社</t>
  </si>
  <si>
    <t>公共施設整備基金</t>
    <phoneticPr fontId="11"/>
  </si>
  <si>
    <t>水と緑のまちづくり基金</t>
    <phoneticPr fontId="11"/>
  </si>
  <si>
    <t>北斎基金</t>
    <phoneticPr fontId="11"/>
  </si>
  <si>
    <t>連続立体交差事業基金</t>
    <phoneticPr fontId="11"/>
  </si>
  <si>
    <t>心身障害者福祉基金</t>
    <phoneticPr fontId="11"/>
  </si>
  <si>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</si>
  <si>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</si>
  <si>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</si>
  <si>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</si>
  <si>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</si>
  <si>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</si>
  <si>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</si>
  <si>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</si>
  <si>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</si>
  <si>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</si>
  <si>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将来負担比率は、将来負担額より控除額が上回っているため「－」と表示されており、実質公債費比率との組合せによる分析は困難である。
なお、それぞれの比率についての分析は（３）に記載しているとおりである。</t>
    <rPh sb="0" eb="6">
      <t>ショウタン</t>
    </rPh>
    <rPh sb="8" eb="10">
      <t>ショウライ</t>
    </rPh>
    <rPh sb="10" eb="12">
      <t>フタン</t>
    </rPh>
    <rPh sb="12" eb="13">
      <t>ガク</t>
    </rPh>
    <rPh sb="15" eb="17">
      <t>コウジョ</t>
    </rPh>
    <rPh sb="17" eb="18">
      <t>ガク</t>
    </rPh>
    <rPh sb="19" eb="21">
      <t>ウワマワ</t>
    </rPh>
    <rPh sb="31" eb="33">
      <t>ヒョウジ</t>
    </rPh>
    <rPh sb="39" eb="46">
      <t>ジッサイ</t>
    </rPh>
    <rPh sb="48" eb="50">
      <t>クミアワ</t>
    </rPh>
    <rPh sb="54" eb="56">
      <t>ブンセキ</t>
    </rPh>
    <rPh sb="57" eb="59">
      <t>コンナン</t>
    </rPh>
    <rPh sb="72" eb="74">
      <t>ヒリツ</t>
    </rPh>
    <rPh sb="79" eb="81">
      <t>ブンセキ</t>
    </rPh>
    <rPh sb="86" eb="88">
      <t>キサイ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</si>
  <si>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</si>
  <si>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</si>
  <si>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</si>
  <si>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</si>
  <si>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将来負担比率は、将来負担額より控除額が上回っているため「－」と表示されており、有形固定資産減価償却率との組合せによる分析は困難である。</t>
    <rPh sb="0" eb="6">
      <t>ショウタン</t>
    </rPh>
    <rPh sb="8" eb="10">
      <t>ショウライ</t>
    </rPh>
    <rPh sb="10" eb="12">
      <t>フタン</t>
    </rPh>
    <rPh sb="12" eb="13">
      <t>ガク</t>
    </rPh>
    <rPh sb="15" eb="17">
      <t>コウジョ</t>
    </rPh>
    <rPh sb="17" eb="18">
      <t>ガク</t>
    </rPh>
    <rPh sb="19" eb="21">
      <t>ウワマワ</t>
    </rPh>
    <rPh sb="31" eb="33">
      <t>ヒョウジ</t>
    </rPh>
    <rPh sb="39" eb="41">
      <t>ユウケイ</t>
    </rPh>
    <rPh sb="41" eb="43">
      <t>コテイ</t>
    </rPh>
    <rPh sb="43" eb="45">
      <t>シサン</t>
    </rPh>
    <rPh sb="45" eb="47">
      <t>ゲンカ</t>
    </rPh>
    <rPh sb="47" eb="49">
      <t>ショウキャク</t>
    </rPh>
    <rPh sb="49" eb="50">
      <t>リツ</t>
    </rPh>
    <rPh sb="52" eb="54">
      <t>クミアワ</t>
    </rPh>
    <rPh sb="58" eb="60">
      <t>ブンセキ</t>
    </rPh>
    <rPh sb="61" eb="63">
      <t>コンナン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</si>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</sst>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38" fontId="33" fillId="0" borderId="0" applyFont="0" applyFill="0" applyBorder="0" applyAlignment="0" applyProtection="0">
      <alignment vertical="center"/>
    </xf>
    <xf numFmtId="0" fontId="34"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5"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4"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19" fillId="0" borderId="116" xfId="8" applyFont="1" applyFill="1" applyBorder="1" applyAlignment="1" applyProtection="1">
      <alignment horizontal="right" vertical="center"/>
      <protection locked="0"/>
    </xf>
    <xf numFmtId="0" fontId="19" fillId="0" borderId="121" xfId="8" applyFont="1" applyFill="1" applyBorder="1" applyAlignment="1" applyProtection="1">
      <alignment horizontal="right" vertical="center"/>
      <protection locked="0"/>
    </xf>
    <xf numFmtId="0" fontId="19" fillId="0" borderId="117" xfId="8" applyFont="1" applyFill="1" applyBorder="1" applyAlignment="1" applyProtection="1">
      <alignment horizontal="right" vertical="center" shrinkToFit="1"/>
      <protection locked="0"/>
    </xf>
    <xf numFmtId="0" fontId="19" fillId="0" borderId="113" xfId="8" applyFont="1" applyFill="1" applyBorder="1" applyAlignment="1" applyProtection="1">
      <alignment horizontal="right" vertical="center" shrinkToFit="1"/>
      <protection locked="0"/>
    </xf>
    <xf numFmtId="0" fontId="19" fillId="0" borderId="119" xfId="8" applyFont="1" applyFill="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桁区切り 2"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8982-4F11-913D-5D09E16975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28142</c:v>
                </c:pt>
                <c:pt idx="1">
                  <c:v>44994</c:v>
                </c:pt>
                <c:pt idx="2">
                  <c:v>39751</c:v>
                </c:pt>
                <c:pt idx="3">
                  <c:v>43680</c:v>
                </c:pt>
                <c:pt idx="4">
                  <c:v>40445</c:v>
                </c:pt>
              </c:numCache>
            </c:numRef>
          </c:val>
          <c:smooth val="0"/>
          <c:extLst>
            <c:ext xmlns:c16="http://schemas.microsoft.com/office/drawing/2014/chart" uri="{C3380CC4-5D6E-409C-BE32-E72D297353CC}">
              <c16:uniqueId val="{00000001-8982-4F11-913D-5D09E16975A2}"/>
            </c:ext>
          </c:extLst>
        </c:ser>
        <c:dLbls>
          <c:showLegendKey val="0"/>
          <c:showVal val="0"/>
          <c:showCatName val="0"/>
          <c:showSerName val="0"/>
          <c:showPercent val="0"/>
          <c:showBubbleSize val="0"/>
        </c:dLbls>
        <c:marker val="1"/>
        <c:smooth val="0"/>
        <c:axId val="78436224"/>
        <c:axId val="143601664"/>
      </c:lineChart>
      <c:catAx>
        <c:axId val="7843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01664"/>
        <c:crosses val="autoZero"/>
        <c:auto val="1"/>
        <c:lblAlgn val="ctr"/>
        <c:lblOffset val="100"/>
        <c:tickLblSkip val="1"/>
        <c:tickMarkSkip val="1"/>
        <c:noMultiLvlLbl val="0"/>
      </c:catAx>
      <c:valAx>
        <c:axId val="143601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43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5.0599999999999996</c:v>
                </c:pt>
                <c:pt idx="1">
                  <c:v>4.28</c:v>
                </c:pt>
                <c:pt idx="2">
                  <c:v>4.92</c:v>
                </c:pt>
                <c:pt idx="3">
                  <c:v>3.73</c:v>
                </c:pt>
                <c:pt idx="4">
                  <c:v>6.79</c:v>
                </c:pt>
              </c:numCache>
            </c:numRef>
          </c:val>
          <c:extLst>
            <c:ext xmlns:c16="http://schemas.microsoft.com/office/drawing/2014/chart" uri="{C3380CC4-5D6E-409C-BE32-E72D297353CC}">
              <c16:uniqueId val="{00000000-D857-4ACE-936F-0C937AED40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6.44</c:v>
                </c:pt>
                <c:pt idx="1">
                  <c:v>8.56</c:v>
                </c:pt>
                <c:pt idx="2">
                  <c:v>10.49</c:v>
                </c:pt>
                <c:pt idx="3">
                  <c:v>12.47</c:v>
                </c:pt>
                <c:pt idx="4">
                  <c:v>14.45</c:v>
                </c:pt>
              </c:numCache>
            </c:numRef>
          </c:val>
          <c:extLst>
            <c:ext xmlns:c16="http://schemas.microsoft.com/office/drawing/2014/chart" uri="{C3380CC4-5D6E-409C-BE32-E72D297353CC}">
              <c16:uniqueId val="{00000001-D857-4ACE-936F-0C937AED405C}"/>
            </c:ext>
          </c:extLst>
        </c:ser>
        <c:dLbls>
          <c:showLegendKey val="0"/>
          <c:showVal val="0"/>
          <c:showCatName val="0"/>
          <c:showSerName val="0"/>
          <c:showPercent val="0"/>
          <c:showBubbleSize val="0"/>
        </c:dLbls>
        <c:gapWidth val="250"/>
        <c:overlap val="100"/>
        <c:axId val="180512256"/>
        <c:axId val="18051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1.31</c:v>
                </c:pt>
                <c:pt idx="1">
                  <c:v>1.83</c:v>
                </c:pt>
                <c:pt idx="2">
                  <c:v>3.43</c:v>
                </c:pt>
                <c:pt idx="3">
                  <c:v>1.05</c:v>
                </c:pt>
                <c:pt idx="4">
                  <c:v>4.3600000000000003</c:v>
                </c:pt>
              </c:numCache>
            </c:numRef>
          </c:val>
          <c:smooth val="0"/>
          <c:extLst>
            <c:ext xmlns:c16="http://schemas.microsoft.com/office/drawing/2014/chart" uri="{C3380CC4-5D6E-409C-BE32-E72D297353CC}">
              <c16:uniqueId val="{00000002-D857-4ACE-936F-0C937AED405C}"/>
            </c:ext>
          </c:extLst>
        </c:ser>
        <c:dLbls>
          <c:showLegendKey val="0"/>
          <c:showVal val="0"/>
          <c:showCatName val="0"/>
          <c:showSerName val="0"/>
          <c:showPercent val="0"/>
          <c:showBubbleSize val="0"/>
        </c:dLbls>
        <c:marker val="1"/>
        <c:smooth val="0"/>
        <c:axId val="180512256"/>
        <c:axId val="180514176"/>
      </c:lineChart>
      <c:catAx>
        <c:axId val="18051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514176"/>
        <c:crosses val="autoZero"/>
        <c:auto val="1"/>
        <c:lblAlgn val="ctr"/>
        <c:lblOffset val="100"/>
        <c:tickLblSkip val="1"/>
        <c:tickMarkSkip val="1"/>
        <c:noMultiLvlLbl val="0"/>
      </c:catAx>
      <c:valAx>
        <c:axId val="18051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1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EF-4616-98A8-BCEF6EE06D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EF-4616-98A8-BCEF6EE06D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EF-4616-98A8-BCEF6EE06D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EF-4616-98A8-BCEF6EE06D5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BEF-4616-98A8-BCEF6EE06D5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BEF-4616-98A8-BCEF6EE06D5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0.39</c:v>
                </c:pt>
                <c:pt idx="2">
                  <c:v>#N/A</c:v>
                </c:pt>
                <c:pt idx="3">
                  <c:v>0.16</c:v>
                </c:pt>
                <c:pt idx="4">
                  <c:v>#N/A</c:v>
                </c:pt>
                <c:pt idx="5">
                  <c:v>0.38</c:v>
                </c:pt>
                <c:pt idx="6">
                  <c:v>#N/A</c:v>
                </c:pt>
                <c:pt idx="7">
                  <c:v>0.3</c:v>
                </c:pt>
                <c:pt idx="8">
                  <c:v>#N/A</c:v>
                </c:pt>
                <c:pt idx="9">
                  <c:v>0.33</c:v>
                </c:pt>
              </c:numCache>
            </c:numRef>
          </c:val>
          <c:extLst>
            <c:ext xmlns:c16="http://schemas.microsoft.com/office/drawing/2014/chart" uri="{C3380CC4-5D6E-409C-BE32-E72D297353CC}">
              <c16:uniqueId val="{00000006-1BEF-4616-98A8-BCEF6EE06D5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1.08</c:v>
                </c:pt>
                <c:pt idx="4">
                  <c:v>#N/A</c:v>
                </c:pt>
                <c:pt idx="5">
                  <c:v>0.13</c:v>
                </c:pt>
                <c:pt idx="6">
                  <c:v>#N/A</c:v>
                </c:pt>
                <c:pt idx="7">
                  <c:v>0.59</c:v>
                </c:pt>
                <c:pt idx="8">
                  <c:v>#N/A</c:v>
                </c:pt>
                <c:pt idx="9">
                  <c:v>1.36</c:v>
                </c:pt>
              </c:numCache>
            </c:numRef>
          </c:val>
          <c:extLst>
            <c:ext xmlns:c16="http://schemas.microsoft.com/office/drawing/2014/chart" uri="{C3380CC4-5D6E-409C-BE32-E72D297353CC}">
              <c16:uniqueId val="{00000007-1BEF-4616-98A8-BCEF6EE06D5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0.88</c:v>
                </c:pt>
                <c:pt idx="2">
                  <c:v>#N/A</c:v>
                </c:pt>
                <c:pt idx="3">
                  <c:v>0.77</c:v>
                </c:pt>
                <c:pt idx="4">
                  <c:v>#N/A</c:v>
                </c:pt>
                <c:pt idx="5">
                  <c:v>1.45</c:v>
                </c:pt>
                <c:pt idx="6">
                  <c:v>#N/A</c:v>
                </c:pt>
                <c:pt idx="7">
                  <c:v>1.62</c:v>
                </c:pt>
                <c:pt idx="8">
                  <c:v>#N/A</c:v>
                </c:pt>
                <c:pt idx="9">
                  <c:v>1.46</c:v>
                </c:pt>
              </c:numCache>
            </c:numRef>
          </c:val>
          <c:extLst>
            <c:ext xmlns:c16="http://schemas.microsoft.com/office/drawing/2014/chart" uri="{C3380CC4-5D6E-409C-BE32-E72D297353CC}">
              <c16:uniqueId val="{00000008-1BEF-4616-98A8-BCEF6EE06D5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5.0599999999999996</c:v>
                </c:pt>
                <c:pt idx="2">
                  <c:v>#N/A</c:v>
                </c:pt>
                <c:pt idx="3">
                  <c:v>4.2699999999999996</c:v>
                </c:pt>
                <c:pt idx="4">
                  <c:v>#N/A</c:v>
                </c:pt>
                <c:pt idx="5">
                  <c:v>4.91</c:v>
                </c:pt>
                <c:pt idx="6">
                  <c:v>#N/A</c:v>
                </c:pt>
                <c:pt idx="7">
                  <c:v>3.73</c:v>
                </c:pt>
                <c:pt idx="8">
                  <c:v>#N/A</c:v>
                </c:pt>
                <c:pt idx="9">
                  <c:v>6.78</c:v>
                </c:pt>
              </c:numCache>
            </c:numRef>
          </c:val>
          <c:extLst>
            <c:ext xmlns:c16="http://schemas.microsoft.com/office/drawing/2014/chart" uri="{C3380CC4-5D6E-409C-BE32-E72D297353CC}">
              <c16:uniqueId val="{00000009-1BEF-4616-98A8-BCEF6EE06D52}"/>
            </c:ext>
          </c:extLst>
        </c:ser>
        <c:dLbls>
          <c:showLegendKey val="0"/>
          <c:showVal val="0"/>
          <c:showCatName val="0"/>
          <c:showSerName val="0"/>
          <c:showPercent val="0"/>
          <c:showBubbleSize val="0"/>
        </c:dLbls>
        <c:gapWidth val="150"/>
        <c:overlap val="100"/>
        <c:axId val="180641792"/>
        <c:axId val="180643328"/>
      </c:barChart>
      <c:catAx>
        <c:axId val="1806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643328"/>
        <c:crosses val="autoZero"/>
        <c:auto val="1"/>
        <c:lblAlgn val="ctr"/>
        <c:lblOffset val="100"/>
        <c:tickLblSkip val="1"/>
        <c:tickMarkSkip val="1"/>
        <c:noMultiLvlLbl val="0"/>
      </c:catAx>
      <c:valAx>
        <c:axId val="18064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4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4436</c:v>
                </c:pt>
                <c:pt idx="5">
                  <c:v>4486</c:v>
                </c:pt>
                <c:pt idx="8">
                  <c:v>4658</c:v>
                </c:pt>
                <c:pt idx="11">
                  <c:v>4713</c:v>
                </c:pt>
                <c:pt idx="14">
                  <c:v>4372</c:v>
                </c:pt>
              </c:numCache>
            </c:numRef>
          </c:val>
          <c:extLst>
            <c:ext xmlns:c16="http://schemas.microsoft.com/office/drawing/2014/chart" uri="{C3380CC4-5D6E-409C-BE32-E72D297353CC}">
              <c16:uniqueId val="{00000000-2F87-44B5-A4EC-C3B395E244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87-44B5-A4EC-C3B395E244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336</c:v>
                </c:pt>
                <c:pt idx="3">
                  <c:v>899</c:v>
                </c:pt>
                <c:pt idx="6">
                  <c:v>660</c:v>
                </c:pt>
                <c:pt idx="9">
                  <c:v>641</c:v>
                </c:pt>
                <c:pt idx="12">
                  <c:v>617</c:v>
                </c:pt>
              </c:numCache>
            </c:numRef>
          </c:val>
          <c:extLst>
            <c:ext xmlns:c16="http://schemas.microsoft.com/office/drawing/2014/chart" uri="{C3380CC4-5D6E-409C-BE32-E72D297353CC}">
              <c16:uniqueId val="{00000002-2F87-44B5-A4EC-C3B395E244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176</c:v>
                </c:pt>
                <c:pt idx="3">
                  <c:v>145</c:v>
                </c:pt>
                <c:pt idx="6">
                  <c:v>137</c:v>
                </c:pt>
                <c:pt idx="9">
                  <c:v>88</c:v>
                </c:pt>
                <c:pt idx="12">
                  <c:v>77</c:v>
                </c:pt>
              </c:numCache>
            </c:numRef>
          </c:val>
          <c:extLst>
            <c:ext xmlns:c16="http://schemas.microsoft.com/office/drawing/2014/chart" uri="{C3380CC4-5D6E-409C-BE32-E72D297353CC}">
              <c16:uniqueId val="{00000003-2F87-44B5-A4EC-C3B395E244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87-44B5-A4EC-C3B395E244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99</c:v>
                </c:pt>
                <c:pt idx="3">
                  <c:v>98</c:v>
                </c:pt>
                <c:pt idx="6">
                  <c:v>95</c:v>
                </c:pt>
                <c:pt idx="9">
                  <c:v>75</c:v>
                </c:pt>
                <c:pt idx="12">
                  <c:v>84</c:v>
                </c:pt>
              </c:numCache>
            </c:numRef>
          </c:val>
          <c:extLst>
            <c:ext xmlns:c16="http://schemas.microsoft.com/office/drawing/2014/chart" uri="{C3380CC4-5D6E-409C-BE32-E72D297353CC}">
              <c16:uniqueId val="{00000005-2F87-44B5-A4EC-C3B395E244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87-44B5-A4EC-C3B395E244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3771</c:v>
                </c:pt>
                <c:pt idx="3">
                  <c:v>3212</c:v>
                </c:pt>
                <c:pt idx="6">
                  <c:v>3444</c:v>
                </c:pt>
                <c:pt idx="9">
                  <c:v>3762</c:v>
                </c:pt>
                <c:pt idx="12">
                  <c:v>2728</c:v>
                </c:pt>
              </c:numCache>
            </c:numRef>
          </c:val>
          <c:extLst>
            <c:ext xmlns:c16="http://schemas.microsoft.com/office/drawing/2014/chart" uri="{C3380CC4-5D6E-409C-BE32-E72D297353CC}">
              <c16:uniqueId val="{00000007-2F87-44B5-A4EC-C3B395E2448F}"/>
            </c:ext>
          </c:extLst>
        </c:ser>
        <c:dLbls>
          <c:showLegendKey val="0"/>
          <c:showVal val="0"/>
          <c:showCatName val="0"/>
          <c:showSerName val="0"/>
          <c:showPercent val="0"/>
          <c:showBubbleSize val="0"/>
        </c:dLbls>
        <c:gapWidth val="100"/>
        <c:overlap val="100"/>
        <c:axId val="143451648"/>
        <c:axId val="14345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c:v>
                </c:pt>
                <c:pt idx="2">
                  <c:v>#N/A</c:v>
                </c:pt>
                <c:pt idx="3">
                  <c:v>#N/A</c:v>
                </c:pt>
                <c:pt idx="4">
                  <c:v>-132</c:v>
                </c:pt>
                <c:pt idx="5">
                  <c:v>#N/A</c:v>
                </c:pt>
                <c:pt idx="6">
                  <c:v>#N/A</c:v>
                </c:pt>
                <c:pt idx="7">
                  <c:v>-322</c:v>
                </c:pt>
                <c:pt idx="8">
                  <c:v>#N/A</c:v>
                </c:pt>
                <c:pt idx="9">
                  <c:v>#N/A</c:v>
                </c:pt>
                <c:pt idx="10">
                  <c:v>-147</c:v>
                </c:pt>
                <c:pt idx="11">
                  <c:v>#N/A</c:v>
                </c:pt>
                <c:pt idx="12">
                  <c:v>#N/A</c:v>
                </c:pt>
                <c:pt idx="13">
                  <c:v>-866</c:v>
                </c:pt>
                <c:pt idx="14">
                  <c:v>#N/A</c:v>
                </c:pt>
              </c:numCache>
            </c:numRef>
          </c:val>
          <c:smooth val="0"/>
          <c:extLst>
            <c:ext xmlns:c16="http://schemas.microsoft.com/office/drawing/2014/chart" uri="{C3380CC4-5D6E-409C-BE32-E72D297353CC}">
              <c16:uniqueId val="{00000008-2F87-44B5-A4EC-C3B395E2448F}"/>
            </c:ext>
          </c:extLst>
        </c:ser>
        <c:dLbls>
          <c:showLegendKey val="0"/>
          <c:showVal val="0"/>
          <c:showCatName val="0"/>
          <c:showSerName val="0"/>
          <c:showPercent val="0"/>
          <c:showBubbleSize val="0"/>
        </c:dLbls>
        <c:marker val="1"/>
        <c:smooth val="0"/>
        <c:axId val="143451648"/>
        <c:axId val="143453568"/>
      </c:lineChart>
      <c:catAx>
        <c:axId val="14345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453568"/>
        <c:crosses val="autoZero"/>
        <c:auto val="1"/>
        <c:lblAlgn val="ctr"/>
        <c:lblOffset val="100"/>
        <c:tickLblSkip val="1"/>
        <c:tickMarkSkip val="1"/>
        <c:noMultiLvlLbl val="0"/>
      </c:catAx>
      <c:valAx>
        <c:axId val="14345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5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55263</c:v>
                </c:pt>
                <c:pt idx="5">
                  <c:v>53438</c:v>
                </c:pt>
                <c:pt idx="8">
                  <c:v>49851</c:v>
                </c:pt>
                <c:pt idx="11">
                  <c:v>45971</c:v>
                </c:pt>
                <c:pt idx="14">
                  <c:v>42390</c:v>
                </c:pt>
              </c:numCache>
            </c:numRef>
          </c:val>
          <c:extLst>
            <c:ext xmlns:c16="http://schemas.microsoft.com/office/drawing/2014/chart" uri="{C3380CC4-5D6E-409C-BE32-E72D297353CC}">
              <c16:uniqueId val="{00000000-E108-4E2E-ACF1-28D2C56E2F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108-4E2E-ACF1-28D2C56E2F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9826</c:v>
                </c:pt>
                <c:pt idx="5">
                  <c:v>12394</c:v>
                </c:pt>
                <c:pt idx="8">
                  <c:v>14659</c:v>
                </c:pt>
                <c:pt idx="11">
                  <c:v>19230</c:v>
                </c:pt>
                <c:pt idx="14">
                  <c:v>19265</c:v>
                </c:pt>
              </c:numCache>
            </c:numRef>
          </c:val>
          <c:extLst>
            <c:ext xmlns:c16="http://schemas.microsoft.com/office/drawing/2014/chart" uri="{C3380CC4-5D6E-409C-BE32-E72D297353CC}">
              <c16:uniqueId val="{00000002-E108-4E2E-ACF1-28D2C56E2F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08-4E2E-ACF1-28D2C56E2F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08-4E2E-ACF1-28D2C56E2F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340</c:v>
                </c:pt>
                <c:pt idx="3">
                  <c:v>170</c:v>
                </c:pt>
                <c:pt idx="6">
                  <c:v>0</c:v>
                </c:pt>
                <c:pt idx="9">
                  <c:v>0</c:v>
                </c:pt>
                <c:pt idx="12">
                  <c:v>0</c:v>
                </c:pt>
              </c:numCache>
            </c:numRef>
          </c:val>
          <c:extLst>
            <c:ext xmlns:c16="http://schemas.microsoft.com/office/drawing/2014/chart" uri="{C3380CC4-5D6E-409C-BE32-E72D297353CC}">
              <c16:uniqueId val="{00000005-E108-4E2E-ACF1-28D2C56E2F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17125</c:v>
                </c:pt>
                <c:pt idx="3">
                  <c:v>15492</c:v>
                </c:pt>
                <c:pt idx="6">
                  <c:v>15973</c:v>
                </c:pt>
                <c:pt idx="9">
                  <c:v>16696</c:v>
                </c:pt>
                <c:pt idx="12">
                  <c:v>15615</c:v>
                </c:pt>
              </c:numCache>
            </c:numRef>
          </c:val>
          <c:extLst>
            <c:ext xmlns:c16="http://schemas.microsoft.com/office/drawing/2014/chart" uri="{C3380CC4-5D6E-409C-BE32-E72D297353CC}">
              <c16:uniqueId val="{00000006-E108-4E2E-ACF1-28D2C56E2F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903</c:v>
                </c:pt>
                <c:pt idx="3">
                  <c:v>859</c:v>
                </c:pt>
                <c:pt idx="6">
                  <c:v>833</c:v>
                </c:pt>
                <c:pt idx="9">
                  <c:v>873</c:v>
                </c:pt>
                <c:pt idx="12">
                  <c:v>1025</c:v>
                </c:pt>
              </c:numCache>
            </c:numRef>
          </c:val>
          <c:extLst>
            <c:ext xmlns:c16="http://schemas.microsoft.com/office/drawing/2014/chart" uri="{C3380CC4-5D6E-409C-BE32-E72D297353CC}">
              <c16:uniqueId val="{00000007-E108-4E2E-ACF1-28D2C56E2F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108-4E2E-ACF1-28D2C56E2F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11148</c:v>
                </c:pt>
                <c:pt idx="3">
                  <c:v>8514</c:v>
                </c:pt>
                <c:pt idx="6">
                  <c:v>7854</c:v>
                </c:pt>
                <c:pt idx="9">
                  <c:v>7213</c:v>
                </c:pt>
                <c:pt idx="12">
                  <c:v>6404</c:v>
                </c:pt>
              </c:numCache>
            </c:numRef>
          </c:val>
          <c:extLst>
            <c:ext xmlns:c16="http://schemas.microsoft.com/office/drawing/2014/chart" uri="{C3380CC4-5D6E-409C-BE32-E72D297353CC}">
              <c16:uniqueId val="{00000009-E108-4E2E-ACF1-28D2C56E2F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30240</c:v>
                </c:pt>
                <c:pt idx="3">
                  <c:v>31393</c:v>
                </c:pt>
                <c:pt idx="6">
                  <c:v>30162</c:v>
                </c:pt>
                <c:pt idx="9">
                  <c:v>29352</c:v>
                </c:pt>
                <c:pt idx="12">
                  <c:v>28171</c:v>
                </c:pt>
              </c:numCache>
            </c:numRef>
          </c:val>
          <c:extLst>
            <c:ext xmlns:c16="http://schemas.microsoft.com/office/drawing/2014/chart" uri="{C3380CC4-5D6E-409C-BE32-E72D297353CC}">
              <c16:uniqueId val="{0000000A-E108-4E2E-ACF1-28D2C56E2FE6}"/>
            </c:ext>
          </c:extLst>
        </c:ser>
        <c:dLbls>
          <c:showLegendKey val="0"/>
          <c:showVal val="0"/>
          <c:showCatName val="0"/>
          <c:showSerName val="0"/>
          <c:showPercent val="0"/>
          <c:showBubbleSize val="0"/>
        </c:dLbls>
        <c:gapWidth val="100"/>
        <c:overlap val="100"/>
        <c:axId val="181313920"/>
        <c:axId val="18131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08-4E2E-ACF1-28D2C56E2FE6}"/>
            </c:ext>
          </c:extLst>
        </c:ser>
        <c:dLbls>
          <c:showLegendKey val="0"/>
          <c:showVal val="0"/>
          <c:showCatName val="0"/>
          <c:showSerName val="0"/>
          <c:showPercent val="0"/>
          <c:showBubbleSize val="0"/>
        </c:dLbls>
        <c:marker val="1"/>
        <c:smooth val="0"/>
        <c:axId val="181313920"/>
        <c:axId val="181315840"/>
      </c:lineChart>
      <c:catAx>
        <c:axId val="1813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315840"/>
        <c:crosses val="autoZero"/>
        <c:auto val="1"/>
        <c:lblAlgn val="ctr"/>
        <c:lblOffset val="100"/>
        <c:tickLblSkip val="1"/>
        <c:tickMarkSkip val="1"/>
        <c:noMultiLvlLbl val="0"/>
      </c:catAx>
      <c:valAx>
        <c:axId val="18131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3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7116</c:v>
                </c:pt>
                <c:pt idx="1">
                  <c:v>8604</c:v>
                </c:pt>
                <c:pt idx="2">
                  <c:v>9569</c:v>
                </c:pt>
              </c:numCache>
            </c:numRef>
          </c:val>
          <c:extLst>
            <c:ext xmlns:c16="http://schemas.microsoft.com/office/drawing/2014/chart" uri="{C3380CC4-5D6E-409C-BE32-E72D297353CC}">
              <c16:uniqueId val="{00000000-473C-4DBD-8E68-095880C4E4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347</c:v>
                </c:pt>
                <c:pt idx="1">
                  <c:v>109</c:v>
                </c:pt>
                <c:pt idx="2">
                  <c:v>177</c:v>
                </c:pt>
              </c:numCache>
            </c:numRef>
          </c:val>
          <c:extLst>
            <c:ext xmlns:c16="http://schemas.microsoft.com/office/drawing/2014/chart" uri="{C3380CC4-5D6E-409C-BE32-E72D297353CC}">
              <c16:uniqueId val="{00000001-473C-4DBD-8E68-095880C4E4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5058</c:v>
                </c:pt>
                <c:pt idx="1">
                  <c:v>8384</c:v>
                </c:pt>
                <c:pt idx="2">
                  <c:v>7641</c:v>
                </c:pt>
              </c:numCache>
            </c:numRef>
          </c:val>
          <c:extLst>
            <c:ext xmlns:c16="http://schemas.microsoft.com/office/drawing/2014/chart" uri="{C3380CC4-5D6E-409C-BE32-E72D297353CC}">
              <c16:uniqueId val="{00000002-473C-4DBD-8E68-095880C4E40D}"/>
            </c:ext>
          </c:extLst>
        </c:ser>
        <c:dLbls>
          <c:showLegendKey val="0"/>
          <c:showVal val="0"/>
          <c:showCatName val="0"/>
          <c:showSerName val="0"/>
          <c:showPercent val="0"/>
          <c:showBubbleSize val="0"/>
        </c:dLbls>
        <c:gapWidth val="120"/>
        <c:overlap val="100"/>
        <c:axId val="180782976"/>
        <c:axId val="180784512"/>
      </c:barChart>
      <c:catAx>
        <c:axId val="1807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0784512"/>
        <c:crosses val="autoZero"/>
        <c:auto val="1"/>
        <c:lblAlgn val="ctr"/>
        <c:lblOffset val="100"/>
        <c:tickLblSkip val="1"/>
        <c:tickMarkSkip val="1"/>
        <c:noMultiLvlLbl val="0"/>
      </c:catAx>
      <c:valAx>
        <c:axId val="180784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07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{5775970E-8774-44A7-BB5E-FF1E7CEB4DC7}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D0A-4E1F-81D5-6DCACCA3EA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{8980E6CD-5E9D-4A5D-A219-45F24F0CE402}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A-4E1F-81D5-6DCACCA3EA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{94366E7D-37F2-45F5-A8D2-B771036AEE8D}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A-4E1F-81D5-6DCACCA3EA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{F03AE73E-736B-42BB-9754-E28AE67340C8}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A-4E1F-81D5-6DCACCA3EA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{73F381FA-C7D8-45B3-BC32-C761869BCAEC}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A-4E1F-81D5-6DCACCA3EA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{DBD4572C-1795-49F8-BF1D-3EA2723CF061}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D0A-4E1F-81D5-6DCACCA3EA2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{29B66CB3-C004-4C47-BFC3-C049EE8D6899}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D0A-4E1F-81D5-6DCACCA3EA2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{54473328-4129-468D-8BD3-4CD5BB8D14D1}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D0A-4E1F-81D5-6DCACCA3EA2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{949B19E4-864E-4A9A-B8A2-0FBB4F66C4E9}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D0A-4E1F-81D5-6DCACCA3EA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59</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0A-4E1F-81D5-6DCACCA3EA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{4AD4BA5B-9F1D-4942-A4D5-51CE78167445}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D0A-4E1F-81D5-6DCACCA3EA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{136C9714-B6EB-44C5-8E65-5E191147F416}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A-4E1F-81D5-6DCACCA3EA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{5598051B-36E2-4C61-9409-CD8C95390E10}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A-4E1F-81D5-6DCACCA3EA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{79D990EC-4AEE-4DFF-804E-7935D1548669}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A-4E1F-81D5-6DCACCA3EA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{A804919A-BF21-4921-8220-6367E9220FB9}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A-4E1F-81D5-6DCACCA3EA2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{C9178E09-0F4E-4E31-98D3-900A5825A5A3}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D0A-4E1F-81D5-6DCACCA3EA2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{0B24F885-15F7-4402-A2FA-54ED8F5ED5E9}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D0A-4E1F-81D5-6DCACCA3EA2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{3E3E403D-6DAF-4D0B-A838-454372619150}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D0A-4E1F-81D5-6DCACCA3EA2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{1BA582A2-4CD3-4629-8B8A-2BE46C9A8F51}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D0A-4E1F-81D5-6DCACCA3EA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D0A-4E1F-81D5-6DCACCA3EA22}"/>
            </c:ext>
          </c:extLst>
        </c:ser>
        <c:dLbls>
          <c:showLegendKey val="0"/>
          <c:showVal val="1"/>
          <c:showCatName val="0"/>
          <c:showSerName val="0"/>
          <c:showPercent val="0"/>
          <c:showBubbleSize val="0"/>
        </c:dLbls>
        <c:axId val="46179840"/>
        <c:axId val="46181760"/>
      </c:scatterChart>
      <c:valAx>
        <c:axId val="4617984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{914E754C-F7BD-4890-8CF4-4665727982FA}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4E3-46F8-A249-58BA7077CB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{258DA767-444B-44A2-95A1-47CE1A97C6C5}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E3-46F8-A249-58BA7077CB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{477EF989-56F8-40C6-821A-AE6A9D47A0CB}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E3-46F8-A249-58BA7077CB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{25577539-D89D-491D-8058-CF60BB89AC9D}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E3-46F8-A249-58BA7077CB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{10854155-3A25-41BC-B192-B4A030FA1F60}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E3-46F8-A249-58BA7077CB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{6EF4B176-EE16-454A-9CC7-2A53FEB75537}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4E3-46F8-A249-58BA7077CB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{A494576E-8CA9-4F28-AEDF-02C93BBB8536}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4E3-46F8-A249-58BA7077CB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{2C6B6C68-9536-47DB-8781-DBCB9FFA2B5D}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4E3-46F8-A249-58BA7077CB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{2C7131B7-5270-4C1D-9F96-34D61AC85157}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4E3-46F8-A249-58BA7077CB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0.1</c:v>
                </c:pt>
                <c:pt idx="16">
                  <c:v>-0.2</c:v>
                </c:pt>
                <c:pt idx="24">
                  <c:v>-0.3</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E3-46F8-A249-58BA7077CB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{DE888D4F-CF2E-4C5A-B6E4-56BF12F349D7}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4E3-46F8-A249-58BA7077CB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{D8A1F51D-FA80-4DE9-B213-AC6C32500BFB}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E3-46F8-A249-58BA7077CB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{FA87F907-EE11-4419-B2EF-BB796919810D}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E3-46F8-A249-58BA7077CB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{FB495FAC-05F2-45EA-8C0E-22B54650183C}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E3-46F8-A249-58BA7077CB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{4D08DAEE-DF16-4292-BB16-A92DFB94A465}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E3-46F8-A249-58BA7077CB0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{AC511A93-E9F4-4B58-92FD-5964E9FB2418}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4E3-46F8-A249-58BA7077CB0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{B5C7B4D8-9FAD-470E-968F-C957AA0BB359}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4E3-46F8-A249-58BA7077CB01}"/>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{9C1219C4-5949-4432-AF5E-C60F6818F394}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4E3-46F8-A249-58BA7077CB0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{0A8328C8-CED3-47A8-8D3B-2093ED4EE7B0}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4E3-46F8-A249-58BA7077CB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E3-46F8-A249-58BA7077CB01}"/>
            </c:ext>
          </c:extLst>
        </c:ser>
        <c:dLbls>
          <c:showLegendKey val="0"/>
          <c:showVal val="1"/>
          <c:showCatName val="0"/>
          <c:showSerName val="0"/>
          <c:showPercent val="0"/>
          <c:showBubbleSize val="0"/>
        </c:dLbls>
        <c:axId val="84219776"/>
        <c:axId val="84234240"/>
      </c:scatterChart>
      <c:valAx>
        <c:axId val="842197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実質公債費比率の分子は、昨年度に比べて減少した。</a:t>
          </a:r>
          <a:r>
            <a:rPr lang="ja-JP" altLang="ja-JP" sz="1400" b="0" i="0" baseline="0">
              <a:solidFill>
                <a:schemeClr val="dk1"/>
              </a:solidFill>
              <a:effectLst/>
              <a:latin typeface="+mn-lt"/>
              <a:ea typeface="+mn-ea"/>
              <a:cs typeface="+mn-cs"/>
            </a:rPr>
            <a:t>これは一般単独事業債の償還のための元利償還金が減少したことによる。</a:t>
          </a:r>
          <a:endParaRPr lang="ja-JP" altLang="ja-JP" sz="1800">
            <a:effectLst/>
          </a:endParaRPr>
        </a:p>
        <a:p>
          <a:r>
            <a:rPr lang="ja-JP" altLang="ja-JP" sz="1400" b="0" i="0" baseline="0">
              <a:solidFill>
                <a:schemeClr val="dk1"/>
              </a:solidFill>
              <a:effectLst/>
              <a:latin typeface="+mn-lt"/>
              <a:ea typeface="+mn-ea"/>
              <a:cs typeface="+mn-cs"/>
            </a:rPr>
            <a:t>　引き続き、負の数値を維持できるよう、新たな起債については財政基盤の確立に配慮した起債となるよう努めることとしている。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本区の将来負担額は、引き続き負の数値となっている。</a:t>
          </a:r>
          <a:endParaRPr lang="ja-JP" altLang="ja-JP" sz="1800">
            <a:effectLst/>
          </a:endParaRPr>
        </a:p>
        <a:p>
          <a:pPr rtl="0" eaLnBrk="1" fontAlgn="auto" latinLnBrk="0" hangingPunct="1"/>
          <a:r>
            <a:rPr kumimoji="1" lang="ja-JP" altLang="ja-JP" sz="1400">
              <a:solidFill>
                <a:schemeClr val="dk1"/>
              </a:solidFill>
              <a:effectLst/>
              <a:latin typeface="+mn-lt"/>
              <a:ea typeface="+mn-ea"/>
              <a:cs typeface="+mn-cs"/>
            </a:rPr>
            <a:t>　 今後も、</a:t>
          </a:r>
          <a:r>
            <a:rPr lang="ja-JP" altLang="ja-JP" sz="1400" b="0" i="0" baseline="0">
              <a:solidFill>
                <a:schemeClr val="dk1"/>
              </a:solidFill>
              <a:effectLst/>
              <a:latin typeface="+mn-lt"/>
              <a:ea typeface="+mn-ea"/>
              <a:cs typeface="+mn-cs"/>
            </a:rPr>
            <a:t>財政調整基金等の積み増しや財政基盤の確立に配慮した起債となるよう努め、</a:t>
          </a:r>
          <a:r>
            <a:rPr kumimoji="1" lang="ja-JP" altLang="ja-JP" sz="1400">
              <a:solidFill>
                <a:schemeClr val="dk1"/>
              </a:solidFill>
              <a:effectLst/>
              <a:latin typeface="+mn-lt"/>
              <a:ea typeface="+mn-ea"/>
              <a:cs typeface="+mn-cs"/>
            </a:rPr>
            <a:t>財政基盤の強化を図って行く。</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財政調整基金につき、約</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億円の積み増しを行った一方、中学校改築等のためにその他目的基金を積極的に取り崩した結果、全体として約</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億円の増となった。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災害対策、景気の動向、社会保障関係費の増大に加え、公共施設の整備・改修、その他さまざまな行政ニーズに対応するため、必要な積立てと取崩しを行っていく。</a:t>
          </a:r>
          <a:endParaRPr lang="ja-JP" altLang="ja-JP" sz="18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公共施設の整備・改修、水と緑をいかしたまちづくり事業、すみだ北斎美術館の整備及び運営、鉄道の連続立体交差化など、それぞれの目的に応じた事業の財源としている。</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中学校の改築、観光回遊路の整備等のために基金を取崩し、約</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億円の減となっている。</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公共施設整備基金については、墨田区基本計画（平成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年度）において、</a:t>
          </a:r>
          <a:r>
            <a:rPr kumimoji="1" lang="en-US" altLang="ja-JP" sz="1400">
              <a:solidFill>
                <a:schemeClr val="dk1"/>
              </a:solidFill>
              <a:effectLst/>
              <a:latin typeface="+mn-lt"/>
              <a:ea typeface="+mn-ea"/>
              <a:cs typeface="+mn-cs"/>
            </a:rPr>
            <a:t>35</a:t>
          </a:r>
          <a:r>
            <a:rPr kumimoji="1" lang="ja-JP" altLang="ja-JP" sz="1400">
              <a:solidFill>
                <a:schemeClr val="dk1"/>
              </a:solidFill>
              <a:effectLst/>
              <a:latin typeface="+mn-lt"/>
              <a:ea typeface="+mn-ea"/>
              <a:cs typeface="+mn-cs"/>
            </a:rPr>
            <a:t>億円以上を維持するという目標を設定している。</a:t>
          </a:r>
          <a:endParaRPr lang="ja-JP" altLang="ja-JP" sz="1800">
            <a:effectLst/>
          </a:endParaRPr>
        </a:p>
        <a:p>
          <a:r>
            <a:rPr kumimoji="1" lang="ja-JP" altLang="ja-JP" sz="1400">
              <a:solidFill>
                <a:schemeClr val="dk1"/>
              </a:solidFill>
              <a:effectLst/>
              <a:latin typeface="+mn-lt"/>
              <a:ea typeface="+mn-ea"/>
              <a:cs typeface="+mn-cs"/>
            </a:rPr>
            <a:t>その他の基金については適宜積立てと取崩しを行いながら、目的に沿った運用を行っていく。</a:t>
          </a:r>
          <a:endParaRPr lang="ja-JP" altLang="ja-JP" sz="18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lang="ja-JP" altLang="ja-JP" sz="1400" b="0">
              <a:solidFill>
                <a:schemeClr val="dk1"/>
              </a:solidFill>
              <a:effectLst/>
              <a:latin typeface="+mn-lt"/>
              <a:ea typeface="+mn-ea"/>
              <a:cs typeface="+mn-cs"/>
            </a:rPr>
            <a:t>財政基盤の強化のため、積極的に積立てを行い、約</a:t>
          </a:r>
          <a:r>
            <a:rPr lang="en-US" altLang="ja-JP" sz="1400" b="0">
              <a:solidFill>
                <a:schemeClr val="dk1"/>
              </a:solidFill>
              <a:effectLst/>
              <a:latin typeface="+mn-lt"/>
              <a:ea typeface="+mn-ea"/>
              <a:cs typeface="+mn-cs"/>
            </a:rPr>
            <a:t>10</a:t>
          </a:r>
          <a:r>
            <a:rPr lang="ja-JP" altLang="ja-JP" sz="1400" b="0">
              <a:solidFill>
                <a:schemeClr val="dk1"/>
              </a:solidFill>
              <a:effectLst/>
              <a:latin typeface="+mn-lt"/>
              <a:ea typeface="+mn-ea"/>
              <a:cs typeface="+mn-cs"/>
            </a:rPr>
            <a:t>億円の増となった。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災害対策、景気の動向、社会保障関係費の増大への対応として、積み増しを行っていく。</a:t>
          </a:r>
          <a:endParaRPr lang="ja-JP" altLang="ja-JP" sz="1800">
            <a:effectLst/>
          </a:endParaRPr>
        </a:p>
        <a:p>
          <a:r>
            <a:rPr kumimoji="1" lang="ja-JP" altLang="ja-JP" sz="1400">
              <a:solidFill>
                <a:schemeClr val="dk1"/>
              </a:solidFill>
              <a:effectLst/>
              <a:latin typeface="+mn-lt"/>
              <a:ea typeface="+mn-ea"/>
              <a:cs typeface="+mn-cs"/>
            </a:rPr>
            <a:t>墨田区基本計画（平成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37</a:t>
          </a:r>
          <a:r>
            <a:rPr kumimoji="1" lang="ja-JP" altLang="ja-JP" sz="1400">
              <a:solidFill>
                <a:schemeClr val="dk1"/>
              </a:solidFill>
              <a:effectLst/>
              <a:latin typeface="+mn-lt"/>
              <a:ea typeface="+mn-ea"/>
              <a:cs typeface="+mn-cs"/>
            </a:rPr>
            <a:t>年度）において、平成</a:t>
          </a:r>
          <a:r>
            <a:rPr kumimoji="1" lang="en-US" altLang="ja-JP" sz="1400">
              <a:solidFill>
                <a:schemeClr val="dk1"/>
              </a:solidFill>
              <a:effectLst/>
              <a:latin typeface="+mn-lt"/>
              <a:ea typeface="+mn-ea"/>
              <a:cs typeface="+mn-cs"/>
            </a:rPr>
            <a:t>32</a:t>
          </a:r>
          <a:r>
            <a:rPr kumimoji="1" lang="ja-JP" altLang="ja-JP" sz="1400">
              <a:solidFill>
                <a:schemeClr val="dk1"/>
              </a:solidFill>
              <a:effectLst/>
              <a:latin typeface="+mn-lt"/>
              <a:ea typeface="+mn-ea"/>
              <a:cs typeface="+mn-cs"/>
            </a:rPr>
            <a:t>年度末に</a:t>
          </a:r>
          <a:r>
            <a:rPr kumimoji="1" lang="en-US" altLang="ja-JP" sz="1400">
              <a:solidFill>
                <a:schemeClr val="dk1"/>
              </a:solidFill>
              <a:effectLst/>
              <a:latin typeface="+mn-lt"/>
              <a:ea typeface="+mn-ea"/>
              <a:cs typeface="+mn-cs"/>
            </a:rPr>
            <a:t>100</a:t>
          </a:r>
          <a:r>
            <a:rPr kumimoji="1" lang="ja-JP" altLang="ja-JP" sz="1400">
              <a:solidFill>
                <a:schemeClr val="dk1"/>
              </a:solidFill>
              <a:effectLst/>
              <a:latin typeface="+mn-lt"/>
              <a:ea typeface="+mn-ea"/>
              <a:cs typeface="+mn-cs"/>
            </a:rPr>
            <a:t>億円以上という目標を設定している。</a:t>
          </a:r>
          <a:endParaRPr lang="ja-JP" altLang="ja-JP" sz="18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公債費にかかる一般財源の負担につき、年度間で平準化するため、総務省ルールによる満期一括償還分の積立てのほかにも、減債基金への積み増しを行った。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今後も、公債費にかかる一般財源の負担につき、年度間で平準化するため、減債基金への積立てと取崩しを適宜行っていく。</a:t>
          </a:r>
          <a:endParaRPr lang="ja-JP" altLang="ja-JP" sz="18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墨田区においては、全国平均等と比べて高い状態にあり、今後の大規模修繕や施設の更新等にかかるコストに留意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2" name="直線コネクタ 71"/>
        <xdr:cNvCxnSpPr/>
      </xdr:nvCxnSpPr>
      <xdr:spPr>
        <a:xfrm flipV="1">
          <a:off x="4206240" y="4435052"/>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3" name="有形固定資産減価償却率最小値テキスト"/>
        <xdr:cNvSpPr txBox="1"/>
      </xdr:nvSpPr>
      <xdr:spPr>
        <a:xfrm>
          <a:off x="4258945" y="571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4" name="直線コネクタ 73"/>
        <xdr:cNvCxnSpPr/>
      </xdr:nvCxnSpPr>
      <xdr:spPr>
        <a:xfrm>
          <a:off x="4119245" y="571076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5" name="有形固定資産減価償却率最大値テキスト"/>
        <xdr:cNvSpPr txBox="1"/>
      </xdr:nvSpPr>
      <xdr:spPr>
        <a:xfrm>
          <a:off x="4258945" y="42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6" name="直線コネクタ 75"/>
        <xdr:cNvCxnSpPr/>
      </xdr:nvCxnSpPr>
      <xdr:spPr>
        <a:xfrm>
          <a:off x="4119245" y="44350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132520</xdr:rowOff>
    </xdr:from>
    <xdr:ext cx="405111" cy="259045"/>
    <xdr:sp macro="" textlink="">
      <xdr:nvSpPr>
        <xdr:cNvPr id="77" name="有形固定資産減価償却率平均値テキスト"/>
        <xdr:cNvSpPr txBox="1"/>
      </xdr:nvSpPr>
      <xdr:spPr>
        <a:xfrm>
          <a:off x="4258945" y="4826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8" name="フローチャート: 判断 77"/>
        <xdr:cNvSpPr/>
      </xdr:nvSpPr>
      <xdr:spPr>
        <a:xfrm>
          <a:off x="4157345" y="4848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9" name="フローチャート: 判断 78"/>
        <xdr:cNvSpPr/>
      </xdr:nvSpPr>
      <xdr:spPr>
        <a:xfrm>
          <a:off x="3537585" y="4858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0" name="フローチャート: 判断 79"/>
        <xdr:cNvSpPr/>
      </xdr:nvSpPr>
      <xdr:spPr>
        <a:xfrm>
          <a:off x="2867025" y="4736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78528</xdr:rowOff>
    </xdr:from>
    <xdr:to>
      <xdr:col>23</xdr:col>
      <xdr:colOff>136525</xdr:colOff>
      <xdr:row>29</xdr:row>
      <xdr:rowOff>8678</xdr:rowOff>
    </xdr:to>
    <xdr:sp macro="" textlink="">
      <xdr:nvSpPr>
        <xdr:cNvPr id="86" name="楕円 85"/>
        <xdr:cNvSpPr/>
      </xdr:nvSpPr>
      <xdr:spPr>
        <a:xfrm>
          <a:off x="4157345" y="4772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101405</xdr:rowOff>
    </xdr:from>
    <xdr:ext cx="405111" cy="259045"/>
    <xdr:sp macro="" textlink="">
      <xdr:nvSpPr>
        <xdr:cNvPr id="87" name="有形固定資産減価償却率該当値テキスト"/>
        <xdr:cNvSpPr txBox="1"/>
      </xdr:nvSpPr>
      <xdr:spPr>
        <a:xfrm>
          <a:off x="4258945" y="462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85725</xdr:rowOff>
    </xdr:from>
    <xdr:to>
      <xdr:col>19</xdr:col>
      <xdr:colOff>187325</xdr:colOff>
      <xdr:row>29</xdr:row>
      <xdr:rowOff>15875</xdr:rowOff>
    </xdr:to>
    <xdr:sp macro="" textlink="">
      <xdr:nvSpPr>
        <xdr:cNvPr id="88" name="楕円 87"/>
        <xdr:cNvSpPr/>
      </xdr:nvSpPr>
      <xdr:spPr>
        <a:xfrm>
          <a:off x="3537585" y="4779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28</xdr:row>
      <xdr:rowOff>136525</xdr:rowOff>
    </xdr:to>
    <xdr:cxnSp macro="">
      <xdr:nvCxnSpPr>
        <xdr:cNvPr id="89" name="直線コネクタ 88"/>
        <xdr:cNvCxnSpPr/>
      </xdr:nvCxnSpPr>
      <xdr:spPr>
        <a:xfrm flipV="1">
          <a:off x="3588385" y="4823248"/>
          <a:ext cx="61976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90" name="楕円 89"/>
        <xdr:cNvSpPr/>
      </xdr:nvSpPr>
      <xdr:spPr>
        <a:xfrm>
          <a:off x="2867025" y="4747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28</xdr:row>
      <xdr:rowOff>136525</xdr:rowOff>
    </xdr:to>
    <xdr:cxnSp macro="">
      <xdr:nvCxnSpPr>
        <xdr:cNvPr id="91" name="直線コネクタ 90"/>
        <xdr:cNvCxnSpPr/>
      </xdr:nvCxnSpPr>
      <xdr:spPr>
        <a:xfrm>
          <a:off x="2917825" y="4798060"/>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92" name="n_1aveValue有形固定資産減価償却率"/>
        <xdr:cNvSpPr txBox="1"/>
      </xdr:nvSpPr>
      <xdr:spPr>
        <a:xfrm>
          <a:off x="3395989" y="494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160672</xdr:rowOff>
    </xdr:from>
    <xdr:ext cx="405111" cy="259045"/>
    <xdr:sp macro="" textlink="">
      <xdr:nvSpPr>
        <xdr:cNvPr id="93" name="n_2aveValue有形固定資産減価償却率"/>
        <xdr:cNvSpPr txBox="1"/>
      </xdr:nvSpPr>
      <xdr:spPr>
        <a:xfrm>
          <a:off x="2738129" y="451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32402</xdr:rowOff>
    </xdr:from>
    <xdr:ext cx="405111" cy="259045"/>
    <xdr:sp macro="" textlink="">
      <xdr:nvSpPr>
        <xdr:cNvPr id="94" name="n_1mainValue有形固定資産減価償却率"/>
        <xdr:cNvSpPr txBox="1"/>
      </xdr:nvSpPr>
      <xdr:spPr>
        <a:xfrm>
          <a:off x="3395989" y="455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146067</xdr:rowOff>
    </xdr:from>
    <xdr:ext cx="405111" cy="259045"/>
    <xdr:sp macro="" textlink="">
      <xdr:nvSpPr>
        <xdr:cNvPr id="95" name="n_2mainValue有形固定資産減価償却率"/>
        <xdr:cNvSpPr txBox="1"/>
      </xdr:nvSpPr>
      <xdr:spPr>
        <a:xfrm>
          <a:off x="2738129" y="483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債務償還能力を表す指標である。墨田区においては、全国平均よりは低いものの、都平均等と比べて高い状態にあり、引き続き積立金の確保など、債務償還能力の向上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9645528" y="56891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4" name="テキスト ボックス 113"/>
        <xdr:cNvSpPr txBox="1"/>
      </xdr:nvSpPr>
      <xdr:spPr>
        <a:xfrm>
          <a:off x="9645528" y="52649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6" name="テキスト ボックス 115"/>
        <xdr:cNvSpPr txBox="1"/>
      </xdr:nvSpPr>
      <xdr:spPr>
        <a:xfrm>
          <a:off x="9645528" y="48445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9645528" y="44204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22" name="直線コネクタ 121"/>
        <xdr:cNvCxnSpPr/>
      </xdr:nvCxnSpPr>
      <xdr:spPr>
        <a:xfrm flipV="1">
          <a:off x="13027660" y="4765675"/>
          <a:ext cx="1269"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3" name="債務償還可能年数最小値テキスト"/>
        <xdr:cNvSpPr txBox="1"/>
      </xdr:nvSpPr>
      <xdr:spPr>
        <a:xfrm>
          <a:off x="13080365" y="5833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2963525" y="5779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5" name="債務償還可能年数最大値テキスト"/>
        <xdr:cNvSpPr txBox="1"/>
      </xdr:nvSpPr>
      <xdr:spPr>
        <a:xfrm>
          <a:off x="13080365" y="45447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6" name="直線コネクタ 125"/>
        <xdr:cNvCxnSpPr/>
      </xdr:nvCxnSpPr>
      <xdr:spPr>
        <a:xfrm>
          <a:off x="12963525" y="4765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27" name="債務償還可能年数平均値テキスト"/>
        <xdr:cNvSpPr txBox="1"/>
      </xdr:nvSpPr>
      <xdr:spPr>
        <a:xfrm>
          <a:off x="13080365" y="570676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フローチャート: 判断 127"/>
        <xdr:cNvSpPr/>
      </xdr:nvSpPr>
      <xdr:spPr>
        <a:xfrm>
          <a:off x="13001625" y="5728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20955</xdr:rowOff>
    </xdr:from>
    <xdr:to>
      <xdr:col>76</xdr:col>
      <xdr:colOff>73025</xdr:colOff>
      <xdr:row>28</xdr:row>
      <xdr:rowOff>122555</xdr:rowOff>
    </xdr:to>
    <xdr:sp macro="" textlink="">
      <xdr:nvSpPr>
        <xdr:cNvPr id="134" name="楕円 133"/>
        <xdr:cNvSpPr/>
      </xdr:nvSpPr>
      <xdr:spPr>
        <a:xfrm>
          <a:off x="13001625" y="4714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145432</xdr:rowOff>
    </xdr:from>
    <xdr:ext cx="340478" cy="259045"/>
    <xdr:sp macro="" textlink="">
      <xdr:nvSpPr>
        <xdr:cNvPr id="135" name="債務償還可能年数該当値テキスト"/>
        <xdr:cNvSpPr txBox="1"/>
      </xdr:nvSpPr>
      <xdr:spPr>
        <a:xfrm>
          <a:off x="13080365" y="46717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086225" y="5574030"/>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124960"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020820" y="557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2" name="【道路】&#10;有形固定資産減価償却率平均値テキスト"/>
        <xdr:cNvSpPr txBox="1"/>
      </xdr:nvSpPr>
      <xdr:spPr>
        <a:xfrm>
          <a:off x="4124960" y="6065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036060" y="62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312160" y="59630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514600" y="59630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154396</xdr:rowOff>
    </xdr:from>
    <xdr:to>
      <xdr:col>24</xdr:col>
      <xdr:colOff>114300</xdr:colOff>
      <xdr:row>38</xdr:row>
      <xdr:rowOff>84545</xdr:rowOff>
    </xdr:to>
    <xdr:sp macro="" textlink="">
      <xdr:nvSpPr>
        <xdr:cNvPr id="71" name="楕円 70"/>
        <xdr:cNvSpPr/>
      </xdr:nvSpPr>
      <xdr:spPr>
        <a:xfrm>
          <a:off x="4036060" y="6357076"/>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132823</xdr:rowOff>
    </xdr:from>
    <xdr:ext cx="405111" cy="259045"/>
    <xdr:sp macro="" textlink="">
      <xdr:nvSpPr>
        <xdr:cNvPr id="72" name="【道路】&#10;有形固定資産減価償却率該当値テキスト"/>
        <xdr:cNvSpPr txBox="1"/>
      </xdr:nvSpPr>
      <xdr:spPr>
        <a:xfrm>
          <a:off x="4124960" y="633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170724</xdr:rowOff>
    </xdr:from>
    <xdr:to>
      <xdr:col>20</xdr:col>
      <xdr:colOff>38100</xdr:colOff>
      <xdr:row>38</xdr:row>
      <xdr:rowOff>100874</xdr:rowOff>
    </xdr:to>
    <xdr:sp macro="" textlink="">
      <xdr:nvSpPr>
        <xdr:cNvPr id="73" name="楕円 72"/>
        <xdr:cNvSpPr/>
      </xdr:nvSpPr>
      <xdr:spPr>
        <a:xfrm>
          <a:off x="3312160" y="637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50074</xdr:rowOff>
    </xdr:to>
    <xdr:cxnSp macro="">
      <xdr:nvCxnSpPr>
        <xdr:cNvPr id="74" name="直線コネクタ 73"/>
        <xdr:cNvCxnSpPr/>
      </xdr:nvCxnSpPr>
      <xdr:spPr>
        <a:xfrm flipV="1">
          <a:off x="3355340" y="6404066"/>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5" name="楕円 74"/>
        <xdr:cNvSpPr/>
      </xdr:nvSpPr>
      <xdr:spPr>
        <a:xfrm>
          <a:off x="2514600" y="63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56606</xdr:rowOff>
    </xdr:to>
    <xdr:cxnSp macro="">
      <xdr:nvCxnSpPr>
        <xdr:cNvPr id="76" name="直線コネクタ 75"/>
        <xdr:cNvCxnSpPr/>
      </xdr:nvCxnSpPr>
      <xdr:spPr>
        <a:xfrm flipV="1">
          <a:off x="2565400" y="6420394"/>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42290</xdr:rowOff>
    </xdr:from>
    <xdr:ext cx="405111" cy="259045"/>
    <xdr:sp macro="" textlink="">
      <xdr:nvSpPr>
        <xdr:cNvPr id="77" name="n_1aveValue【道路】&#10;有形固定資産減価償却率"/>
        <xdr:cNvSpPr txBox="1"/>
      </xdr:nvSpPr>
      <xdr:spPr>
        <a:xfrm>
          <a:off x="317056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8" name="n_2aveValue【道路】&#10;有形固定資産減価償却率"/>
        <xdr:cNvSpPr txBox="1"/>
      </xdr:nvSpPr>
      <xdr:spPr>
        <a:xfrm>
          <a:off x="2385704"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92001</xdr:rowOff>
    </xdr:from>
    <xdr:ext cx="405111" cy="259045"/>
    <xdr:sp macro="" textlink="">
      <xdr:nvSpPr>
        <xdr:cNvPr id="79" name="n_1mainValue【道路】&#10;有形固定資産減価償却率"/>
        <xdr:cNvSpPr txBox="1"/>
      </xdr:nvSpPr>
      <xdr:spPr>
        <a:xfrm>
          <a:off x="3170564" y="64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0" name="n_2mainValue【道路】&#10;有形固定資産減価償却率"/>
        <xdr:cNvSpPr txBox="1"/>
      </xdr:nvSpPr>
      <xdr:spPr>
        <a:xfrm>
          <a:off x="238570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5364041" y="5637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100" name="直線コネクタ 99"/>
        <xdr:cNvCxnSpPr/>
      </xdr:nvCxnSpPr>
      <xdr:spPr>
        <a:xfrm flipV="1">
          <a:off x="9219565" y="5694502"/>
          <a:ext cx="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101" name="【道路】&#10;一人当たり延長最小値テキスト"/>
        <xdr:cNvSpPr txBox="1"/>
      </xdr:nvSpPr>
      <xdr:spPr>
        <a:xfrm>
          <a:off x="9258300" y="68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102" name="直線コネクタ 101"/>
        <xdr:cNvCxnSpPr/>
      </xdr:nvCxnSpPr>
      <xdr:spPr>
        <a:xfrm>
          <a:off x="9154160" y="6882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3" name="【道路】&#10;一人当たり延長最大値テキスト"/>
        <xdr:cNvSpPr txBox="1"/>
      </xdr:nvSpPr>
      <xdr:spPr>
        <a:xfrm>
          <a:off x="9258300" y="547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4" name="直線コネクタ 103"/>
        <xdr:cNvCxnSpPr/>
      </xdr:nvCxnSpPr>
      <xdr:spPr>
        <a:xfrm>
          <a:off x="9154160" y="5694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5" name="【道路】&#10;一人当たり延長平均値テキスト"/>
        <xdr:cNvSpPr txBox="1"/>
      </xdr:nvSpPr>
      <xdr:spPr>
        <a:xfrm>
          <a:off x="9258300" y="660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6" name="フローチャート: 判断 105"/>
        <xdr:cNvSpPr/>
      </xdr:nvSpPr>
      <xdr:spPr>
        <a:xfrm>
          <a:off x="9192260" y="67476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7" name="フローチャート: 判断 106"/>
        <xdr:cNvSpPr/>
      </xdr:nvSpPr>
      <xdr:spPr>
        <a:xfrm>
          <a:off x="8445500" y="6779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8" name="フローチャート: 判断 107"/>
        <xdr:cNvSpPr/>
      </xdr:nvSpPr>
      <xdr:spPr>
        <a:xfrm>
          <a:off x="7670800" y="670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85807</xdr:rowOff>
    </xdr:from>
    <xdr:to>
      <xdr:col>55</xdr:col>
      <xdr:colOff>50800</xdr:colOff>
      <xdr:row>41</xdr:row>
      <xdr:rowOff>15957</xdr:rowOff>
    </xdr:to>
    <xdr:sp macro="" textlink="">
      <xdr:nvSpPr>
        <xdr:cNvPr id="114" name="楕円 113"/>
        <xdr:cNvSpPr/>
      </xdr:nvSpPr>
      <xdr:spPr>
        <a:xfrm>
          <a:off x="9192260" y="67914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20457</xdr:rowOff>
    </xdr:from>
    <xdr:ext cx="469744" cy="259045"/>
    <xdr:sp macro="" textlink="">
      <xdr:nvSpPr>
        <xdr:cNvPr id="115" name="【道路】&#10;一人当たり延長該当値テキスト"/>
        <xdr:cNvSpPr txBox="1"/>
      </xdr:nvSpPr>
      <xdr:spPr>
        <a:xfrm>
          <a:off x="9258300" y="67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85065</xdr:rowOff>
    </xdr:from>
    <xdr:to>
      <xdr:col>50</xdr:col>
      <xdr:colOff>165100</xdr:colOff>
      <xdr:row>41</xdr:row>
      <xdr:rowOff>15215</xdr:rowOff>
    </xdr:to>
    <xdr:sp macro="" textlink="">
      <xdr:nvSpPr>
        <xdr:cNvPr id="116" name="楕円 115"/>
        <xdr:cNvSpPr/>
      </xdr:nvSpPr>
      <xdr:spPr>
        <a:xfrm>
          <a:off x="8445500" y="679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135865</xdr:rowOff>
    </xdr:from>
    <xdr:to>
      <xdr:col>55</xdr:col>
      <xdr:colOff>0</xdr:colOff>
      <xdr:row>40</xdr:row>
      <xdr:rowOff>136607</xdr:rowOff>
    </xdr:to>
    <xdr:cxnSp macro="">
      <xdr:nvCxnSpPr>
        <xdr:cNvPr id="117" name="直線コネクタ 116"/>
        <xdr:cNvCxnSpPr/>
      </xdr:nvCxnSpPr>
      <xdr:spPr>
        <a:xfrm>
          <a:off x="8496300" y="6841465"/>
          <a:ext cx="7239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84607</xdr:rowOff>
    </xdr:from>
    <xdr:to>
      <xdr:col>46</xdr:col>
      <xdr:colOff>38100</xdr:colOff>
      <xdr:row>41</xdr:row>
      <xdr:rowOff>14757</xdr:rowOff>
    </xdr:to>
    <xdr:sp macro="" textlink="">
      <xdr:nvSpPr>
        <xdr:cNvPr id="118" name="楕円 117"/>
        <xdr:cNvSpPr/>
      </xdr:nvSpPr>
      <xdr:spPr>
        <a:xfrm>
          <a:off x="7670800" y="679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135407</xdr:rowOff>
    </xdr:from>
    <xdr:to>
      <xdr:col>50</xdr:col>
      <xdr:colOff>114300</xdr:colOff>
      <xdr:row>40</xdr:row>
      <xdr:rowOff>135865</xdr:rowOff>
    </xdr:to>
    <xdr:cxnSp macro="">
      <xdr:nvCxnSpPr>
        <xdr:cNvPr id="119" name="直線コネクタ 118"/>
        <xdr:cNvCxnSpPr/>
      </xdr:nvCxnSpPr>
      <xdr:spPr>
        <a:xfrm>
          <a:off x="7713980" y="6841007"/>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20197</xdr:rowOff>
    </xdr:from>
    <xdr:ext cx="469744" cy="259045"/>
    <xdr:sp macro="" textlink="">
      <xdr:nvSpPr>
        <xdr:cNvPr id="120" name="n_1aveValue【道路】&#10;一人当たり延長"/>
        <xdr:cNvSpPr txBox="1"/>
      </xdr:nvSpPr>
      <xdr:spPr>
        <a:xfrm>
          <a:off x="8271587" y="65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21" name="n_2aveValue【道路】&#10;一人当たり延長"/>
        <xdr:cNvSpPr txBox="1"/>
      </xdr:nvSpPr>
      <xdr:spPr>
        <a:xfrm>
          <a:off x="7509587" y="64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6342</xdr:rowOff>
    </xdr:from>
    <xdr:ext cx="469744" cy="259045"/>
    <xdr:sp macro="" textlink="">
      <xdr:nvSpPr>
        <xdr:cNvPr id="122" name="n_1mainValue【道路】&#10;一人当たり延長"/>
        <xdr:cNvSpPr txBox="1"/>
      </xdr:nvSpPr>
      <xdr:spPr>
        <a:xfrm>
          <a:off x="8271587" y="68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5884</xdr:rowOff>
    </xdr:from>
    <xdr:ext cx="469744" cy="259045"/>
    <xdr:sp macro="" textlink="">
      <xdr:nvSpPr>
        <xdr:cNvPr id="123" name="n_2mainValue【道路】&#10;一人当たり延長"/>
        <xdr:cNvSpPr txBox="1"/>
      </xdr:nvSpPr>
      <xdr:spPr>
        <a:xfrm>
          <a:off x="7509587" y="687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6" name="テキスト ボックス 135"/>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6" name="テキスト ボックス 145"/>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50" name="直線コネクタ 149"/>
        <xdr:cNvCxnSpPr/>
      </xdr:nvCxnSpPr>
      <xdr:spPr>
        <a:xfrm flipV="1">
          <a:off x="4086225" y="9355727"/>
          <a:ext cx="0" cy="154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51" name="【橋りょう・トンネル】&#10;有形固定資産減価償却率最小値テキスト"/>
        <xdr:cNvSpPr txBox="1"/>
      </xdr:nvSpPr>
      <xdr:spPr>
        <a:xfrm>
          <a:off x="4124960"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52" name="直線コネクタ 151"/>
        <xdr:cNvCxnSpPr/>
      </xdr:nvCxnSpPr>
      <xdr:spPr>
        <a:xfrm>
          <a:off x="4020820" y="1089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3" name="【橋りょう・トンネル】&#10;有形固定資産減価償却率最大値テキスト"/>
        <xdr:cNvSpPr txBox="1"/>
      </xdr:nvSpPr>
      <xdr:spPr>
        <a:xfrm>
          <a:off x="4124960" y="913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4" name="直線コネクタ 153"/>
        <xdr:cNvCxnSpPr/>
      </xdr:nvCxnSpPr>
      <xdr:spPr>
        <a:xfrm>
          <a:off x="4020820" y="9355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45193</xdr:rowOff>
    </xdr:from>
    <xdr:ext cx="405111" cy="259045"/>
    <xdr:sp macro="" textlink="">
      <xdr:nvSpPr>
        <xdr:cNvPr id="155" name="【橋りょう・トンネル】&#10;有形固定資産減価償却率平均値テキスト"/>
        <xdr:cNvSpPr txBox="1"/>
      </xdr:nvSpPr>
      <xdr:spPr>
        <a:xfrm>
          <a:off x="412496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6" name="フローチャート: 判断 155"/>
        <xdr:cNvSpPr/>
      </xdr:nvSpPr>
      <xdr:spPr>
        <a:xfrm>
          <a:off x="403606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7" name="フローチャート: 判断 156"/>
        <xdr:cNvSpPr/>
      </xdr:nvSpPr>
      <xdr:spPr>
        <a:xfrm>
          <a:off x="331216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8" name="フローチャート: 判断 157"/>
        <xdr:cNvSpPr/>
      </xdr:nvSpPr>
      <xdr:spPr>
        <a:xfrm>
          <a:off x="251460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84727</xdr:rowOff>
    </xdr:from>
    <xdr:to>
      <xdr:col>24</xdr:col>
      <xdr:colOff>114300</xdr:colOff>
      <xdr:row>56</xdr:row>
      <xdr:rowOff>14877</xdr:rowOff>
    </xdr:to>
    <xdr:sp macro="" textlink="">
      <xdr:nvSpPr>
        <xdr:cNvPr id="164" name="楕円 163"/>
        <xdr:cNvSpPr/>
      </xdr:nvSpPr>
      <xdr:spPr>
        <a:xfrm>
          <a:off x="4036060" y="9304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37754</xdr:rowOff>
    </xdr:from>
    <xdr:ext cx="405111" cy="259045"/>
    <xdr:sp macro="" textlink="">
      <xdr:nvSpPr>
        <xdr:cNvPr id="165" name="【橋りょう・トンネル】&#10;有形固定資産減価償却率該当値テキスト"/>
        <xdr:cNvSpPr txBox="1"/>
      </xdr:nvSpPr>
      <xdr:spPr>
        <a:xfrm>
          <a:off x="4124960" y="9257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66" name="楕円 165"/>
        <xdr:cNvSpPr/>
      </xdr:nvSpPr>
      <xdr:spPr>
        <a:xfrm>
          <a:off x="3312160" y="934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135527</xdr:rowOff>
    </xdr:from>
    <xdr:to>
      <xdr:col>24</xdr:col>
      <xdr:colOff>63500</xdr:colOff>
      <xdr:row>56</xdr:row>
      <xdr:rowOff>0</xdr:rowOff>
    </xdr:to>
    <xdr:cxnSp macro="">
      <xdr:nvCxnSpPr>
        <xdr:cNvPr id="167" name="直線コネクタ 166"/>
        <xdr:cNvCxnSpPr/>
      </xdr:nvCxnSpPr>
      <xdr:spPr>
        <a:xfrm flipV="1">
          <a:off x="3355340" y="9355727"/>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156573</xdr:rowOff>
    </xdr:from>
    <xdr:to>
      <xdr:col>15</xdr:col>
      <xdr:colOff>101600</xdr:colOff>
      <xdr:row>56</xdr:row>
      <xdr:rowOff>86723</xdr:rowOff>
    </xdr:to>
    <xdr:sp macro="" textlink="">
      <xdr:nvSpPr>
        <xdr:cNvPr id="168" name="楕円 167"/>
        <xdr:cNvSpPr/>
      </xdr:nvSpPr>
      <xdr:spPr>
        <a:xfrm>
          <a:off x="2514600" y="9376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35923</xdr:rowOff>
    </xdr:to>
    <xdr:cxnSp macro="">
      <xdr:nvCxnSpPr>
        <xdr:cNvPr id="169" name="直線コネクタ 168"/>
        <xdr:cNvCxnSpPr/>
      </xdr:nvCxnSpPr>
      <xdr:spPr>
        <a:xfrm flipV="1">
          <a:off x="2565400" y="938784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43560</xdr:rowOff>
    </xdr:from>
    <xdr:ext cx="405111" cy="259045"/>
    <xdr:sp macro="" textlink="">
      <xdr:nvSpPr>
        <xdr:cNvPr id="170" name="n_1aveValue【橋りょう・トンネル】&#10;有形固定資産減価償却率"/>
        <xdr:cNvSpPr txBox="1"/>
      </xdr:nvSpPr>
      <xdr:spPr>
        <a:xfrm>
          <a:off x="317056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171" name="n_2aveValue【橋りょう・トンネル】&#10;有形固定資産減価償却率"/>
        <xdr:cNvSpPr txBox="1"/>
      </xdr:nvSpPr>
      <xdr:spPr>
        <a:xfrm>
          <a:off x="238570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67327</xdr:rowOff>
    </xdr:from>
    <xdr:ext cx="405111" cy="259045"/>
    <xdr:sp macro="" textlink="">
      <xdr:nvSpPr>
        <xdr:cNvPr id="172" name="n_1mainValue【橋りょう・トンネル】&#10;有形固定資産減価償却率"/>
        <xdr:cNvSpPr txBox="1"/>
      </xdr:nvSpPr>
      <xdr:spPr>
        <a:xfrm>
          <a:off x="3170564" y="911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103250</xdr:rowOff>
    </xdr:from>
    <xdr:ext cx="405111" cy="259045"/>
    <xdr:sp macro="" textlink="">
      <xdr:nvSpPr>
        <xdr:cNvPr id="173" name="n_2mainValue【橋りょう・トンネル】&#10;有形固定資産減価償却率"/>
        <xdr:cNvSpPr txBox="1"/>
      </xdr:nvSpPr>
      <xdr:spPr>
        <a:xfrm>
          <a:off x="2385704" y="915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7" name="テキスト ボックス 186"/>
        <xdr:cNvSpPr txBox="1"/>
      </xdr:nvSpPr>
      <xdr:spPr>
        <a:xfrm>
          <a:off x="536404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97" name="直線コネクタ 196"/>
        <xdr:cNvCxnSpPr/>
      </xdr:nvCxnSpPr>
      <xdr:spPr>
        <a:xfrm flipV="1">
          <a:off x="9219565" y="9386392"/>
          <a:ext cx="0" cy="140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98" name="【橋りょう・トンネル】&#10;一人当たり有形固定資産（償却資産）額最小値テキスト"/>
        <xdr:cNvSpPr txBox="1"/>
      </xdr:nvSpPr>
      <xdr:spPr>
        <a:xfrm>
          <a:off x="9258300" y="1079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9" name="直線コネクタ 198"/>
        <xdr:cNvCxnSpPr/>
      </xdr:nvCxnSpPr>
      <xdr:spPr>
        <a:xfrm>
          <a:off x="9154160" y="10787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200" name="【橋りょう・トンネル】&#10;一人当たり有形固定資産（償却資産）額最大値テキスト"/>
        <xdr:cNvSpPr txBox="1"/>
      </xdr:nvSpPr>
      <xdr:spPr>
        <a:xfrm>
          <a:off x="9258300" y="916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201" name="直線コネクタ 200"/>
        <xdr:cNvCxnSpPr/>
      </xdr:nvCxnSpPr>
      <xdr:spPr>
        <a:xfrm>
          <a:off x="9154160" y="9386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59765</xdr:rowOff>
    </xdr:from>
    <xdr:ext cx="534377" cy="259045"/>
    <xdr:sp macro="" textlink="">
      <xdr:nvSpPr>
        <xdr:cNvPr id="202" name="【橋りょう・トンネル】&#10;一人当たり有形固定資産（償却資産）額平均値テキスト"/>
        <xdr:cNvSpPr txBox="1"/>
      </xdr:nvSpPr>
      <xdr:spPr>
        <a:xfrm>
          <a:off x="9258300" y="10453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203" name="フローチャート: 判断 202"/>
        <xdr:cNvSpPr/>
      </xdr:nvSpPr>
      <xdr:spPr>
        <a:xfrm>
          <a:off x="9192260" y="10475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204" name="フローチャート: 判断 203"/>
        <xdr:cNvSpPr/>
      </xdr:nvSpPr>
      <xdr:spPr>
        <a:xfrm>
          <a:off x="8445500" y="104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205" name="フローチャート: 判断 204"/>
        <xdr:cNvSpPr/>
      </xdr:nvSpPr>
      <xdr:spPr>
        <a:xfrm>
          <a:off x="7670800" y="10420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113632</xdr:rowOff>
    </xdr:from>
    <xdr:to>
      <xdr:col>55</xdr:col>
      <xdr:colOff>50800</xdr:colOff>
      <xdr:row>62</xdr:row>
      <xdr:rowOff>43782</xdr:rowOff>
    </xdr:to>
    <xdr:sp macro="" textlink="">
      <xdr:nvSpPr>
        <xdr:cNvPr id="211" name="楕円 210"/>
        <xdr:cNvSpPr/>
      </xdr:nvSpPr>
      <xdr:spPr>
        <a:xfrm>
          <a:off x="9192260" y="103396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136509</xdr:rowOff>
    </xdr:from>
    <xdr:ext cx="534377" cy="259045"/>
    <xdr:sp macro="" textlink="">
      <xdr:nvSpPr>
        <xdr:cNvPr id="212" name="【橋りょう・トンネル】&#10;一人当たり有形固定資産（償却資産）額該当値テキスト"/>
        <xdr:cNvSpPr txBox="1"/>
      </xdr:nvSpPr>
      <xdr:spPr>
        <a:xfrm>
          <a:off x="9258300" y="101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107749</xdr:rowOff>
    </xdr:from>
    <xdr:to>
      <xdr:col>50</xdr:col>
      <xdr:colOff>165100</xdr:colOff>
      <xdr:row>62</xdr:row>
      <xdr:rowOff>37899</xdr:rowOff>
    </xdr:to>
    <xdr:sp macro="" textlink="">
      <xdr:nvSpPr>
        <xdr:cNvPr id="213" name="楕円 212"/>
        <xdr:cNvSpPr/>
      </xdr:nvSpPr>
      <xdr:spPr>
        <a:xfrm>
          <a:off x="8445500" y="10333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158549</xdr:rowOff>
    </xdr:from>
    <xdr:to>
      <xdr:col>55</xdr:col>
      <xdr:colOff>0</xdr:colOff>
      <xdr:row>61</xdr:row>
      <xdr:rowOff>164432</xdr:rowOff>
    </xdr:to>
    <xdr:cxnSp macro="">
      <xdr:nvCxnSpPr>
        <xdr:cNvPr id="214" name="直線コネクタ 213"/>
        <xdr:cNvCxnSpPr/>
      </xdr:nvCxnSpPr>
      <xdr:spPr>
        <a:xfrm>
          <a:off x="8496300" y="10384589"/>
          <a:ext cx="7239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101950</xdr:rowOff>
    </xdr:from>
    <xdr:to>
      <xdr:col>46</xdr:col>
      <xdr:colOff>38100</xdr:colOff>
      <xdr:row>62</xdr:row>
      <xdr:rowOff>32100</xdr:rowOff>
    </xdr:to>
    <xdr:sp macro="" textlink="">
      <xdr:nvSpPr>
        <xdr:cNvPr id="215" name="楕円 214"/>
        <xdr:cNvSpPr/>
      </xdr:nvSpPr>
      <xdr:spPr>
        <a:xfrm>
          <a:off x="7670800" y="10327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152750</xdr:rowOff>
    </xdr:from>
    <xdr:to>
      <xdr:col>50</xdr:col>
      <xdr:colOff>114300</xdr:colOff>
      <xdr:row>61</xdr:row>
      <xdr:rowOff>158549</xdr:rowOff>
    </xdr:to>
    <xdr:cxnSp macro="">
      <xdr:nvCxnSpPr>
        <xdr:cNvPr id="216" name="直線コネクタ 215"/>
        <xdr:cNvCxnSpPr/>
      </xdr:nvCxnSpPr>
      <xdr:spPr>
        <a:xfrm>
          <a:off x="7713980" y="10378790"/>
          <a:ext cx="78232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120329</xdr:rowOff>
    </xdr:from>
    <xdr:ext cx="534377" cy="259045"/>
    <xdr:sp macro="" textlink="">
      <xdr:nvSpPr>
        <xdr:cNvPr id="217" name="n_1aveValue【橋りょう・トンネル】&#10;一人当たり有形固定資産（償却資産）額"/>
        <xdr:cNvSpPr txBox="1"/>
      </xdr:nvSpPr>
      <xdr:spPr>
        <a:xfrm>
          <a:off x="8239271" y="105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119133</xdr:rowOff>
    </xdr:from>
    <xdr:ext cx="534377" cy="259045"/>
    <xdr:sp macro="" textlink="">
      <xdr:nvSpPr>
        <xdr:cNvPr id="218" name="n_2aveValue【橋りょう・トンネル】&#10;一人当たり有形固定資産（償却資産）額"/>
        <xdr:cNvSpPr txBox="1"/>
      </xdr:nvSpPr>
      <xdr:spPr>
        <a:xfrm>
          <a:off x="7477271" y="1051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54426</xdr:rowOff>
    </xdr:from>
    <xdr:ext cx="534377" cy="259045"/>
    <xdr:sp macro="" textlink="">
      <xdr:nvSpPr>
        <xdr:cNvPr id="219" name="n_1mainValue【橋りょう・トンネル】&#10;一人当たり有形固定資産（償却資産）額"/>
        <xdr:cNvSpPr txBox="1"/>
      </xdr:nvSpPr>
      <xdr:spPr>
        <a:xfrm>
          <a:off x="8239271" y="101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48627</xdr:rowOff>
    </xdr:from>
    <xdr:ext cx="534377" cy="259045"/>
    <xdr:sp macro="" textlink="">
      <xdr:nvSpPr>
        <xdr:cNvPr id="220" name="n_2mainValue【橋りょう・トンネル】&#10;一人当たり有形固定資産（償却資産）額"/>
        <xdr:cNvSpPr txBox="1"/>
      </xdr:nvSpPr>
      <xdr:spPr>
        <a:xfrm>
          <a:off x="7477271" y="1010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3" name="テキスト ボックス 232"/>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3" name="テキスト ボックス 242"/>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47" name="直線コネクタ 246"/>
        <xdr:cNvCxnSpPr/>
      </xdr:nvCxnSpPr>
      <xdr:spPr>
        <a:xfrm flipV="1">
          <a:off x="4086225" y="13117286"/>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48" name="【公営住宅】&#10;有形固定資産減価償却率最小値テキスト"/>
        <xdr:cNvSpPr txBox="1"/>
      </xdr:nvSpPr>
      <xdr:spPr>
        <a:xfrm>
          <a:off x="4124960" y="1462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49" name="直線コネクタ 248"/>
        <xdr:cNvCxnSpPr/>
      </xdr:nvCxnSpPr>
      <xdr:spPr>
        <a:xfrm>
          <a:off x="4020820" y="14617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50" name="【公営住宅】&#10;有形固定資産減価償却率最大値テキスト"/>
        <xdr:cNvSpPr txBox="1"/>
      </xdr:nvSpPr>
      <xdr:spPr>
        <a:xfrm>
          <a:off x="4124960" y="129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51" name="直線コネクタ 250"/>
        <xdr:cNvCxnSpPr/>
      </xdr:nvCxnSpPr>
      <xdr:spPr>
        <a:xfrm>
          <a:off x="4020820" y="131172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52269</xdr:rowOff>
    </xdr:from>
    <xdr:ext cx="405111" cy="259045"/>
    <xdr:sp macro="" textlink="">
      <xdr:nvSpPr>
        <xdr:cNvPr id="252" name="【公営住宅】&#10;有形固定資産減価償却率平均値テキスト"/>
        <xdr:cNvSpPr txBox="1"/>
      </xdr:nvSpPr>
      <xdr:spPr>
        <a:xfrm>
          <a:off x="4124960" y="139663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53" name="フローチャート: 判断 252"/>
        <xdr:cNvSpPr/>
      </xdr:nvSpPr>
      <xdr:spPr>
        <a:xfrm>
          <a:off x="4036060" y="13987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54" name="フローチャート: 判断 253"/>
        <xdr:cNvSpPr/>
      </xdr:nvSpPr>
      <xdr:spPr>
        <a:xfrm>
          <a:off x="3312160" y="14017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55" name="フローチャート: 判断 254"/>
        <xdr:cNvSpPr/>
      </xdr:nvSpPr>
      <xdr:spPr>
        <a:xfrm>
          <a:off x="2514600" y="1394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261" name="楕円 260"/>
        <xdr:cNvSpPr/>
      </xdr:nvSpPr>
      <xdr:spPr>
        <a:xfrm>
          <a:off x="4036060" y="13838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114679</xdr:rowOff>
    </xdr:from>
    <xdr:ext cx="405111" cy="259045"/>
    <xdr:sp macro="" textlink="">
      <xdr:nvSpPr>
        <xdr:cNvPr id="262" name="【公営住宅】&#10;有形固定資産減価償却率該当値テキスト"/>
        <xdr:cNvSpPr txBox="1"/>
      </xdr:nvSpPr>
      <xdr:spPr>
        <a:xfrm>
          <a:off x="4124960" y="136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263" name="楕円 262"/>
        <xdr:cNvSpPr/>
      </xdr:nvSpPr>
      <xdr:spPr>
        <a:xfrm>
          <a:off x="3312160" y="139101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42999</xdr:rowOff>
    </xdr:to>
    <xdr:cxnSp macro="">
      <xdr:nvCxnSpPr>
        <xdr:cNvPr id="264" name="直線コネクタ 263"/>
        <xdr:cNvCxnSpPr/>
      </xdr:nvCxnSpPr>
      <xdr:spPr>
        <a:xfrm flipV="1">
          <a:off x="3355340" y="13889082"/>
          <a:ext cx="731520" cy="6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60779</xdr:rowOff>
    </xdr:from>
    <xdr:to>
      <xdr:col>15</xdr:col>
      <xdr:colOff>101600</xdr:colOff>
      <xdr:row>83</xdr:row>
      <xdr:rowOff>162379</xdr:rowOff>
    </xdr:to>
    <xdr:sp macro="" textlink="">
      <xdr:nvSpPr>
        <xdr:cNvPr id="265" name="楕円 264"/>
        <xdr:cNvSpPr/>
      </xdr:nvSpPr>
      <xdr:spPr>
        <a:xfrm>
          <a:off x="251460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42999</xdr:rowOff>
    </xdr:from>
    <xdr:to>
      <xdr:col>19</xdr:col>
      <xdr:colOff>177800</xdr:colOff>
      <xdr:row>83</xdr:row>
      <xdr:rowOff>111579</xdr:rowOff>
    </xdr:to>
    <xdr:cxnSp macro="">
      <xdr:nvCxnSpPr>
        <xdr:cNvPr id="266" name="直線コネクタ 265"/>
        <xdr:cNvCxnSpPr/>
      </xdr:nvCxnSpPr>
      <xdr:spPr>
        <a:xfrm flipV="1">
          <a:off x="2565400" y="13957119"/>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24509</xdr:rowOff>
    </xdr:from>
    <xdr:ext cx="405111" cy="259045"/>
    <xdr:sp macro="" textlink="">
      <xdr:nvSpPr>
        <xdr:cNvPr id="267" name="n_1aveValue【公営住宅】&#10;有形固定資産減価償却率"/>
        <xdr:cNvSpPr txBox="1"/>
      </xdr:nvSpPr>
      <xdr:spPr>
        <a:xfrm>
          <a:off x="3170564" y="1410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68" name="n_2aveValue【公営住宅】&#10;有形固定資産減価償却率"/>
        <xdr:cNvSpPr txBox="1"/>
      </xdr:nvSpPr>
      <xdr:spPr>
        <a:xfrm>
          <a:off x="238570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110326</xdr:rowOff>
    </xdr:from>
    <xdr:ext cx="405111" cy="259045"/>
    <xdr:sp macro="" textlink="">
      <xdr:nvSpPr>
        <xdr:cNvPr id="269" name="n_1mainValue【公営住宅】&#10;有形固定資産減価償却率"/>
        <xdr:cNvSpPr txBox="1"/>
      </xdr:nvSpPr>
      <xdr:spPr>
        <a:xfrm>
          <a:off x="3170564" y="1368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270" name="n_2mainValue【公営住宅】&#10;有形固定資産減価償却率"/>
        <xdr:cNvSpPr txBox="1"/>
      </xdr:nvSpPr>
      <xdr:spPr>
        <a:xfrm>
          <a:off x="2385704" y="1406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96" name="直線コネクタ 295"/>
        <xdr:cNvCxnSpPr/>
      </xdr:nvCxnSpPr>
      <xdr:spPr>
        <a:xfrm flipV="1">
          <a:off x="9219565" y="13146677"/>
          <a:ext cx="0" cy="142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7" name="【公営住宅】&#10;一人当たり面積最小値テキスト"/>
        <xdr:cNvSpPr txBox="1"/>
      </xdr:nvSpPr>
      <xdr:spPr>
        <a:xfrm>
          <a:off x="9258300" y="145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8" name="直線コネクタ 297"/>
        <xdr:cNvCxnSpPr/>
      </xdr:nvCxnSpPr>
      <xdr:spPr>
        <a:xfrm>
          <a:off x="9154160" y="1457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99" name="【公営住宅】&#10;一人当たり面積最大値テキスト"/>
        <xdr:cNvSpPr txBox="1"/>
      </xdr:nvSpPr>
      <xdr:spPr>
        <a:xfrm>
          <a:off x="925830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300" name="直線コネクタ 299"/>
        <xdr:cNvCxnSpPr/>
      </xdr:nvCxnSpPr>
      <xdr:spPr>
        <a:xfrm>
          <a:off x="915416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301" name="【公営住宅】&#10;一人当たり面積平均値テキスト"/>
        <xdr:cNvSpPr txBox="1"/>
      </xdr:nvSpPr>
      <xdr:spPr>
        <a:xfrm>
          <a:off x="9258300" y="1435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02" name="フローチャート: 判断 301"/>
        <xdr:cNvSpPr/>
      </xdr:nvSpPr>
      <xdr:spPr>
        <a:xfrm>
          <a:off x="9192260" y="143771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303" name="フローチャート: 判断 302"/>
        <xdr:cNvSpPr/>
      </xdr:nvSpPr>
      <xdr:spPr>
        <a:xfrm>
          <a:off x="8445500" y="143738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04" name="フローチャート: 判断 303"/>
        <xdr:cNvSpPr/>
      </xdr:nvSpPr>
      <xdr:spPr>
        <a:xfrm>
          <a:off x="7670800" y="14395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121194</xdr:rowOff>
    </xdr:from>
    <xdr:to>
      <xdr:col>55</xdr:col>
      <xdr:colOff>50800</xdr:colOff>
      <xdr:row>86</xdr:row>
      <xdr:rowOff>51344</xdr:rowOff>
    </xdr:to>
    <xdr:sp macro="" textlink="">
      <xdr:nvSpPr>
        <xdr:cNvPr id="310" name="楕円 309"/>
        <xdr:cNvSpPr/>
      </xdr:nvSpPr>
      <xdr:spPr>
        <a:xfrm>
          <a:off x="9192260" y="14370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144071</xdr:rowOff>
    </xdr:from>
    <xdr:ext cx="469744" cy="259045"/>
    <xdr:sp macro="" textlink="">
      <xdr:nvSpPr>
        <xdr:cNvPr id="311" name="【公営住宅】&#10;一人当たり面積該当値テキスト"/>
        <xdr:cNvSpPr txBox="1"/>
      </xdr:nvSpPr>
      <xdr:spPr>
        <a:xfrm>
          <a:off x="9258300" y="1422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12" name="楕円 311"/>
        <xdr:cNvSpPr/>
      </xdr:nvSpPr>
      <xdr:spPr>
        <a:xfrm>
          <a:off x="8445500" y="14368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86</xdr:row>
      <xdr:rowOff>544</xdr:rowOff>
    </xdr:to>
    <xdr:cxnSp macro="">
      <xdr:nvCxnSpPr>
        <xdr:cNvPr id="313" name="直線コネクタ 312"/>
        <xdr:cNvCxnSpPr/>
      </xdr:nvCxnSpPr>
      <xdr:spPr>
        <a:xfrm>
          <a:off x="8496300" y="1441976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116295</xdr:rowOff>
    </xdr:from>
    <xdr:to>
      <xdr:col>46</xdr:col>
      <xdr:colOff>38100</xdr:colOff>
      <xdr:row>86</xdr:row>
      <xdr:rowOff>46445</xdr:rowOff>
    </xdr:to>
    <xdr:sp macro="" textlink="">
      <xdr:nvSpPr>
        <xdr:cNvPr id="314" name="楕円 313"/>
        <xdr:cNvSpPr/>
      </xdr:nvSpPr>
      <xdr:spPr>
        <a:xfrm>
          <a:off x="7670800" y="1436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167095</xdr:rowOff>
    </xdr:from>
    <xdr:to>
      <xdr:col>50</xdr:col>
      <xdr:colOff>114300</xdr:colOff>
      <xdr:row>85</xdr:row>
      <xdr:rowOff>170362</xdr:rowOff>
    </xdr:to>
    <xdr:cxnSp macro="">
      <xdr:nvCxnSpPr>
        <xdr:cNvPr id="315" name="直線コネクタ 314"/>
        <xdr:cNvCxnSpPr/>
      </xdr:nvCxnSpPr>
      <xdr:spPr>
        <a:xfrm>
          <a:off x="7713980" y="14416495"/>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316" name="n_1aveValue【公営住宅】&#10;一人当たり面積"/>
        <xdr:cNvSpPr txBox="1"/>
      </xdr:nvSpPr>
      <xdr:spPr>
        <a:xfrm>
          <a:off x="8271587" y="1446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317" name="n_2aveValue【公営住宅】&#10;一人当たり面積"/>
        <xdr:cNvSpPr txBox="1"/>
      </xdr:nvSpPr>
      <xdr:spPr>
        <a:xfrm>
          <a:off x="7509587" y="1448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66239</xdr:rowOff>
    </xdr:from>
    <xdr:ext cx="469744" cy="259045"/>
    <xdr:sp macro="" textlink="">
      <xdr:nvSpPr>
        <xdr:cNvPr id="318" name="n_1mainValue【公営住宅】&#10;一人当たり面積"/>
        <xdr:cNvSpPr txBox="1"/>
      </xdr:nvSpPr>
      <xdr:spPr>
        <a:xfrm>
          <a:off x="8271587" y="1414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62972</xdr:rowOff>
    </xdr:from>
    <xdr:ext cx="469744" cy="259045"/>
    <xdr:sp macro="" textlink="">
      <xdr:nvSpPr>
        <xdr:cNvPr id="319" name="n_2mainValue【公営住宅】&#10;一人当たり面積"/>
        <xdr:cNvSpPr txBox="1"/>
      </xdr:nvSpPr>
      <xdr:spPr>
        <a:xfrm>
          <a:off x="7509587" y="141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1" name="正方形/長方形 320"/>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2" name="正方形/長方形 321"/>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3" name="正方形/長方形 322"/>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4" name="正方形/長方形 323"/>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7" name="正方形/長方形 326"/>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8" name="正方形/長方形 327"/>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9" name="正方形/長方形 328"/>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0" name="正方形/長方形 329"/>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4" name="テキスト ボックス 343"/>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6" name="テキスト ボックス 345"/>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8" name="テキスト ボックス 347"/>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0" name="テキスト ボックス 349"/>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54" name="直線コネクタ 353"/>
        <xdr:cNvCxnSpPr/>
      </xdr:nvCxnSpPr>
      <xdr:spPr>
        <a:xfrm flipV="1">
          <a:off x="14375764" y="553440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55" name="【認定こども園・幼稚園・保育所】&#10;有形固定資産減価償却率最小値テキスト"/>
        <xdr:cNvSpPr txBox="1"/>
      </xdr:nvSpPr>
      <xdr:spPr>
        <a:xfrm>
          <a:off x="14414500" y="6955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56" name="直線コネクタ 355"/>
        <xdr:cNvCxnSpPr/>
      </xdr:nvCxnSpPr>
      <xdr:spPr>
        <a:xfrm>
          <a:off x="1428750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57" name="【認定こども園・幼稚園・保育所】&#10;有形固定資産減価償却率最大値テキスト"/>
        <xdr:cNvSpPr txBox="1"/>
      </xdr:nvSpPr>
      <xdr:spPr>
        <a:xfrm>
          <a:off x="14414500" y="5313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58" name="直線コネクタ 357"/>
        <xdr:cNvCxnSpPr/>
      </xdr:nvCxnSpPr>
      <xdr:spPr>
        <a:xfrm>
          <a:off x="14287500" y="5534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359" name="【認定こども園・幼稚園・保育所】&#10;有形固定資産減価償却率平均値テキスト"/>
        <xdr:cNvSpPr txBox="1"/>
      </xdr:nvSpPr>
      <xdr:spPr>
        <a:xfrm>
          <a:off x="144145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60" name="フローチャート: 判断 359"/>
        <xdr:cNvSpPr/>
      </xdr:nvSpPr>
      <xdr:spPr>
        <a:xfrm>
          <a:off x="14325600" y="6163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61" name="フローチャート: 判断 360"/>
        <xdr:cNvSpPr/>
      </xdr:nvSpPr>
      <xdr:spPr>
        <a:xfrm>
          <a:off x="13578840" y="62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62" name="フローチャート: 判断 361"/>
        <xdr:cNvSpPr/>
      </xdr:nvSpPr>
      <xdr:spPr>
        <a:xfrm>
          <a:off x="12804140" y="6117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68" name="楕円 367"/>
        <xdr:cNvSpPr/>
      </xdr:nvSpPr>
      <xdr:spPr>
        <a:xfrm>
          <a:off x="14325600" y="60833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69" name="【認定こども園・幼稚園・保育所】&#10;有形固定資産減価償却率該当値テキスト"/>
        <xdr:cNvSpPr txBox="1"/>
      </xdr:nvSpPr>
      <xdr:spPr>
        <a:xfrm>
          <a:off x="144145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55118</xdr:rowOff>
    </xdr:from>
    <xdr:to>
      <xdr:col>81</xdr:col>
      <xdr:colOff>101600</xdr:colOff>
      <xdr:row>36</xdr:row>
      <xdr:rowOff>156718</xdr:rowOff>
    </xdr:to>
    <xdr:sp macro="" textlink="">
      <xdr:nvSpPr>
        <xdr:cNvPr id="370" name="楕円 369"/>
        <xdr:cNvSpPr/>
      </xdr:nvSpPr>
      <xdr:spPr>
        <a:xfrm>
          <a:off x="1357884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105918</xdr:rowOff>
    </xdr:to>
    <xdr:cxnSp macro="">
      <xdr:nvCxnSpPr>
        <xdr:cNvPr id="371" name="直線コネクタ 370"/>
        <xdr:cNvCxnSpPr/>
      </xdr:nvCxnSpPr>
      <xdr:spPr>
        <a:xfrm flipV="1">
          <a:off x="13629640" y="6134100"/>
          <a:ext cx="74676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109982</xdr:rowOff>
    </xdr:from>
    <xdr:to>
      <xdr:col>76</xdr:col>
      <xdr:colOff>165100</xdr:colOff>
      <xdr:row>37</xdr:row>
      <xdr:rowOff>40132</xdr:rowOff>
    </xdr:to>
    <xdr:sp macro="" textlink="">
      <xdr:nvSpPr>
        <xdr:cNvPr id="372" name="楕円 371"/>
        <xdr:cNvSpPr/>
      </xdr:nvSpPr>
      <xdr:spPr>
        <a:xfrm>
          <a:off x="12804140" y="6145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105918</xdr:rowOff>
    </xdr:from>
    <xdr:to>
      <xdr:col>81</xdr:col>
      <xdr:colOff>50800</xdr:colOff>
      <xdr:row>36</xdr:row>
      <xdr:rowOff>160782</xdr:rowOff>
    </xdr:to>
    <xdr:cxnSp macro="">
      <xdr:nvCxnSpPr>
        <xdr:cNvPr id="373" name="直線コネクタ 372"/>
        <xdr:cNvCxnSpPr/>
      </xdr:nvCxnSpPr>
      <xdr:spPr>
        <a:xfrm flipV="1">
          <a:off x="12854940" y="6140958"/>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127271</xdr:rowOff>
    </xdr:from>
    <xdr:ext cx="405111" cy="259045"/>
    <xdr:sp macro="" textlink="">
      <xdr:nvSpPr>
        <xdr:cNvPr id="374" name="n_1aveValue【認定こども園・幼稚園・保育所】&#10;有形固定資産減価償却率"/>
        <xdr:cNvSpPr txBox="1"/>
      </xdr:nvSpPr>
      <xdr:spPr>
        <a:xfrm>
          <a:off x="13437244" y="632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75" name="n_2aveValue【認定こども園・幼稚園・保育所】&#10;有形固定資産減価償却率"/>
        <xdr:cNvSpPr txBox="1"/>
      </xdr:nvSpPr>
      <xdr:spPr>
        <a:xfrm>
          <a:off x="126752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1795</xdr:rowOff>
    </xdr:from>
    <xdr:ext cx="405111" cy="259045"/>
    <xdr:sp macro="" textlink="">
      <xdr:nvSpPr>
        <xdr:cNvPr id="376" name="n_1mainValue【認定こども園・幼稚園・保育所】&#10;有形固定資産減価償却率"/>
        <xdr:cNvSpPr txBox="1"/>
      </xdr:nvSpPr>
      <xdr:spPr>
        <a:xfrm>
          <a:off x="134372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31259</xdr:rowOff>
    </xdr:from>
    <xdr:ext cx="405111" cy="259045"/>
    <xdr:sp macro="" textlink="">
      <xdr:nvSpPr>
        <xdr:cNvPr id="377" name="n_2mainValue【認定こども園・幼稚園・保育所】&#10;有形固定資産減価償却率"/>
        <xdr:cNvSpPr txBox="1"/>
      </xdr:nvSpPr>
      <xdr:spPr>
        <a:xfrm>
          <a:off x="12675244" y="623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403" name="直線コネクタ 402"/>
        <xdr:cNvCxnSpPr/>
      </xdr:nvCxnSpPr>
      <xdr:spPr>
        <a:xfrm flipV="1">
          <a:off x="19509104" y="5600809"/>
          <a:ext cx="0" cy="1522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404" name="【認定こども園・幼稚園・保育所】&#10;一人当たり面積最小値テキスト"/>
        <xdr:cNvSpPr txBox="1"/>
      </xdr:nvSpPr>
      <xdr:spPr>
        <a:xfrm>
          <a:off x="19547840" y="71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405" name="直線コネクタ 404"/>
        <xdr:cNvCxnSpPr/>
      </xdr:nvCxnSpPr>
      <xdr:spPr>
        <a:xfrm>
          <a:off x="19443700" y="7122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406" name="【認定こども園・幼稚園・保育所】&#10;一人当たり面積最大値テキスト"/>
        <xdr:cNvSpPr txBox="1"/>
      </xdr:nvSpPr>
      <xdr:spPr>
        <a:xfrm>
          <a:off x="19547840" y="537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407" name="直線コネクタ 406"/>
        <xdr:cNvCxnSpPr/>
      </xdr:nvCxnSpPr>
      <xdr:spPr>
        <a:xfrm>
          <a:off x="19443700" y="56008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408" name="【認定こども園・幼稚園・保育所】&#10;一人当たり面積平均値テキスト"/>
        <xdr:cNvSpPr txBox="1"/>
      </xdr:nvSpPr>
      <xdr:spPr>
        <a:xfrm>
          <a:off x="19547840" y="6826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409" name="フローチャート: 判断 408"/>
        <xdr:cNvSpPr/>
      </xdr:nvSpPr>
      <xdr:spPr>
        <a:xfrm>
          <a:off x="19458940" y="6971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410" name="フローチャート: 判断 409"/>
        <xdr:cNvSpPr/>
      </xdr:nvSpPr>
      <xdr:spPr>
        <a:xfrm>
          <a:off x="18735040" y="7060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411" name="フローチャート: 判断 410"/>
        <xdr:cNvSpPr/>
      </xdr:nvSpPr>
      <xdr:spPr>
        <a:xfrm>
          <a:off x="17937480" y="706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19848</xdr:rowOff>
    </xdr:from>
    <xdr:to>
      <xdr:col>116</xdr:col>
      <xdr:colOff>114300</xdr:colOff>
      <xdr:row>42</xdr:row>
      <xdr:rowOff>121448</xdr:rowOff>
    </xdr:to>
    <xdr:sp macro="" textlink="">
      <xdr:nvSpPr>
        <xdr:cNvPr id="417" name="楕円 416"/>
        <xdr:cNvSpPr/>
      </xdr:nvSpPr>
      <xdr:spPr>
        <a:xfrm>
          <a:off x="19458940" y="70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106225</xdr:rowOff>
    </xdr:from>
    <xdr:ext cx="469744" cy="259045"/>
    <xdr:sp macro="" textlink="">
      <xdr:nvSpPr>
        <xdr:cNvPr id="418" name="【認定こども園・幼稚園・保育所】&#10;一人当たり面積該当値テキスト"/>
        <xdr:cNvSpPr txBox="1"/>
      </xdr:nvSpPr>
      <xdr:spPr>
        <a:xfrm>
          <a:off x="19547840" y="69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18869</xdr:rowOff>
    </xdr:from>
    <xdr:to>
      <xdr:col>112</xdr:col>
      <xdr:colOff>38100</xdr:colOff>
      <xdr:row>42</xdr:row>
      <xdr:rowOff>120469</xdr:rowOff>
    </xdr:to>
    <xdr:sp macro="" textlink="">
      <xdr:nvSpPr>
        <xdr:cNvPr id="419" name="楕円 418"/>
        <xdr:cNvSpPr/>
      </xdr:nvSpPr>
      <xdr:spPr>
        <a:xfrm>
          <a:off x="18735040" y="7059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69669</xdr:rowOff>
    </xdr:from>
    <xdr:to>
      <xdr:col>116</xdr:col>
      <xdr:colOff>63500</xdr:colOff>
      <xdr:row>42</xdr:row>
      <xdr:rowOff>70648</xdr:rowOff>
    </xdr:to>
    <xdr:cxnSp macro="">
      <xdr:nvCxnSpPr>
        <xdr:cNvPr id="420" name="直線コネクタ 419"/>
        <xdr:cNvCxnSpPr/>
      </xdr:nvCxnSpPr>
      <xdr:spPr>
        <a:xfrm>
          <a:off x="18778220" y="7110549"/>
          <a:ext cx="73152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18542</xdr:rowOff>
    </xdr:from>
    <xdr:to>
      <xdr:col>107</xdr:col>
      <xdr:colOff>101600</xdr:colOff>
      <xdr:row>42</xdr:row>
      <xdr:rowOff>120142</xdr:rowOff>
    </xdr:to>
    <xdr:sp macro="" textlink="">
      <xdr:nvSpPr>
        <xdr:cNvPr id="421" name="楕円 420"/>
        <xdr:cNvSpPr/>
      </xdr:nvSpPr>
      <xdr:spPr>
        <a:xfrm>
          <a:off x="17937480" y="70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69342</xdr:rowOff>
    </xdr:from>
    <xdr:to>
      <xdr:col>111</xdr:col>
      <xdr:colOff>177800</xdr:colOff>
      <xdr:row>42</xdr:row>
      <xdr:rowOff>69669</xdr:rowOff>
    </xdr:to>
    <xdr:cxnSp macro="">
      <xdr:nvCxnSpPr>
        <xdr:cNvPr id="422" name="直線コネクタ 421"/>
        <xdr:cNvCxnSpPr/>
      </xdr:nvCxnSpPr>
      <xdr:spPr>
        <a:xfrm>
          <a:off x="17988280" y="7110222"/>
          <a:ext cx="78994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42</xdr:row>
      <xdr:rowOff>111922</xdr:rowOff>
    </xdr:from>
    <xdr:ext cx="469744" cy="259045"/>
    <xdr:sp macro="" textlink="">
      <xdr:nvSpPr>
        <xdr:cNvPr id="423" name="n_1aveValue【認定こども園・幼稚園・保育所】&#10;一人当たり面積"/>
        <xdr:cNvSpPr txBox="1"/>
      </xdr:nvSpPr>
      <xdr:spPr>
        <a:xfrm>
          <a:off x="18561127" y="71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115841</xdr:rowOff>
    </xdr:from>
    <xdr:ext cx="469744" cy="259045"/>
    <xdr:sp macro="" textlink="">
      <xdr:nvSpPr>
        <xdr:cNvPr id="424" name="n_2aveValue【認定こども園・幼稚園・保育所】&#10;一人当たり面積"/>
        <xdr:cNvSpPr txBox="1"/>
      </xdr:nvSpPr>
      <xdr:spPr>
        <a:xfrm>
          <a:off x="17776267" y="715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136996</xdr:rowOff>
    </xdr:from>
    <xdr:ext cx="469744" cy="259045"/>
    <xdr:sp macro="" textlink="">
      <xdr:nvSpPr>
        <xdr:cNvPr id="425" name="n_1mainValue【認定こども園・幼稚園・保育所】&#10;一人当たり面積"/>
        <xdr:cNvSpPr txBox="1"/>
      </xdr:nvSpPr>
      <xdr:spPr>
        <a:xfrm>
          <a:off x="18561127" y="684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136669</xdr:rowOff>
    </xdr:from>
    <xdr:ext cx="469744" cy="259045"/>
    <xdr:sp macro="" textlink="">
      <xdr:nvSpPr>
        <xdr:cNvPr id="426" name="n_2mainValue【認定こども園・幼稚園・保育所】&#10;一人当たり面積"/>
        <xdr:cNvSpPr txBox="1"/>
      </xdr:nvSpPr>
      <xdr:spPr>
        <a:xfrm>
          <a:off x="17776267" y="68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53" name="直線コネクタ 452"/>
        <xdr:cNvCxnSpPr/>
      </xdr:nvCxnSpPr>
      <xdr:spPr>
        <a:xfrm flipV="1">
          <a:off x="14375764" y="9449889"/>
          <a:ext cx="0" cy="1442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54" name="【学校施設】&#10;有形固定資産減価償却率最小値テキスト"/>
        <xdr:cNvSpPr txBox="1"/>
      </xdr:nvSpPr>
      <xdr:spPr>
        <a:xfrm>
          <a:off x="14414500" y="1089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55" name="直線コネクタ 454"/>
        <xdr:cNvCxnSpPr/>
      </xdr:nvCxnSpPr>
      <xdr:spPr>
        <a:xfrm>
          <a:off x="14287500" y="10892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56" name="【学校施設】&#10;有形固定資産減価償却率最大値テキスト"/>
        <xdr:cNvSpPr txBox="1"/>
      </xdr:nvSpPr>
      <xdr:spPr>
        <a:xfrm>
          <a:off x="14414500" y="922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57" name="直線コネクタ 456"/>
        <xdr:cNvCxnSpPr/>
      </xdr:nvCxnSpPr>
      <xdr:spPr>
        <a:xfrm>
          <a:off x="14287500" y="9449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458" name="【学校施設】&#10;有形固定資産減価償却率平均値テキスト"/>
        <xdr:cNvSpPr txBox="1"/>
      </xdr:nvSpPr>
      <xdr:spPr>
        <a:xfrm>
          <a:off x="14414500" y="9840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59" name="フローチャート: 判断 458"/>
        <xdr:cNvSpPr/>
      </xdr:nvSpPr>
      <xdr:spPr>
        <a:xfrm>
          <a:off x="14325600" y="986173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60" name="フローチャート: 判断 459"/>
        <xdr:cNvSpPr/>
      </xdr:nvSpPr>
      <xdr:spPr>
        <a:xfrm>
          <a:off x="135788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61" name="フローチャート: 判断 460"/>
        <xdr:cNvSpPr/>
      </xdr:nvSpPr>
      <xdr:spPr>
        <a:xfrm>
          <a:off x="12804140" y="958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24312</xdr:rowOff>
    </xdr:from>
    <xdr:to>
      <xdr:col>85</xdr:col>
      <xdr:colOff>177800</xdr:colOff>
      <xdr:row>56</xdr:row>
      <xdr:rowOff>125912</xdr:rowOff>
    </xdr:to>
    <xdr:sp macro="" textlink="">
      <xdr:nvSpPr>
        <xdr:cNvPr id="467" name="楕円 466"/>
        <xdr:cNvSpPr/>
      </xdr:nvSpPr>
      <xdr:spPr>
        <a:xfrm>
          <a:off x="14325600" y="941215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135726</xdr:rowOff>
    </xdr:from>
    <xdr:ext cx="405111" cy="259045"/>
    <xdr:sp macro="" textlink="">
      <xdr:nvSpPr>
        <xdr:cNvPr id="468" name="【学校施設】&#10;有形固定資産減価償却率該当値テキスト"/>
        <xdr:cNvSpPr txBox="1"/>
      </xdr:nvSpPr>
      <xdr:spPr>
        <a:xfrm>
          <a:off x="14414500" y="9355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469" name="楕円 468"/>
        <xdr:cNvSpPr/>
      </xdr:nvSpPr>
      <xdr:spPr>
        <a:xfrm>
          <a:off x="13578840" y="94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75112</xdr:rowOff>
    </xdr:from>
    <xdr:to>
      <xdr:col>85</xdr:col>
      <xdr:colOff>127000</xdr:colOff>
      <xdr:row>56</xdr:row>
      <xdr:rowOff>88174</xdr:rowOff>
    </xdr:to>
    <xdr:cxnSp macro="">
      <xdr:nvCxnSpPr>
        <xdr:cNvPr id="470" name="直線コネクタ 469"/>
        <xdr:cNvCxnSpPr/>
      </xdr:nvCxnSpPr>
      <xdr:spPr>
        <a:xfrm flipV="1">
          <a:off x="13629640" y="9462952"/>
          <a:ext cx="74676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130447</xdr:rowOff>
    </xdr:from>
    <xdr:to>
      <xdr:col>76</xdr:col>
      <xdr:colOff>165100</xdr:colOff>
      <xdr:row>56</xdr:row>
      <xdr:rowOff>60597</xdr:rowOff>
    </xdr:to>
    <xdr:sp macro="" textlink="">
      <xdr:nvSpPr>
        <xdr:cNvPr id="471" name="楕円 470"/>
        <xdr:cNvSpPr/>
      </xdr:nvSpPr>
      <xdr:spPr>
        <a:xfrm>
          <a:off x="12804140" y="9350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xdr:rowOff>
    </xdr:from>
    <xdr:to>
      <xdr:col>81</xdr:col>
      <xdr:colOff>50800</xdr:colOff>
      <xdr:row>56</xdr:row>
      <xdr:rowOff>88174</xdr:rowOff>
    </xdr:to>
    <xdr:cxnSp macro="">
      <xdr:nvCxnSpPr>
        <xdr:cNvPr id="472" name="直線コネクタ 471"/>
        <xdr:cNvCxnSpPr/>
      </xdr:nvCxnSpPr>
      <xdr:spPr>
        <a:xfrm>
          <a:off x="12854940" y="9397637"/>
          <a:ext cx="7747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473" name="n_1aveValue【学校施設】&#10;有形固定資産減価償却率"/>
        <xdr:cNvSpPr txBox="1"/>
      </xdr:nvSpPr>
      <xdr:spPr>
        <a:xfrm>
          <a:off x="13437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118671</xdr:rowOff>
    </xdr:from>
    <xdr:ext cx="405111" cy="259045"/>
    <xdr:sp macro="" textlink="">
      <xdr:nvSpPr>
        <xdr:cNvPr id="474" name="n_2aveValue【学校施設】&#10;有形固定資産減価償却率"/>
        <xdr:cNvSpPr txBox="1"/>
      </xdr:nvSpPr>
      <xdr:spPr>
        <a:xfrm>
          <a:off x="12675244" y="9674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475" name="n_1mainValue【学校施設】&#10;有形固定資産減価償却率"/>
        <xdr:cNvSpPr txBox="1"/>
      </xdr:nvSpPr>
      <xdr:spPr>
        <a:xfrm>
          <a:off x="13437244" y="920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77124</xdr:rowOff>
    </xdr:from>
    <xdr:ext cx="405111" cy="259045"/>
    <xdr:sp macro="" textlink="">
      <xdr:nvSpPr>
        <xdr:cNvPr id="476" name="n_2mainValue【学校施設】&#10;有形固定資産減価償却率"/>
        <xdr:cNvSpPr txBox="1"/>
      </xdr:nvSpPr>
      <xdr:spPr>
        <a:xfrm>
          <a:off x="12675244" y="912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501" name="直線コネクタ 500"/>
        <xdr:cNvCxnSpPr/>
      </xdr:nvCxnSpPr>
      <xdr:spPr>
        <a:xfrm flipV="1">
          <a:off x="19509104" y="9358630"/>
          <a:ext cx="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502" name="【学校施設】&#10;一人当たり面積最小値テキスト"/>
        <xdr:cNvSpPr txBox="1"/>
      </xdr:nvSpPr>
      <xdr:spPr>
        <a:xfrm>
          <a:off x="1954784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503" name="直線コネクタ 502"/>
        <xdr:cNvCxnSpPr/>
      </xdr:nvCxnSpPr>
      <xdr:spPr>
        <a:xfrm>
          <a:off x="19443700" y="10761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504" name="【学校施設】&#10;一人当たり面積最大値テキスト"/>
        <xdr:cNvSpPr txBox="1"/>
      </xdr:nvSpPr>
      <xdr:spPr>
        <a:xfrm>
          <a:off x="19547840" y="91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505" name="直線コネクタ 504"/>
        <xdr:cNvCxnSpPr/>
      </xdr:nvCxnSpPr>
      <xdr:spPr>
        <a:xfrm>
          <a:off x="19443700" y="9358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43197</xdr:rowOff>
    </xdr:from>
    <xdr:ext cx="469744" cy="259045"/>
    <xdr:sp macro="" textlink="">
      <xdr:nvSpPr>
        <xdr:cNvPr id="506" name="【学校施設】&#10;一人当たり面積平均値テキスト"/>
        <xdr:cNvSpPr txBox="1"/>
      </xdr:nvSpPr>
      <xdr:spPr>
        <a:xfrm>
          <a:off x="19547840" y="10269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507" name="フローチャート: 判断 506"/>
        <xdr:cNvSpPr/>
      </xdr:nvSpPr>
      <xdr:spPr>
        <a:xfrm>
          <a:off x="1945894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508" name="フローチャート: 判断 507"/>
        <xdr:cNvSpPr/>
      </xdr:nvSpPr>
      <xdr:spPr>
        <a:xfrm>
          <a:off x="18735040" y="10393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509" name="フローチャート: 判断 508"/>
        <xdr:cNvSpPr/>
      </xdr:nvSpPr>
      <xdr:spPr>
        <a:xfrm>
          <a:off x="1793748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515" name="楕円 514"/>
        <xdr:cNvSpPr/>
      </xdr:nvSpPr>
      <xdr:spPr>
        <a:xfrm>
          <a:off x="1945894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516" name="【学校施設】&#10;一人当たり面積該当値テキスト"/>
        <xdr:cNvSpPr txBox="1"/>
      </xdr:nvSpPr>
      <xdr:spPr>
        <a:xfrm>
          <a:off x="19547840"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517" name="楕円 516"/>
        <xdr:cNvSpPr/>
      </xdr:nvSpPr>
      <xdr:spPr>
        <a:xfrm>
          <a:off x="1873504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80010</xdr:rowOff>
    </xdr:to>
    <xdr:cxnSp macro="">
      <xdr:nvCxnSpPr>
        <xdr:cNvPr id="518" name="直線コネクタ 517"/>
        <xdr:cNvCxnSpPr/>
      </xdr:nvCxnSpPr>
      <xdr:spPr>
        <a:xfrm>
          <a:off x="18778220" y="1041273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123190</xdr:rowOff>
    </xdr:from>
    <xdr:to>
      <xdr:col>107</xdr:col>
      <xdr:colOff>101600</xdr:colOff>
      <xdr:row>62</xdr:row>
      <xdr:rowOff>53340</xdr:rowOff>
    </xdr:to>
    <xdr:sp macro="" textlink="">
      <xdr:nvSpPr>
        <xdr:cNvPr id="519" name="楕円 518"/>
        <xdr:cNvSpPr/>
      </xdr:nvSpPr>
      <xdr:spPr>
        <a:xfrm>
          <a:off x="17937480" y="1034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2540</xdr:rowOff>
    </xdr:from>
    <xdr:to>
      <xdr:col>111</xdr:col>
      <xdr:colOff>177800</xdr:colOff>
      <xdr:row>62</xdr:row>
      <xdr:rowOff>19050</xdr:rowOff>
    </xdr:to>
    <xdr:cxnSp macro="">
      <xdr:nvCxnSpPr>
        <xdr:cNvPr id="520" name="直線コネクタ 519"/>
        <xdr:cNvCxnSpPr/>
      </xdr:nvCxnSpPr>
      <xdr:spPr>
        <a:xfrm>
          <a:off x="17988280" y="10396220"/>
          <a:ext cx="78994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92727</xdr:rowOff>
    </xdr:from>
    <xdr:ext cx="469744" cy="259045"/>
    <xdr:sp macro="" textlink="">
      <xdr:nvSpPr>
        <xdr:cNvPr id="521" name="n_1aveValue【学校施設】&#10;一人当たり面積"/>
        <xdr:cNvSpPr txBox="1"/>
      </xdr:nvSpPr>
      <xdr:spPr>
        <a:xfrm>
          <a:off x="185611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22" name="n_2aveValue【学校施設】&#10;一人当たり面積"/>
        <xdr:cNvSpPr txBox="1"/>
      </xdr:nvSpPr>
      <xdr:spPr>
        <a:xfrm>
          <a:off x="1777626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523" name="n_1mainValue【学校施設】&#10;一人当たり面積"/>
        <xdr:cNvSpPr txBox="1"/>
      </xdr:nvSpPr>
      <xdr:spPr>
        <a:xfrm>
          <a:off x="185611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69867</xdr:rowOff>
    </xdr:from>
    <xdr:ext cx="469744" cy="259045"/>
    <xdr:sp macro="" textlink="">
      <xdr:nvSpPr>
        <xdr:cNvPr id="524" name="n_2mainValue【学校施設】&#10;一人当たり面積"/>
        <xdr:cNvSpPr txBox="1"/>
      </xdr:nvSpPr>
      <xdr:spPr>
        <a:xfrm>
          <a:off x="17776267" y="1012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50" name="直線コネクタ 549"/>
        <xdr:cNvCxnSpPr/>
      </xdr:nvCxnSpPr>
      <xdr:spPr>
        <a:xfrm flipV="1">
          <a:off x="14375764" y="13192397"/>
          <a:ext cx="0" cy="1287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51" name="【児童館】&#10;有形固定資産減価償却率最小値テキスト"/>
        <xdr:cNvSpPr txBox="1"/>
      </xdr:nvSpPr>
      <xdr:spPr>
        <a:xfrm>
          <a:off x="14414500" y="144834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52" name="直線コネクタ 551"/>
        <xdr:cNvCxnSpPr/>
      </xdr:nvCxnSpPr>
      <xdr:spPr>
        <a:xfrm>
          <a:off x="14287500" y="14479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53" name="【児童館】&#10;有形固定資産減価償却率最大値テキスト"/>
        <xdr:cNvSpPr txBox="1"/>
      </xdr:nvSpPr>
      <xdr:spPr>
        <a:xfrm>
          <a:off x="14414500" y="12971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54" name="直線コネクタ 553"/>
        <xdr:cNvCxnSpPr/>
      </xdr:nvCxnSpPr>
      <xdr:spPr>
        <a:xfrm>
          <a:off x="14287500" y="13192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161670</xdr:rowOff>
    </xdr:from>
    <xdr:ext cx="405111" cy="259045"/>
    <xdr:sp macro="" textlink="">
      <xdr:nvSpPr>
        <xdr:cNvPr id="555" name="【児童館】&#10;有形固定資産減価償却率平均値テキスト"/>
        <xdr:cNvSpPr txBox="1"/>
      </xdr:nvSpPr>
      <xdr:spPr>
        <a:xfrm>
          <a:off x="14414500" y="13572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56" name="フローチャート: 判断 555"/>
        <xdr:cNvSpPr/>
      </xdr:nvSpPr>
      <xdr:spPr>
        <a:xfrm>
          <a:off x="14325600" y="135906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57" name="フローチャート: 判断 556"/>
        <xdr:cNvSpPr/>
      </xdr:nvSpPr>
      <xdr:spPr>
        <a:xfrm>
          <a:off x="13578840" y="136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58" name="フローチャート: 判断 557"/>
        <xdr:cNvSpPr/>
      </xdr:nvSpPr>
      <xdr:spPr>
        <a:xfrm>
          <a:off x="1280414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90170</xdr:rowOff>
    </xdr:from>
    <xdr:to>
      <xdr:col>85</xdr:col>
      <xdr:colOff>177800</xdr:colOff>
      <xdr:row>79</xdr:row>
      <xdr:rowOff>20320</xdr:rowOff>
    </xdr:to>
    <xdr:sp macro="" textlink="">
      <xdr:nvSpPr>
        <xdr:cNvPr id="564" name="楕円 563"/>
        <xdr:cNvSpPr/>
      </xdr:nvSpPr>
      <xdr:spPr>
        <a:xfrm>
          <a:off x="14325600" y="131660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18704</xdr:rowOff>
    </xdr:from>
    <xdr:ext cx="405111" cy="259045"/>
    <xdr:sp macro="" textlink="">
      <xdr:nvSpPr>
        <xdr:cNvPr id="565" name="【児童館】&#10;有形固定資産減価償却率該当値テキスト"/>
        <xdr:cNvSpPr txBox="1"/>
      </xdr:nvSpPr>
      <xdr:spPr>
        <a:xfrm>
          <a:off x="14414500" y="1309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93436</xdr:rowOff>
    </xdr:from>
    <xdr:to>
      <xdr:col>81</xdr:col>
      <xdr:colOff>101600</xdr:colOff>
      <xdr:row>79</xdr:row>
      <xdr:rowOff>23586</xdr:rowOff>
    </xdr:to>
    <xdr:sp macro="" textlink="">
      <xdr:nvSpPr>
        <xdr:cNvPr id="566" name="楕円 565"/>
        <xdr:cNvSpPr/>
      </xdr:nvSpPr>
      <xdr:spPr>
        <a:xfrm>
          <a:off x="13578840" y="13169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140970</xdr:rowOff>
    </xdr:from>
    <xdr:to>
      <xdr:col>85</xdr:col>
      <xdr:colOff>127000</xdr:colOff>
      <xdr:row>78</xdr:row>
      <xdr:rowOff>144236</xdr:rowOff>
    </xdr:to>
    <xdr:cxnSp macro="">
      <xdr:nvCxnSpPr>
        <xdr:cNvPr id="567" name="直線コネクタ 566"/>
        <xdr:cNvCxnSpPr/>
      </xdr:nvCxnSpPr>
      <xdr:spPr>
        <a:xfrm flipV="1">
          <a:off x="13629640" y="13216890"/>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142421</xdr:rowOff>
    </xdr:from>
    <xdr:to>
      <xdr:col>76</xdr:col>
      <xdr:colOff>165100</xdr:colOff>
      <xdr:row>79</xdr:row>
      <xdr:rowOff>72571</xdr:rowOff>
    </xdr:to>
    <xdr:sp macro="" textlink="">
      <xdr:nvSpPr>
        <xdr:cNvPr id="568" name="楕円 567"/>
        <xdr:cNvSpPr/>
      </xdr:nvSpPr>
      <xdr:spPr>
        <a:xfrm>
          <a:off x="12804140" y="13218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144236</xdr:rowOff>
    </xdr:from>
    <xdr:to>
      <xdr:col>81</xdr:col>
      <xdr:colOff>50800</xdr:colOff>
      <xdr:row>79</xdr:row>
      <xdr:rowOff>21771</xdr:rowOff>
    </xdr:to>
    <xdr:cxnSp macro="">
      <xdr:nvCxnSpPr>
        <xdr:cNvPr id="569" name="直線コネクタ 568"/>
        <xdr:cNvCxnSpPr/>
      </xdr:nvCxnSpPr>
      <xdr:spPr>
        <a:xfrm flipV="1">
          <a:off x="12854940" y="13220156"/>
          <a:ext cx="7747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130646</xdr:rowOff>
    </xdr:from>
    <xdr:ext cx="405111" cy="259045"/>
    <xdr:sp macro="" textlink="">
      <xdr:nvSpPr>
        <xdr:cNvPr id="570" name="n_1aveValue【児童館】&#10;有形固定資産減価償却率"/>
        <xdr:cNvSpPr txBox="1"/>
      </xdr:nvSpPr>
      <xdr:spPr>
        <a:xfrm>
          <a:off x="1343724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571" name="n_2aveValue【児童館】&#10;有形固定資産減価償却率"/>
        <xdr:cNvSpPr txBox="1"/>
      </xdr:nvSpPr>
      <xdr:spPr>
        <a:xfrm>
          <a:off x="12675244"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40113</xdr:rowOff>
    </xdr:from>
    <xdr:ext cx="405111" cy="259045"/>
    <xdr:sp macro="" textlink="">
      <xdr:nvSpPr>
        <xdr:cNvPr id="572" name="n_1mainValue【児童館】&#10;有形固定資産減価償却率"/>
        <xdr:cNvSpPr txBox="1"/>
      </xdr:nvSpPr>
      <xdr:spPr>
        <a:xfrm>
          <a:off x="13437244" y="1294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89098</xdr:rowOff>
    </xdr:from>
    <xdr:ext cx="405111" cy="259045"/>
    <xdr:sp macro="" textlink="">
      <xdr:nvSpPr>
        <xdr:cNvPr id="573" name="n_2mainValue【児童館】&#10;有形固定資産減価償却率"/>
        <xdr:cNvSpPr txBox="1"/>
      </xdr:nvSpPr>
      <xdr:spPr>
        <a:xfrm>
          <a:off x="12675244" y="1299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99" name="直線コネクタ 598"/>
        <xdr:cNvCxnSpPr/>
      </xdr:nvCxnSpPr>
      <xdr:spPr>
        <a:xfrm flipV="1">
          <a:off x="19509104" y="13146677"/>
          <a:ext cx="0" cy="127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00" name="【児童館】&#10;一人当たり面積最小値テキスト"/>
        <xdr:cNvSpPr txBox="1"/>
      </xdr:nvSpPr>
      <xdr:spPr>
        <a:xfrm>
          <a:off x="19547840" y="144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01" name="直線コネクタ 600"/>
        <xdr:cNvCxnSpPr/>
      </xdr:nvCxnSpPr>
      <xdr:spPr>
        <a:xfrm>
          <a:off x="19443700" y="144224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02" name="【児童館】&#10;一人当たり面積最大値テキスト"/>
        <xdr:cNvSpPr txBox="1"/>
      </xdr:nvSpPr>
      <xdr:spPr>
        <a:xfrm>
          <a:off x="19547840" y="1292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03" name="直線コネクタ 602"/>
        <xdr:cNvCxnSpPr/>
      </xdr:nvCxnSpPr>
      <xdr:spPr>
        <a:xfrm>
          <a:off x="1944370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04" name="【児童館】&#10;一人当たり面積平均値テキスト"/>
        <xdr:cNvSpPr txBox="1"/>
      </xdr:nvSpPr>
      <xdr:spPr>
        <a:xfrm>
          <a:off x="19547840" y="14067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5" name="フローチャート: 判断 604"/>
        <xdr:cNvSpPr/>
      </xdr:nvSpPr>
      <xdr:spPr>
        <a:xfrm>
          <a:off x="19458940" y="1408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6" name="フローチャート: 判断 605"/>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07" name="フローチャート: 判断 606"/>
        <xdr:cNvSpPr/>
      </xdr:nvSpPr>
      <xdr:spPr>
        <a:xfrm>
          <a:off x="17937480" y="14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60779</xdr:rowOff>
    </xdr:from>
    <xdr:to>
      <xdr:col>116</xdr:col>
      <xdr:colOff>114300</xdr:colOff>
      <xdr:row>83</xdr:row>
      <xdr:rowOff>162379</xdr:rowOff>
    </xdr:to>
    <xdr:sp macro="" textlink="">
      <xdr:nvSpPr>
        <xdr:cNvPr id="613" name="楕円 612"/>
        <xdr:cNvSpPr/>
      </xdr:nvSpPr>
      <xdr:spPr>
        <a:xfrm>
          <a:off x="19458940" y="139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83656</xdr:rowOff>
    </xdr:from>
    <xdr:ext cx="469744" cy="259045"/>
    <xdr:sp macro="" textlink="">
      <xdr:nvSpPr>
        <xdr:cNvPr id="614" name="【児童館】&#10;一人当たり面積該当値テキスト"/>
        <xdr:cNvSpPr txBox="1"/>
      </xdr:nvSpPr>
      <xdr:spPr>
        <a:xfrm>
          <a:off x="19547840" y="1383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60779</xdr:rowOff>
    </xdr:from>
    <xdr:to>
      <xdr:col>112</xdr:col>
      <xdr:colOff>38100</xdr:colOff>
      <xdr:row>83</xdr:row>
      <xdr:rowOff>162379</xdr:rowOff>
    </xdr:to>
    <xdr:sp macro="" textlink="">
      <xdr:nvSpPr>
        <xdr:cNvPr id="615" name="楕円 614"/>
        <xdr:cNvSpPr/>
      </xdr:nvSpPr>
      <xdr:spPr>
        <a:xfrm>
          <a:off x="18735040" y="13974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111579</xdr:rowOff>
    </xdr:from>
    <xdr:to>
      <xdr:col>116</xdr:col>
      <xdr:colOff>63500</xdr:colOff>
      <xdr:row>83</xdr:row>
      <xdr:rowOff>111579</xdr:rowOff>
    </xdr:to>
    <xdr:cxnSp macro="">
      <xdr:nvCxnSpPr>
        <xdr:cNvPr id="616" name="直線コネクタ 615"/>
        <xdr:cNvCxnSpPr/>
      </xdr:nvCxnSpPr>
      <xdr:spPr>
        <a:xfrm>
          <a:off x="18778220" y="1402569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28121</xdr:rowOff>
    </xdr:from>
    <xdr:to>
      <xdr:col>107</xdr:col>
      <xdr:colOff>101600</xdr:colOff>
      <xdr:row>83</xdr:row>
      <xdr:rowOff>129721</xdr:rowOff>
    </xdr:to>
    <xdr:sp macro="" textlink="">
      <xdr:nvSpPr>
        <xdr:cNvPr id="617" name="楕円 616"/>
        <xdr:cNvSpPr/>
      </xdr:nvSpPr>
      <xdr:spPr>
        <a:xfrm>
          <a:off x="17937480" y="139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78921</xdr:rowOff>
    </xdr:from>
    <xdr:to>
      <xdr:col>111</xdr:col>
      <xdr:colOff>177800</xdr:colOff>
      <xdr:row>83</xdr:row>
      <xdr:rowOff>111579</xdr:rowOff>
    </xdr:to>
    <xdr:cxnSp macro="">
      <xdr:nvCxnSpPr>
        <xdr:cNvPr id="618" name="直線コネクタ 617"/>
        <xdr:cNvCxnSpPr/>
      </xdr:nvCxnSpPr>
      <xdr:spPr>
        <a:xfrm>
          <a:off x="17988280" y="1399304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19"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20" name="n_2aveValue【児童館】&#10;一人当たり面積"/>
        <xdr:cNvSpPr txBox="1"/>
      </xdr:nvSpPr>
      <xdr:spPr>
        <a:xfrm>
          <a:off x="17776267" y="14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7456</xdr:rowOff>
    </xdr:from>
    <xdr:ext cx="469744" cy="259045"/>
    <xdr:sp macro="" textlink="">
      <xdr:nvSpPr>
        <xdr:cNvPr id="621" name="n_1mainValue【児童館】&#10;一人当たり面積"/>
        <xdr:cNvSpPr txBox="1"/>
      </xdr:nvSpPr>
      <xdr:spPr>
        <a:xfrm>
          <a:off x="18561127" y="137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146248</xdr:rowOff>
    </xdr:from>
    <xdr:ext cx="469744" cy="259045"/>
    <xdr:sp macro="" textlink="">
      <xdr:nvSpPr>
        <xdr:cNvPr id="622" name="n_2mainValue【児童館】&#10;一人当たり面積"/>
        <xdr:cNvSpPr txBox="1"/>
      </xdr:nvSpPr>
      <xdr:spPr>
        <a:xfrm>
          <a:off x="17776267" y="1372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4" name="正方形/長方形 623"/>
        <xdr:cNvSpPr/>
      </xdr:nvSpPr>
      <xdr:spPr>
        <a:xfrm>
          <a:off x="10960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25" name="正方形/長方形 624"/>
        <xdr:cNvSpPr/>
      </xdr:nvSpPr>
      <xdr:spPr>
        <a:xfrm>
          <a:off x="10960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26" name="正方形/長方形 625"/>
        <xdr:cNvSpPr/>
      </xdr:nvSpPr>
      <xdr:spPr>
        <a:xfrm>
          <a:off x="120700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27" name="正方形/長方形 626"/>
        <xdr:cNvSpPr/>
      </xdr:nvSpPr>
      <xdr:spPr>
        <a:xfrm>
          <a:off x="120700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30" name="正方形/長方形 629"/>
        <xdr:cNvSpPr/>
      </xdr:nvSpPr>
      <xdr:spPr>
        <a:xfrm>
          <a:off x="16093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31" name="正方形/長方形 630"/>
        <xdr:cNvSpPr/>
      </xdr:nvSpPr>
      <xdr:spPr>
        <a:xfrm>
          <a:off x="16093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2" name="正方形/長方形 631"/>
        <xdr:cNvSpPr/>
      </xdr:nvSpPr>
      <xdr:spPr>
        <a:xfrm>
          <a:off x="17226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3" name="正方形/長方形 632"/>
        <xdr:cNvSpPr/>
      </xdr:nvSpPr>
      <xdr:spPr>
        <a:xfrm>
          <a:off x="17226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減価償却率は平均的な数値であり、今後も計画的に長期修繕を行っていく見込みである。一人当たり面積は少ないが、新規建設の計画はない。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減価償却率が高く、老朽化が進んでいる。</a:t>
          </a:r>
          <a:r>
            <a:rPr kumimoji="1" lang="ja-JP" altLang="en-US" sz="1100">
              <a:solidFill>
                <a:schemeClr val="dk1"/>
              </a:solidFill>
              <a:effectLst/>
              <a:latin typeface="+mn-lt"/>
              <a:ea typeface="+mn-ea"/>
              <a:cs typeface="+mn-cs"/>
            </a:rPr>
            <a:t>計画的に</a:t>
          </a:r>
          <a:r>
            <a:rPr kumimoji="1" lang="ja-JP" altLang="ja-JP" sz="1100">
              <a:solidFill>
                <a:schemeClr val="dk1"/>
              </a:solidFill>
              <a:effectLst/>
              <a:latin typeface="+mn-lt"/>
              <a:ea typeface="+mn-ea"/>
              <a:cs typeface="+mn-cs"/>
            </a:rPr>
            <a:t>長期修繕や建替を行っていく。一人当たり面積は概ね平均的な値となっており、新規開設の予定はない。</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減価償却率は高い状態にあり、公設の児童館の老朽化が顕著である。今後の更新に係る経費に留意する必要がある。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086225" y="5817108"/>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124960" y="700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020820" y="7002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12496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020820" y="5817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124960" y="622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036060" y="637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312160" y="6404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514600" y="6349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77978</xdr:rowOff>
    </xdr:from>
    <xdr:to>
      <xdr:col>24</xdr:col>
      <xdr:colOff>114300</xdr:colOff>
      <xdr:row>42</xdr:row>
      <xdr:rowOff>8128</xdr:rowOff>
    </xdr:to>
    <xdr:sp macro="" textlink="">
      <xdr:nvSpPr>
        <xdr:cNvPr id="68" name="楕円 67"/>
        <xdr:cNvSpPr/>
      </xdr:nvSpPr>
      <xdr:spPr>
        <a:xfrm>
          <a:off x="4036060" y="6951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164355</xdr:rowOff>
    </xdr:from>
    <xdr:ext cx="405111" cy="259045"/>
    <xdr:sp macro="" textlink="">
      <xdr:nvSpPr>
        <xdr:cNvPr id="69" name="【図書館】&#10;有形固定資産減価償却率該当値テキスト"/>
        <xdr:cNvSpPr txBox="1"/>
      </xdr:nvSpPr>
      <xdr:spPr>
        <a:xfrm>
          <a:off x="4124960" y="686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125984</xdr:rowOff>
    </xdr:from>
    <xdr:to>
      <xdr:col>20</xdr:col>
      <xdr:colOff>38100</xdr:colOff>
      <xdr:row>42</xdr:row>
      <xdr:rowOff>56134</xdr:rowOff>
    </xdr:to>
    <xdr:sp macro="" textlink="">
      <xdr:nvSpPr>
        <xdr:cNvPr id="70" name="楕円 69"/>
        <xdr:cNvSpPr/>
      </xdr:nvSpPr>
      <xdr:spPr>
        <a:xfrm>
          <a:off x="3312160" y="6999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128778</xdr:rowOff>
    </xdr:from>
    <xdr:to>
      <xdr:col>24</xdr:col>
      <xdr:colOff>63500</xdr:colOff>
      <xdr:row>42</xdr:row>
      <xdr:rowOff>5334</xdr:rowOff>
    </xdr:to>
    <xdr:cxnSp macro="">
      <xdr:nvCxnSpPr>
        <xdr:cNvPr id="71" name="直線コネクタ 70"/>
        <xdr:cNvCxnSpPr/>
      </xdr:nvCxnSpPr>
      <xdr:spPr>
        <a:xfrm flipV="1">
          <a:off x="3355340" y="7002018"/>
          <a:ext cx="73152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148844</xdr:rowOff>
    </xdr:from>
    <xdr:to>
      <xdr:col>15</xdr:col>
      <xdr:colOff>101600</xdr:colOff>
      <xdr:row>41</xdr:row>
      <xdr:rowOff>78994</xdr:rowOff>
    </xdr:to>
    <xdr:sp macro="" textlink="">
      <xdr:nvSpPr>
        <xdr:cNvPr id="72" name="楕円 71"/>
        <xdr:cNvSpPr/>
      </xdr:nvSpPr>
      <xdr:spPr>
        <a:xfrm>
          <a:off x="2514600" y="6854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28194</xdr:rowOff>
    </xdr:from>
    <xdr:to>
      <xdr:col>19</xdr:col>
      <xdr:colOff>177800</xdr:colOff>
      <xdr:row>42</xdr:row>
      <xdr:rowOff>5334</xdr:rowOff>
    </xdr:to>
    <xdr:cxnSp macro="">
      <xdr:nvCxnSpPr>
        <xdr:cNvPr id="73" name="直線コネクタ 72"/>
        <xdr:cNvCxnSpPr/>
      </xdr:nvCxnSpPr>
      <xdr:spPr>
        <a:xfrm>
          <a:off x="2565400" y="6901434"/>
          <a:ext cx="78994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4" name="n_1aveValue【図書館】&#10;有形固定資産減価償却率"/>
        <xdr:cNvSpPr txBox="1"/>
      </xdr:nvSpPr>
      <xdr:spPr>
        <a:xfrm>
          <a:off x="317056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5" name="n_2aveValue【図書館】&#10;有形固定資産減価償却率"/>
        <xdr:cNvSpPr txBox="1"/>
      </xdr:nvSpPr>
      <xdr:spPr>
        <a:xfrm>
          <a:off x="2385704" y="612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47261</xdr:rowOff>
    </xdr:from>
    <xdr:ext cx="405111" cy="259045"/>
    <xdr:sp macro="" textlink="">
      <xdr:nvSpPr>
        <xdr:cNvPr id="76" name="n_1mainValue【図書館】&#10;有形固定資産減価償却率"/>
        <xdr:cNvSpPr txBox="1"/>
      </xdr:nvSpPr>
      <xdr:spPr>
        <a:xfrm>
          <a:off x="317056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70121</xdr:rowOff>
    </xdr:from>
    <xdr:ext cx="405111" cy="259045"/>
    <xdr:sp macro="" textlink="">
      <xdr:nvSpPr>
        <xdr:cNvPr id="77" name="n_2mainValue【図書館】&#10;有形固定資産減価償却率"/>
        <xdr:cNvSpPr txBox="1"/>
      </xdr:nvSpPr>
      <xdr:spPr>
        <a:xfrm>
          <a:off x="2385704" y="694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9" name="直線コネクタ 98"/>
        <xdr:cNvCxnSpPr/>
      </xdr:nvCxnSpPr>
      <xdr:spPr>
        <a:xfrm flipV="1">
          <a:off x="9219565" y="5867400"/>
          <a:ext cx="0" cy="105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0" name="【図書館】&#10;一人当たり面積最小値テキスト"/>
        <xdr:cNvSpPr txBox="1"/>
      </xdr:nvSpPr>
      <xdr:spPr>
        <a:xfrm>
          <a:off x="92583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1" name="直線コネクタ 100"/>
        <xdr:cNvCxnSpPr/>
      </xdr:nvCxnSpPr>
      <xdr:spPr>
        <a:xfrm>
          <a:off x="9154160" y="6924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92583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9154160" y="5867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4" name="【図書館】&#10;一人当たり面積平均値テキスト"/>
        <xdr:cNvSpPr txBox="1"/>
      </xdr:nvSpPr>
      <xdr:spPr>
        <a:xfrm>
          <a:off x="9258300" y="665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5" name="フローチャート: 判断 104"/>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6" name="フローチャート: 判断 105"/>
        <xdr:cNvSpPr/>
      </xdr:nvSpPr>
      <xdr:spPr>
        <a:xfrm>
          <a:off x="8445500" y="6785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7" name="フローチャート: 判断 106"/>
        <xdr:cNvSpPr/>
      </xdr:nvSpPr>
      <xdr:spPr>
        <a:xfrm>
          <a:off x="7670800" y="68178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13" name="楕円 112"/>
        <xdr:cNvSpPr/>
      </xdr:nvSpPr>
      <xdr:spPr>
        <a:xfrm>
          <a:off x="9192260" y="6873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14" name="【図書館】&#10;一人当たり面積該当値テキスト"/>
        <xdr:cNvSpPr txBox="1"/>
      </xdr:nvSpPr>
      <xdr:spPr>
        <a:xfrm>
          <a:off x="9258300" y="679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167132</xdr:rowOff>
    </xdr:from>
    <xdr:to>
      <xdr:col>50</xdr:col>
      <xdr:colOff>165100</xdr:colOff>
      <xdr:row>41</xdr:row>
      <xdr:rowOff>97282</xdr:rowOff>
    </xdr:to>
    <xdr:sp macro="" textlink="">
      <xdr:nvSpPr>
        <xdr:cNvPr id="115" name="楕円 114"/>
        <xdr:cNvSpPr/>
      </xdr:nvSpPr>
      <xdr:spPr>
        <a:xfrm>
          <a:off x="844550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46482</xdr:rowOff>
    </xdr:from>
    <xdr:to>
      <xdr:col>55</xdr:col>
      <xdr:colOff>0</xdr:colOff>
      <xdr:row>41</xdr:row>
      <xdr:rowOff>51054</xdr:rowOff>
    </xdr:to>
    <xdr:cxnSp macro="">
      <xdr:nvCxnSpPr>
        <xdr:cNvPr id="116" name="直線コネクタ 115"/>
        <xdr:cNvCxnSpPr/>
      </xdr:nvCxnSpPr>
      <xdr:spPr>
        <a:xfrm>
          <a:off x="8496300" y="691972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17" name="楕円 116"/>
        <xdr:cNvSpPr/>
      </xdr:nvSpPr>
      <xdr:spPr>
        <a:xfrm>
          <a:off x="767080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46482</xdr:rowOff>
    </xdr:to>
    <xdr:cxnSp macro="">
      <xdr:nvCxnSpPr>
        <xdr:cNvPr id="118" name="直線コネクタ 117"/>
        <xdr:cNvCxnSpPr/>
      </xdr:nvCxnSpPr>
      <xdr:spPr>
        <a:xfrm>
          <a:off x="7713980" y="6892290"/>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26941</xdr:rowOff>
    </xdr:from>
    <xdr:ext cx="469744" cy="259045"/>
    <xdr:sp macro="" textlink="">
      <xdr:nvSpPr>
        <xdr:cNvPr id="119" name="n_1aveValue【図書館】&#10;一人当たり面積"/>
        <xdr:cNvSpPr txBox="1"/>
      </xdr:nvSpPr>
      <xdr:spPr>
        <a:xfrm>
          <a:off x="827158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20" name="n_2aveValue【図書館】&#10;一人当たり面積"/>
        <xdr:cNvSpPr txBox="1"/>
      </xdr:nvSpPr>
      <xdr:spPr>
        <a:xfrm>
          <a:off x="750958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88409</xdr:rowOff>
    </xdr:from>
    <xdr:ext cx="469744" cy="259045"/>
    <xdr:sp macro="" textlink="">
      <xdr:nvSpPr>
        <xdr:cNvPr id="121" name="n_1mainValue【図書館】&#10;一人当たり面積"/>
        <xdr:cNvSpPr txBox="1"/>
      </xdr:nvSpPr>
      <xdr:spPr>
        <a:xfrm>
          <a:off x="827158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22" name="n_2mainValue【図書館】&#10;一人当たり面積"/>
        <xdr:cNvSpPr txBox="1"/>
      </xdr:nvSpPr>
      <xdr:spPr>
        <a:xfrm>
          <a:off x="7509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45" name="直線コネクタ 144"/>
        <xdr:cNvCxnSpPr/>
      </xdr:nvCxnSpPr>
      <xdr:spPr>
        <a:xfrm flipV="1">
          <a:off x="4086225" y="9701784"/>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体育館・プール】&#10;有形固定資産減価償却率最小値テキスト"/>
        <xdr:cNvSpPr txBox="1"/>
      </xdr:nvSpPr>
      <xdr:spPr>
        <a:xfrm>
          <a:off x="412496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02082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8" name="【体育館・プール】&#10;有形固定資産減価償却率最大値テキスト"/>
        <xdr:cNvSpPr txBox="1"/>
      </xdr:nvSpPr>
      <xdr:spPr>
        <a:xfrm>
          <a:off x="4124960" y="948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9" name="直線コネクタ 148"/>
        <xdr:cNvCxnSpPr/>
      </xdr:nvCxnSpPr>
      <xdr:spPr>
        <a:xfrm>
          <a:off x="4020820" y="9701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50" name="【体育館・プール】&#10;有形固定資産減価償却率平均値テキスト"/>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フローチャート: 判断 150"/>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52" name="フローチャート: 判断 151"/>
        <xdr:cNvSpPr/>
      </xdr:nvSpPr>
      <xdr:spPr>
        <a:xfrm>
          <a:off x="3312160" y="10149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53" name="フローチャート: 判断 152"/>
        <xdr:cNvSpPr/>
      </xdr:nvSpPr>
      <xdr:spPr>
        <a:xfrm>
          <a:off x="2514600" y="101470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38354</xdr:rowOff>
    </xdr:from>
    <xdr:to>
      <xdr:col>24</xdr:col>
      <xdr:colOff>114300</xdr:colOff>
      <xdr:row>63</xdr:row>
      <xdr:rowOff>139954</xdr:rowOff>
    </xdr:to>
    <xdr:sp macro="" textlink="">
      <xdr:nvSpPr>
        <xdr:cNvPr id="159" name="楕円 158"/>
        <xdr:cNvSpPr/>
      </xdr:nvSpPr>
      <xdr:spPr>
        <a:xfrm>
          <a:off x="403606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16781</xdr:rowOff>
    </xdr:from>
    <xdr:ext cx="405111" cy="259045"/>
    <xdr:sp macro="" textlink="">
      <xdr:nvSpPr>
        <xdr:cNvPr id="160" name="【体育館・プール】&#10;有形固定資産減価償却率該当値テキスト"/>
        <xdr:cNvSpPr txBox="1"/>
      </xdr:nvSpPr>
      <xdr:spPr>
        <a:xfrm>
          <a:off x="4124960"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159512</xdr:rowOff>
    </xdr:from>
    <xdr:to>
      <xdr:col>20</xdr:col>
      <xdr:colOff>38100</xdr:colOff>
      <xdr:row>63</xdr:row>
      <xdr:rowOff>89662</xdr:rowOff>
    </xdr:to>
    <xdr:sp macro="" textlink="">
      <xdr:nvSpPr>
        <xdr:cNvPr id="161" name="楕円 160"/>
        <xdr:cNvSpPr/>
      </xdr:nvSpPr>
      <xdr:spPr>
        <a:xfrm>
          <a:off x="3312160" y="10553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38862</xdr:rowOff>
    </xdr:from>
    <xdr:to>
      <xdr:col>24</xdr:col>
      <xdr:colOff>63500</xdr:colOff>
      <xdr:row>63</xdr:row>
      <xdr:rowOff>89154</xdr:rowOff>
    </xdr:to>
    <xdr:cxnSp macro="">
      <xdr:nvCxnSpPr>
        <xdr:cNvPr id="162" name="直線コネクタ 161"/>
        <xdr:cNvCxnSpPr/>
      </xdr:nvCxnSpPr>
      <xdr:spPr>
        <a:xfrm>
          <a:off x="3355340" y="1060018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63" name="楕円 162"/>
        <xdr:cNvSpPr/>
      </xdr:nvSpPr>
      <xdr:spPr>
        <a:xfrm>
          <a:off x="25146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38862</xdr:rowOff>
    </xdr:from>
    <xdr:to>
      <xdr:col>19</xdr:col>
      <xdr:colOff>177800</xdr:colOff>
      <xdr:row>63</xdr:row>
      <xdr:rowOff>102870</xdr:rowOff>
    </xdr:to>
    <xdr:cxnSp macro="">
      <xdr:nvCxnSpPr>
        <xdr:cNvPr id="164" name="直線コネクタ 163"/>
        <xdr:cNvCxnSpPr/>
      </xdr:nvCxnSpPr>
      <xdr:spPr>
        <a:xfrm flipV="1">
          <a:off x="2565400" y="10600182"/>
          <a:ext cx="78994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37609</xdr:rowOff>
    </xdr:from>
    <xdr:ext cx="405111" cy="259045"/>
    <xdr:sp macro="" textlink="">
      <xdr:nvSpPr>
        <xdr:cNvPr id="165" name="n_1aveValue【体育館・プール】&#10;有形固定資産減価償却率"/>
        <xdr:cNvSpPr txBox="1"/>
      </xdr:nvSpPr>
      <xdr:spPr>
        <a:xfrm>
          <a:off x="317056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66" name="n_2aveValue【体育館・プール】&#10;有形固定資産減価償却率"/>
        <xdr:cNvSpPr txBox="1"/>
      </xdr:nvSpPr>
      <xdr:spPr>
        <a:xfrm>
          <a:off x="2385704" y="99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80789</xdr:rowOff>
    </xdr:from>
    <xdr:ext cx="405111" cy="259045"/>
    <xdr:sp macro="" textlink="">
      <xdr:nvSpPr>
        <xdr:cNvPr id="167" name="n_1mainValue【体育館・プール】&#10;有形固定資産減価償却率"/>
        <xdr:cNvSpPr txBox="1"/>
      </xdr:nvSpPr>
      <xdr:spPr>
        <a:xfrm>
          <a:off x="317056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144797</xdr:rowOff>
    </xdr:from>
    <xdr:ext cx="405111" cy="259045"/>
    <xdr:sp macro="" textlink="">
      <xdr:nvSpPr>
        <xdr:cNvPr id="168" name="n_2mainValue【体育館・プール】&#10;有形固定資産減価償却率"/>
        <xdr:cNvSpPr txBox="1"/>
      </xdr:nvSpPr>
      <xdr:spPr>
        <a:xfrm>
          <a:off x="238570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92" name="直線コネクタ 191"/>
        <xdr:cNvCxnSpPr/>
      </xdr:nvCxnSpPr>
      <xdr:spPr>
        <a:xfrm flipV="1">
          <a:off x="9219565" y="936879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93" name="【体育館・プール】&#10;一人当たり面積最小値テキスト"/>
        <xdr:cNvSpPr txBox="1"/>
      </xdr:nvSpPr>
      <xdr:spPr>
        <a:xfrm>
          <a:off x="92583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94" name="直線コネクタ 193"/>
        <xdr:cNvCxnSpPr/>
      </xdr:nvCxnSpPr>
      <xdr:spPr>
        <a:xfrm>
          <a:off x="915416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5" name="【体育館・プール】&#10;一人当たり面積最大値テキスト"/>
        <xdr:cNvSpPr txBox="1"/>
      </xdr:nvSpPr>
      <xdr:spPr>
        <a:xfrm>
          <a:off x="92583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6" name="直線コネクタ 195"/>
        <xdr:cNvCxnSpPr/>
      </xdr:nvCxnSpPr>
      <xdr:spPr>
        <a:xfrm>
          <a:off x="9154160" y="936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97" name="【体育館・プール】&#10;一人当たり面積平均値テキスト"/>
        <xdr:cNvSpPr txBox="1"/>
      </xdr:nvSpPr>
      <xdr:spPr>
        <a:xfrm>
          <a:off x="92583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8" name="フローチャート: 判断 197"/>
        <xdr:cNvSpPr/>
      </xdr:nvSpPr>
      <xdr:spPr>
        <a:xfrm>
          <a:off x="9192260" y="1030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9" name="フローチャート: 判断 198"/>
        <xdr:cNvSpPr/>
      </xdr:nvSpPr>
      <xdr:spPr>
        <a:xfrm>
          <a:off x="8445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00" name="フローチャート: 判断 199"/>
        <xdr:cNvSpPr/>
      </xdr:nvSpPr>
      <xdr:spPr>
        <a:xfrm>
          <a:off x="7670800" y="1035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135890</xdr:rowOff>
    </xdr:from>
    <xdr:to>
      <xdr:col>55</xdr:col>
      <xdr:colOff>50800</xdr:colOff>
      <xdr:row>60</xdr:row>
      <xdr:rowOff>66040</xdr:rowOff>
    </xdr:to>
    <xdr:sp macro="" textlink="">
      <xdr:nvSpPr>
        <xdr:cNvPr id="206" name="楕円 205"/>
        <xdr:cNvSpPr/>
      </xdr:nvSpPr>
      <xdr:spPr>
        <a:xfrm>
          <a:off x="9192260" y="1002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158767</xdr:rowOff>
    </xdr:from>
    <xdr:ext cx="469744" cy="259045"/>
    <xdr:sp macro="" textlink="">
      <xdr:nvSpPr>
        <xdr:cNvPr id="207" name="【体育館・プール】&#10;一人当たり面積該当値テキスト"/>
        <xdr:cNvSpPr txBox="1"/>
      </xdr:nvSpPr>
      <xdr:spPr>
        <a:xfrm>
          <a:off x="92583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120650</xdr:rowOff>
    </xdr:from>
    <xdr:to>
      <xdr:col>50</xdr:col>
      <xdr:colOff>165100</xdr:colOff>
      <xdr:row>60</xdr:row>
      <xdr:rowOff>50800</xdr:rowOff>
    </xdr:to>
    <xdr:sp macro="" textlink="">
      <xdr:nvSpPr>
        <xdr:cNvPr id="208" name="楕円 207"/>
        <xdr:cNvSpPr/>
      </xdr:nvSpPr>
      <xdr:spPr>
        <a:xfrm>
          <a:off x="844550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0</xdr:rowOff>
    </xdr:from>
    <xdr:to>
      <xdr:col>55</xdr:col>
      <xdr:colOff>0</xdr:colOff>
      <xdr:row>60</xdr:row>
      <xdr:rowOff>15240</xdr:rowOff>
    </xdr:to>
    <xdr:cxnSp macro="">
      <xdr:nvCxnSpPr>
        <xdr:cNvPr id="209" name="直線コネクタ 208"/>
        <xdr:cNvCxnSpPr/>
      </xdr:nvCxnSpPr>
      <xdr:spPr>
        <a:xfrm>
          <a:off x="8496300" y="10058400"/>
          <a:ext cx="7239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113030</xdr:rowOff>
    </xdr:from>
    <xdr:to>
      <xdr:col>46</xdr:col>
      <xdr:colOff>38100</xdr:colOff>
      <xdr:row>60</xdr:row>
      <xdr:rowOff>43180</xdr:rowOff>
    </xdr:to>
    <xdr:sp macro="" textlink="">
      <xdr:nvSpPr>
        <xdr:cNvPr id="210" name="楕円 209"/>
        <xdr:cNvSpPr/>
      </xdr:nvSpPr>
      <xdr:spPr>
        <a:xfrm>
          <a:off x="7670800" y="1000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163830</xdr:rowOff>
    </xdr:from>
    <xdr:to>
      <xdr:col>50</xdr:col>
      <xdr:colOff>114300</xdr:colOff>
      <xdr:row>60</xdr:row>
      <xdr:rowOff>0</xdr:rowOff>
    </xdr:to>
    <xdr:cxnSp macro="">
      <xdr:nvCxnSpPr>
        <xdr:cNvPr id="211" name="直線コネクタ 210"/>
        <xdr:cNvCxnSpPr/>
      </xdr:nvCxnSpPr>
      <xdr:spPr>
        <a:xfrm>
          <a:off x="7713980" y="100545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137177</xdr:rowOff>
    </xdr:from>
    <xdr:ext cx="469744" cy="259045"/>
    <xdr:sp macro="" textlink="">
      <xdr:nvSpPr>
        <xdr:cNvPr id="212" name="n_1aveValue【体育館・プール】&#10;一人当たり面積"/>
        <xdr:cNvSpPr txBox="1"/>
      </xdr:nvSpPr>
      <xdr:spPr>
        <a:xfrm>
          <a:off x="827158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49547</xdr:rowOff>
    </xdr:from>
    <xdr:ext cx="469744" cy="259045"/>
    <xdr:sp macro="" textlink="">
      <xdr:nvSpPr>
        <xdr:cNvPr id="213" name="n_2aveValue【体育館・プール】&#10;一人当たり面積"/>
        <xdr:cNvSpPr txBox="1"/>
      </xdr:nvSpPr>
      <xdr:spPr>
        <a:xfrm>
          <a:off x="750958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67327</xdr:rowOff>
    </xdr:from>
    <xdr:ext cx="469744" cy="259045"/>
    <xdr:sp macro="" textlink="">
      <xdr:nvSpPr>
        <xdr:cNvPr id="214" name="n_1mainValue【体育館・プール】&#10;一人当たり面積"/>
        <xdr:cNvSpPr txBox="1"/>
      </xdr:nvSpPr>
      <xdr:spPr>
        <a:xfrm>
          <a:off x="827158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59707</xdr:rowOff>
    </xdr:from>
    <xdr:ext cx="469744" cy="259045"/>
    <xdr:sp macro="" textlink="">
      <xdr:nvSpPr>
        <xdr:cNvPr id="215" name="n_2mainValue【体育館・プール】&#10;一人当たり面積"/>
        <xdr:cNvSpPr txBox="1"/>
      </xdr:nvSpPr>
      <xdr:spPr>
        <a:xfrm>
          <a:off x="750958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40" name="直線コネクタ 239"/>
        <xdr:cNvCxnSpPr/>
      </xdr:nvCxnSpPr>
      <xdr:spPr>
        <a:xfrm flipV="1">
          <a:off x="4086225" y="129349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41" name="【福祉施設】&#10;有形固定資産減価償却率最小値テキスト"/>
        <xdr:cNvSpPr txBox="1"/>
      </xdr:nvSpPr>
      <xdr:spPr>
        <a:xfrm>
          <a:off x="412496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42" name="直線コネクタ 241"/>
        <xdr:cNvCxnSpPr/>
      </xdr:nvCxnSpPr>
      <xdr:spPr>
        <a:xfrm>
          <a:off x="4020820" y="14344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43" name="【福祉施設】&#10;有形固定資産減価償却率最大値テキスト"/>
        <xdr:cNvSpPr txBox="1"/>
      </xdr:nvSpPr>
      <xdr:spPr>
        <a:xfrm>
          <a:off x="4124960" y="12717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44" name="直線コネクタ 243"/>
        <xdr:cNvCxnSpPr/>
      </xdr:nvCxnSpPr>
      <xdr:spPr>
        <a:xfrm>
          <a:off x="4020820" y="12934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45" name="【福祉施設】&#10;有形固定資産減価償却率平均値テキスト"/>
        <xdr:cNvSpPr txBox="1"/>
      </xdr:nvSpPr>
      <xdr:spPr>
        <a:xfrm>
          <a:off x="4124960" y="13364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46" name="フローチャート: 判断 245"/>
        <xdr:cNvSpPr/>
      </xdr:nvSpPr>
      <xdr:spPr>
        <a:xfrm>
          <a:off x="4036060" y="13508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47" name="フローチャート: 判断 246"/>
        <xdr:cNvSpPr/>
      </xdr:nvSpPr>
      <xdr:spPr>
        <a:xfrm>
          <a:off x="3312160" y="13543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48" name="フローチャート: 判断 247"/>
        <xdr:cNvSpPr/>
      </xdr:nvSpPr>
      <xdr:spPr>
        <a:xfrm>
          <a:off x="25146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54" name="楕円 253"/>
        <xdr:cNvSpPr/>
      </xdr:nvSpPr>
      <xdr:spPr>
        <a:xfrm>
          <a:off x="4036060" y="1364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49547</xdr:rowOff>
    </xdr:from>
    <xdr:ext cx="405111" cy="259045"/>
    <xdr:sp macro="" textlink="">
      <xdr:nvSpPr>
        <xdr:cNvPr id="255" name="【福祉施設】&#10;有形固定資産減価償却率該当値テキスト"/>
        <xdr:cNvSpPr txBox="1"/>
      </xdr:nvSpPr>
      <xdr:spPr>
        <a:xfrm>
          <a:off x="4124960" y="1362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56" name="楕円 255"/>
        <xdr:cNvSpPr/>
      </xdr:nvSpPr>
      <xdr:spPr>
        <a:xfrm>
          <a:off x="3312160" y="1370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121920</xdr:rowOff>
    </xdr:from>
    <xdr:to>
      <xdr:col>24</xdr:col>
      <xdr:colOff>63500</xdr:colOff>
      <xdr:row>82</xdr:row>
      <xdr:rowOff>7620</xdr:rowOff>
    </xdr:to>
    <xdr:cxnSp macro="">
      <xdr:nvCxnSpPr>
        <xdr:cNvPr id="257" name="直線コネクタ 256"/>
        <xdr:cNvCxnSpPr/>
      </xdr:nvCxnSpPr>
      <xdr:spPr>
        <a:xfrm flipV="1">
          <a:off x="3355340" y="1370076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58" name="楕円 257"/>
        <xdr:cNvSpPr/>
      </xdr:nvSpPr>
      <xdr:spPr>
        <a:xfrm>
          <a:off x="251460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38100</xdr:rowOff>
    </xdr:to>
    <xdr:cxnSp macro="">
      <xdr:nvCxnSpPr>
        <xdr:cNvPr id="259" name="直線コネクタ 258"/>
        <xdr:cNvCxnSpPr/>
      </xdr:nvCxnSpPr>
      <xdr:spPr>
        <a:xfrm flipV="1">
          <a:off x="2565400" y="137541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60" name="n_1aveValue【福祉施設】&#10;有形固定資産減価償却率"/>
        <xdr:cNvSpPr txBox="1"/>
      </xdr:nvSpPr>
      <xdr:spPr>
        <a:xfrm>
          <a:off x="3170564" y="1332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61" name="n_2aveValue【福祉施設】&#10;有形固定資産減価償却率"/>
        <xdr:cNvSpPr txBox="1"/>
      </xdr:nvSpPr>
      <xdr:spPr>
        <a:xfrm>
          <a:off x="23857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49547</xdr:rowOff>
    </xdr:from>
    <xdr:ext cx="405111" cy="259045"/>
    <xdr:sp macro="" textlink="">
      <xdr:nvSpPr>
        <xdr:cNvPr id="262" name="n_1mainValue【福祉施設】&#10;有形固定資産減価償却率"/>
        <xdr:cNvSpPr txBox="1"/>
      </xdr:nvSpPr>
      <xdr:spPr>
        <a:xfrm>
          <a:off x="317056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63" name="n_2mainValue【福祉施設】&#10;有形固定資産減価償却率"/>
        <xdr:cNvSpPr txBox="1"/>
      </xdr:nvSpPr>
      <xdr:spPr>
        <a:xfrm>
          <a:off x="238570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89" name="直線コネクタ 288"/>
        <xdr:cNvCxnSpPr/>
      </xdr:nvCxnSpPr>
      <xdr:spPr>
        <a:xfrm flipV="1">
          <a:off x="9219565" y="12993732"/>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0" name="【福祉施設】&#10;一人当たり面積最小値テキスト"/>
        <xdr:cNvSpPr txBox="1"/>
      </xdr:nvSpPr>
      <xdr:spPr>
        <a:xfrm>
          <a:off x="92583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1" name="直線コネクタ 290"/>
        <xdr:cNvCxnSpPr/>
      </xdr:nvCxnSpPr>
      <xdr:spPr>
        <a:xfrm>
          <a:off x="915416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92" name="【福祉施設】&#10;一人当たり面積最大値テキスト"/>
        <xdr:cNvSpPr txBox="1"/>
      </xdr:nvSpPr>
      <xdr:spPr>
        <a:xfrm>
          <a:off x="9258300" y="12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93" name="直線コネクタ 292"/>
        <xdr:cNvCxnSpPr/>
      </xdr:nvCxnSpPr>
      <xdr:spPr>
        <a:xfrm>
          <a:off x="9154160" y="12993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44466</xdr:rowOff>
    </xdr:from>
    <xdr:ext cx="469744" cy="259045"/>
    <xdr:sp macro="" textlink="">
      <xdr:nvSpPr>
        <xdr:cNvPr id="294" name="【福祉施設】&#10;一人当たり面積平均値テキスト"/>
        <xdr:cNvSpPr txBox="1"/>
      </xdr:nvSpPr>
      <xdr:spPr>
        <a:xfrm>
          <a:off x="9258300" y="14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95" name="フローチャート: 判断 294"/>
        <xdr:cNvSpPr/>
      </xdr:nvSpPr>
      <xdr:spPr>
        <a:xfrm>
          <a:off x="919226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96" name="フローチャート: 判断 295"/>
        <xdr:cNvSpPr/>
      </xdr:nvSpPr>
      <xdr:spPr>
        <a:xfrm>
          <a:off x="8445500" y="1425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97" name="フローチャート: 判断 296"/>
        <xdr:cNvSpPr/>
      </xdr:nvSpPr>
      <xdr:spPr>
        <a:xfrm>
          <a:off x="7670800" y="143265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86905</xdr:rowOff>
    </xdr:from>
    <xdr:to>
      <xdr:col>55</xdr:col>
      <xdr:colOff>50800</xdr:colOff>
      <xdr:row>86</xdr:row>
      <xdr:rowOff>17055</xdr:rowOff>
    </xdr:to>
    <xdr:sp macro="" textlink="">
      <xdr:nvSpPr>
        <xdr:cNvPr id="303" name="楕円 302"/>
        <xdr:cNvSpPr/>
      </xdr:nvSpPr>
      <xdr:spPr>
        <a:xfrm>
          <a:off x="9192260" y="14336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65332</xdr:rowOff>
    </xdr:from>
    <xdr:ext cx="469744" cy="259045"/>
    <xdr:sp macro="" textlink="">
      <xdr:nvSpPr>
        <xdr:cNvPr id="304" name="【福祉施設】&#10;一人当たり面積該当値テキスト"/>
        <xdr:cNvSpPr txBox="1"/>
      </xdr:nvSpPr>
      <xdr:spPr>
        <a:xfrm>
          <a:off x="9258300" y="143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305" name="楕円 304"/>
        <xdr:cNvSpPr/>
      </xdr:nvSpPr>
      <xdr:spPr>
        <a:xfrm>
          <a:off x="8445500" y="14333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134438</xdr:rowOff>
    </xdr:from>
    <xdr:to>
      <xdr:col>55</xdr:col>
      <xdr:colOff>0</xdr:colOff>
      <xdr:row>85</xdr:row>
      <xdr:rowOff>137705</xdr:rowOff>
    </xdr:to>
    <xdr:cxnSp macro="">
      <xdr:nvCxnSpPr>
        <xdr:cNvPr id="306" name="直線コネクタ 305"/>
        <xdr:cNvCxnSpPr/>
      </xdr:nvCxnSpPr>
      <xdr:spPr>
        <a:xfrm>
          <a:off x="8496300" y="14383838"/>
          <a:ext cx="7239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73842</xdr:rowOff>
    </xdr:from>
    <xdr:to>
      <xdr:col>46</xdr:col>
      <xdr:colOff>38100</xdr:colOff>
      <xdr:row>86</xdr:row>
      <xdr:rowOff>3992</xdr:rowOff>
    </xdr:to>
    <xdr:sp macro="" textlink="">
      <xdr:nvSpPr>
        <xdr:cNvPr id="307" name="楕円 306"/>
        <xdr:cNvSpPr/>
      </xdr:nvSpPr>
      <xdr:spPr>
        <a:xfrm>
          <a:off x="7670800" y="143232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134438</xdr:rowOff>
    </xdr:to>
    <xdr:cxnSp macro="">
      <xdr:nvCxnSpPr>
        <xdr:cNvPr id="308" name="直線コネクタ 307"/>
        <xdr:cNvCxnSpPr/>
      </xdr:nvCxnSpPr>
      <xdr:spPr>
        <a:xfrm>
          <a:off x="7713980" y="14374042"/>
          <a:ext cx="78232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123389</xdr:rowOff>
    </xdr:from>
    <xdr:ext cx="469744" cy="259045"/>
    <xdr:sp macro="" textlink="">
      <xdr:nvSpPr>
        <xdr:cNvPr id="309" name="n_1aveValue【福祉施設】&#10;一人当たり面積"/>
        <xdr:cNvSpPr txBox="1"/>
      </xdr:nvSpPr>
      <xdr:spPr>
        <a:xfrm>
          <a:off x="8271587" y="140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310" name="n_2aveValue【福祉施設】&#10;一人当たり面積"/>
        <xdr:cNvSpPr txBox="1"/>
      </xdr:nvSpPr>
      <xdr:spPr>
        <a:xfrm>
          <a:off x="750958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4915</xdr:rowOff>
    </xdr:from>
    <xdr:ext cx="469744" cy="259045"/>
    <xdr:sp macro="" textlink="">
      <xdr:nvSpPr>
        <xdr:cNvPr id="311" name="n_1mainValue【福祉施設】&#10;一人当たり面積"/>
        <xdr:cNvSpPr txBox="1"/>
      </xdr:nvSpPr>
      <xdr:spPr>
        <a:xfrm>
          <a:off x="8271587" y="1442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20519</xdr:rowOff>
    </xdr:from>
    <xdr:ext cx="469744" cy="259045"/>
    <xdr:sp macro="" textlink="">
      <xdr:nvSpPr>
        <xdr:cNvPr id="312" name="n_2mainValue【福祉施設】&#10;一人当たり面積"/>
        <xdr:cNvSpPr txBox="1"/>
      </xdr:nvSpPr>
      <xdr:spPr>
        <a:xfrm>
          <a:off x="7509587" y="1410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5" name="テキスト ボックス 324"/>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35" name="直線コネクタ 334"/>
        <xdr:cNvCxnSpPr/>
      </xdr:nvCxnSpPr>
      <xdr:spPr>
        <a:xfrm flipV="1">
          <a:off x="4086225" y="17069562"/>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36" name="【市民会館】&#10;有形固定資産減価償却率最小値テキスト"/>
        <xdr:cNvSpPr txBox="1"/>
      </xdr:nvSpPr>
      <xdr:spPr>
        <a:xfrm>
          <a:off x="4124960" y="182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37" name="直線コネクタ 336"/>
        <xdr:cNvCxnSpPr/>
      </xdr:nvCxnSpPr>
      <xdr:spPr>
        <a:xfrm>
          <a:off x="4020820" y="18282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38" name="【市民会館】&#10;有形固定資産減価償却率最大値テキスト"/>
        <xdr:cNvSpPr txBox="1"/>
      </xdr:nvSpPr>
      <xdr:spPr>
        <a:xfrm>
          <a:off x="4124960" y="16848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39" name="直線コネクタ 338"/>
        <xdr:cNvCxnSpPr/>
      </xdr:nvCxnSpPr>
      <xdr:spPr>
        <a:xfrm>
          <a:off x="4020820" y="17069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28973</xdr:rowOff>
    </xdr:from>
    <xdr:ext cx="405111" cy="259045"/>
    <xdr:sp macro="" textlink="">
      <xdr:nvSpPr>
        <xdr:cNvPr id="340" name="【市民会館】&#10;有形固定資産減価償却率平均値テキスト"/>
        <xdr:cNvSpPr txBox="1"/>
      </xdr:nvSpPr>
      <xdr:spPr>
        <a:xfrm>
          <a:off x="4124960" y="1746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41" name="フローチャート: 判断 340"/>
        <xdr:cNvSpPr/>
      </xdr:nvSpPr>
      <xdr:spPr>
        <a:xfrm>
          <a:off x="4036060" y="1748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42" name="フローチャート: 判断 341"/>
        <xdr:cNvSpPr/>
      </xdr:nvSpPr>
      <xdr:spPr>
        <a:xfrm>
          <a:off x="3312160" y="175079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43" name="フローチャート: 判断 342"/>
        <xdr:cNvSpPr/>
      </xdr:nvSpPr>
      <xdr:spPr>
        <a:xfrm>
          <a:off x="251460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112268</xdr:rowOff>
    </xdr:from>
    <xdr:to>
      <xdr:col>24</xdr:col>
      <xdr:colOff>114300</xdr:colOff>
      <xdr:row>104</xdr:row>
      <xdr:rowOff>42418</xdr:rowOff>
    </xdr:to>
    <xdr:sp macro="" textlink="">
      <xdr:nvSpPr>
        <xdr:cNvPr id="349" name="楕円 348"/>
        <xdr:cNvSpPr/>
      </xdr:nvSpPr>
      <xdr:spPr>
        <a:xfrm>
          <a:off x="4036060" y="17379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135145</xdr:rowOff>
    </xdr:from>
    <xdr:ext cx="405111" cy="259045"/>
    <xdr:sp macro="" textlink="">
      <xdr:nvSpPr>
        <xdr:cNvPr id="350" name="【市民会館】&#10;有形固定資産減価償却率該当値テキスト"/>
        <xdr:cNvSpPr txBox="1"/>
      </xdr:nvSpPr>
      <xdr:spPr>
        <a:xfrm>
          <a:off x="4124960" y="172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157987</xdr:rowOff>
    </xdr:from>
    <xdr:to>
      <xdr:col>20</xdr:col>
      <xdr:colOff>38100</xdr:colOff>
      <xdr:row>104</xdr:row>
      <xdr:rowOff>88137</xdr:rowOff>
    </xdr:to>
    <xdr:sp macro="" textlink="">
      <xdr:nvSpPr>
        <xdr:cNvPr id="351" name="楕円 350"/>
        <xdr:cNvSpPr/>
      </xdr:nvSpPr>
      <xdr:spPr>
        <a:xfrm>
          <a:off x="3312160" y="17424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163068</xdr:rowOff>
    </xdr:from>
    <xdr:to>
      <xdr:col>24</xdr:col>
      <xdr:colOff>63500</xdr:colOff>
      <xdr:row>104</xdr:row>
      <xdr:rowOff>37337</xdr:rowOff>
    </xdr:to>
    <xdr:cxnSp macro="">
      <xdr:nvCxnSpPr>
        <xdr:cNvPr id="352" name="直線コネクタ 351"/>
        <xdr:cNvCxnSpPr/>
      </xdr:nvCxnSpPr>
      <xdr:spPr>
        <a:xfrm flipV="1">
          <a:off x="3355340" y="17429988"/>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xdr:rowOff>
    </xdr:from>
    <xdr:to>
      <xdr:col>15</xdr:col>
      <xdr:colOff>101600</xdr:colOff>
      <xdr:row>104</xdr:row>
      <xdr:rowOff>110998</xdr:rowOff>
    </xdr:to>
    <xdr:sp macro="" textlink="">
      <xdr:nvSpPr>
        <xdr:cNvPr id="353" name="楕円 352"/>
        <xdr:cNvSpPr/>
      </xdr:nvSpPr>
      <xdr:spPr>
        <a:xfrm>
          <a:off x="2514600" y="174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37337</xdr:rowOff>
    </xdr:from>
    <xdr:to>
      <xdr:col>19</xdr:col>
      <xdr:colOff>177800</xdr:colOff>
      <xdr:row>104</xdr:row>
      <xdr:rowOff>60198</xdr:rowOff>
    </xdr:to>
    <xdr:cxnSp macro="">
      <xdr:nvCxnSpPr>
        <xdr:cNvPr id="354" name="直線コネクタ 353"/>
        <xdr:cNvCxnSpPr/>
      </xdr:nvCxnSpPr>
      <xdr:spPr>
        <a:xfrm flipV="1">
          <a:off x="2565400" y="17471897"/>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166133</xdr:rowOff>
    </xdr:from>
    <xdr:ext cx="405111" cy="259045"/>
    <xdr:sp macro="" textlink="">
      <xdr:nvSpPr>
        <xdr:cNvPr id="355" name="n_1aveValue【市民会館】&#10;有形固定資産減価償却率"/>
        <xdr:cNvSpPr txBox="1"/>
      </xdr:nvSpPr>
      <xdr:spPr>
        <a:xfrm>
          <a:off x="3170564" y="1760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56" name="n_2aveValue【市民会館】&#10;有形固定資産減価償却率"/>
        <xdr:cNvSpPr txBox="1"/>
      </xdr:nvSpPr>
      <xdr:spPr>
        <a:xfrm>
          <a:off x="238570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104664</xdr:rowOff>
    </xdr:from>
    <xdr:ext cx="405111" cy="259045"/>
    <xdr:sp macro="" textlink="">
      <xdr:nvSpPr>
        <xdr:cNvPr id="357" name="n_1mainValue【市民会館】&#10;有形固定資産減価償却率"/>
        <xdr:cNvSpPr txBox="1"/>
      </xdr:nvSpPr>
      <xdr:spPr>
        <a:xfrm>
          <a:off x="3170564" y="17203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127525</xdr:rowOff>
    </xdr:from>
    <xdr:ext cx="405111" cy="259045"/>
    <xdr:sp macro="" textlink="">
      <xdr:nvSpPr>
        <xdr:cNvPr id="358" name="n_2mainValue【市民会館】&#10;有形固定資産減価償却率"/>
        <xdr:cNvSpPr txBox="1"/>
      </xdr:nvSpPr>
      <xdr:spPr>
        <a:xfrm>
          <a:off x="238570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82" name="直線コネクタ 381"/>
        <xdr:cNvCxnSpPr/>
      </xdr:nvCxnSpPr>
      <xdr:spPr>
        <a:xfrm flipV="1">
          <a:off x="9219565" y="16779239"/>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3"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4" name="直線コネクタ 383"/>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85" name="【市民会館】&#10;一人当たり面積最大値テキスト"/>
        <xdr:cNvSpPr txBox="1"/>
      </xdr:nvSpPr>
      <xdr:spPr>
        <a:xfrm>
          <a:off x="9258300" y="165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86" name="直線コネクタ 385"/>
        <xdr:cNvCxnSpPr/>
      </xdr:nvCxnSpPr>
      <xdr:spPr>
        <a:xfrm>
          <a:off x="9154160" y="16779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87" name="【市民会館】&#10;一人当たり面積平均値テキスト"/>
        <xdr:cNvSpPr txBox="1"/>
      </xdr:nvSpPr>
      <xdr:spPr>
        <a:xfrm>
          <a:off x="9258300" y="1763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8" name="フローチャート: 判断 387"/>
        <xdr:cNvSpPr/>
      </xdr:nvSpPr>
      <xdr:spPr>
        <a:xfrm>
          <a:off x="9192260" y="176542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89" name="フローチャート: 判断 388"/>
        <xdr:cNvSpPr/>
      </xdr:nvSpPr>
      <xdr:spPr>
        <a:xfrm>
          <a:off x="8445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0" name="フローチャート: 判断 389"/>
        <xdr:cNvSpPr/>
      </xdr:nvSpPr>
      <xdr:spPr>
        <a:xfrm>
          <a:off x="767080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139700</xdr:rowOff>
    </xdr:from>
    <xdr:to>
      <xdr:col>55</xdr:col>
      <xdr:colOff>50800</xdr:colOff>
      <xdr:row>103</xdr:row>
      <xdr:rowOff>69850</xdr:rowOff>
    </xdr:to>
    <xdr:sp macro="" textlink="">
      <xdr:nvSpPr>
        <xdr:cNvPr id="396" name="楕円 395"/>
        <xdr:cNvSpPr/>
      </xdr:nvSpPr>
      <xdr:spPr>
        <a:xfrm>
          <a:off x="9192260" y="17238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162577</xdr:rowOff>
    </xdr:from>
    <xdr:ext cx="469744" cy="259045"/>
    <xdr:sp macro="" textlink="">
      <xdr:nvSpPr>
        <xdr:cNvPr id="397" name="【市民会館】&#10;一人当たり面積該当値テキスト"/>
        <xdr:cNvSpPr txBox="1"/>
      </xdr:nvSpPr>
      <xdr:spPr>
        <a:xfrm>
          <a:off x="9258300" y="1709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124461</xdr:rowOff>
    </xdr:from>
    <xdr:to>
      <xdr:col>50</xdr:col>
      <xdr:colOff>165100</xdr:colOff>
      <xdr:row>103</xdr:row>
      <xdr:rowOff>54611</xdr:rowOff>
    </xdr:to>
    <xdr:sp macro="" textlink="">
      <xdr:nvSpPr>
        <xdr:cNvPr id="398" name="楕円 397"/>
        <xdr:cNvSpPr/>
      </xdr:nvSpPr>
      <xdr:spPr>
        <a:xfrm>
          <a:off x="8445500" y="17223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3811</xdr:rowOff>
    </xdr:from>
    <xdr:to>
      <xdr:col>55</xdr:col>
      <xdr:colOff>0</xdr:colOff>
      <xdr:row>103</xdr:row>
      <xdr:rowOff>19050</xdr:rowOff>
    </xdr:to>
    <xdr:cxnSp macro="">
      <xdr:nvCxnSpPr>
        <xdr:cNvPr id="399" name="直線コネクタ 398"/>
        <xdr:cNvCxnSpPr/>
      </xdr:nvCxnSpPr>
      <xdr:spPr>
        <a:xfrm>
          <a:off x="8496300" y="17270731"/>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33020</xdr:rowOff>
    </xdr:from>
    <xdr:to>
      <xdr:col>46</xdr:col>
      <xdr:colOff>38100</xdr:colOff>
      <xdr:row>102</xdr:row>
      <xdr:rowOff>134620</xdr:rowOff>
    </xdr:to>
    <xdr:sp macro="" textlink="">
      <xdr:nvSpPr>
        <xdr:cNvPr id="400" name="楕円 399"/>
        <xdr:cNvSpPr/>
      </xdr:nvSpPr>
      <xdr:spPr>
        <a:xfrm>
          <a:off x="7670800" y="1713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83820</xdr:rowOff>
    </xdr:from>
    <xdr:to>
      <xdr:col>50</xdr:col>
      <xdr:colOff>114300</xdr:colOff>
      <xdr:row>103</xdr:row>
      <xdr:rowOff>3811</xdr:rowOff>
    </xdr:to>
    <xdr:cxnSp macro="">
      <xdr:nvCxnSpPr>
        <xdr:cNvPr id="401" name="直線コネクタ 400"/>
        <xdr:cNvCxnSpPr/>
      </xdr:nvCxnSpPr>
      <xdr:spPr>
        <a:xfrm>
          <a:off x="7713980" y="17183100"/>
          <a:ext cx="78232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2" name="n_1aveValue【市民会館】&#10;一人当たり面積"/>
        <xdr:cNvSpPr txBox="1"/>
      </xdr:nvSpPr>
      <xdr:spPr>
        <a:xfrm>
          <a:off x="827158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3" name="n_2aveValue【市民会館】&#10;一人当たり面積"/>
        <xdr:cNvSpPr txBox="1"/>
      </xdr:nvSpPr>
      <xdr:spPr>
        <a:xfrm>
          <a:off x="750958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71138</xdr:rowOff>
    </xdr:from>
    <xdr:ext cx="469744" cy="259045"/>
    <xdr:sp macro="" textlink="">
      <xdr:nvSpPr>
        <xdr:cNvPr id="404" name="n_1mainValue【市民会館】&#10;一人当たり面積"/>
        <xdr:cNvSpPr txBox="1"/>
      </xdr:nvSpPr>
      <xdr:spPr>
        <a:xfrm>
          <a:off x="8271587"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151147</xdr:rowOff>
    </xdr:from>
    <xdr:ext cx="469744" cy="259045"/>
    <xdr:sp macro="" textlink="">
      <xdr:nvSpPr>
        <xdr:cNvPr id="405" name="n_2mainValue【市民会館】&#10;一人当たり面積"/>
        <xdr:cNvSpPr txBox="1"/>
      </xdr:nvSpPr>
      <xdr:spPr>
        <a:xfrm>
          <a:off x="750958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6" name="テキスト ボックス 415"/>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6" name="テキスト ボックス 42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8" name="テキスト ボックス 427"/>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30" name="直線コネクタ 429"/>
        <xdr:cNvCxnSpPr/>
      </xdr:nvCxnSpPr>
      <xdr:spPr>
        <a:xfrm flipV="1">
          <a:off x="14375764" y="57683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31" name="【一般廃棄物処理施設】&#10;有形固定資産減価償却率最小値テキスト"/>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2" name="直線コネクタ 431"/>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33" name="【一般廃棄物処理施設】&#10;有形固定資産減価償却率最大値テキスト"/>
        <xdr:cNvSpPr txBox="1"/>
      </xdr:nvSpPr>
      <xdr:spPr>
        <a:xfrm>
          <a:off x="144145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34" name="直線コネクタ 433"/>
        <xdr:cNvCxnSpPr/>
      </xdr:nvCxnSpPr>
      <xdr:spPr>
        <a:xfrm>
          <a:off x="142875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35" name="【一般廃棄物処理施設】&#10;有形固定資産減価償却率平均値テキスト"/>
        <xdr:cNvSpPr txBox="1"/>
      </xdr:nvSpPr>
      <xdr:spPr>
        <a:xfrm>
          <a:off x="14414500" y="5797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36" name="フローチャート: 判断 435"/>
        <xdr:cNvSpPr/>
      </xdr:nvSpPr>
      <xdr:spPr>
        <a:xfrm>
          <a:off x="14325600" y="58013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37" name="フローチャート: 判断 436"/>
        <xdr:cNvSpPr/>
      </xdr:nvSpPr>
      <xdr:spPr>
        <a:xfrm>
          <a:off x="1357884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43" name="楕円 442"/>
        <xdr:cNvSpPr/>
      </xdr:nvSpPr>
      <xdr:spPr>
        <a:xfrm>
          <a:off x="14325600" y="57327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44" name="【一般廃棄物処理施設】&#10;有形固定資産減価償却率該当値テキスト"/>
        <xdr:cNvSpPr txBox="1"/>
      </xdr:nvSpPr>
      <xdr:spPr>
        <a:xfrm>
          <a:off x="14414500" y="56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45" name="楕円 444"/>
        <xdr:cNvSpPr/>
      </xdr:nvSpPr>
      <xdr:spPr>
        <a:xfrm>
          <a:off x="13578840" y="5824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46" name="直線コネクタ 445"/>
        <xdr:cNvCxnSpPr/>
      </xdr:nvCxnSpPr>
      <xdr:spPr>
        <a:xfrm flipV="1">
          <a:off x="13629640" y="578358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47" name="n_1aveValue【一般廃棄物処理施設】&#10;有形固定資産減価償却率"/>
        <xdr:cNvSpPr txBox="1"/>
      </xdr:nvSpPr>
      <xdr:spPr>
        <a:xfrm>
          <a:off x="134372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48" name="n_1mainValue【一般廃棄物処理施設】&#10;有形固定資産減価償却率"/>
        <xdr:cNvSpPr txBox="1"/>
      </xdr:nvSpPr>
      <xdr:spPr>
        <a:xfrm>
          <a:off x="13437244"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59" name="テキスト ボックス 458"/>
        <xdr:cNvSpPr txBox="1"/>
      </xdr:nvSpPr>
      <xdr:spPr>
        <a:xfrm>
          <a:off x="15630721"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61" name="テキスト ボックス 460"/>
        <xdr:cNvSpPr txBox="1"/>
      </xdr:nvSpPr>
      <xdr:spPr>
        <a:xfrm>
          <a:off x="15630721" y="69405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3" name="テキスト ボックス 462"/>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73" name="直線コネクタ 472"/>
        <xdr:cNvCxnSpPr/>
      </xdr:nvCxnSpPr>
      <xdr:spPr>
        <a:xfrm flipV="1">
          <a:off x="19509104" y="5836628"/>
          <a:ext cx="0" cy="126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74" name="【一般廃棄物処理施設】&#10;一人当たり有形固定資産（償却資産）額最小値テキスト"/>
        <xdr:cNvSpPr txBox="1"/>
      </xdr:nvSpPr>
      <xdr:spPr>
        <a:xfrm>
          <a:off x="19547840" y="71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75" name="直線コネクタ 474"/>
        <xdr:cNvCxnSpPr/>
      </xdr:nvCxnSpPr>
      <xdr:spPr>
        <a:xfrm>
          <a:off x="19443700" y="7101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76" name="【一般廃棄物処理施設】&#10;一人当たり有形固定資産（償却資産）額最大値テキスト"/>
        <xdr:cNvSpPr txBox="1"/>
      </xdr:nvSpPr>
      <xdr:spPr>
        <a:xfrm>
          <a:off x="19547840" y="561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77" name="直線コネクタ 476"/>
        <xdr:cNvCxnSpPr/>
      </xdr:nvCxnSpPr>
      <xdr:spPr>
        <a:xfrm>
          <a:off x="19443700" y="583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131539</xdr:rowOff>
    </xdr:from>
    <xdr:ext cx="534377" cy="259045"/>
    <xdr:sp macro="" textlink="">
      <xdr:nvSpPr>
        <xdr:cNvPr id="478" name="【一般廃棄物処理施設】&#10;一人当たり有形固定資産（償却資産）額平均値テキスト"/>
        <xdr:cNvSpPr txBox="1"/>
      </xdr:nvSpPr>
      <xdr:spPr>
        <a:xfrm>
          <a:off x="19547840" y="683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79" name="フローチャート: 判断 478"/>
        <xdr:cNvSpPr/>
      </xdr:nvSpPr>
      <xdr:spPr>
        <a:xfrm>
          <a:off x="19458940" y="6858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80" name="フローチャート: 判断 479"/>
        <xdr:cNvSpPr/>
      </xdr:nvSpPr>
      <xdr:spPr>
        <a:xfrm>
          <a:off x="18735040" y="68732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127381</xdr:rowOff>
    </xdr:from>
    <xdr:to>
      <xdr:col>116</xdr:col>
      <xdr:colOff>114300</xdr:colOff>
      <xdr:row>41</xdr:row>
      <xdr:rowOff>57531</xdr:rowOff>
    </xdr:to>
    <xdr:sp macro="" textlink="">
      <xdr:nvSpPr>
        <xdr:cNvPr id="486" name="楕円 485"/>
        <xdr:cNvSpPr/>
      </xdr:nvSpPr>
      <xdr:spPr>
        <a:xfrm>
          <a:off x="19458940" y="6832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150258</xdr:rowOff>
    </xdr:from>
    <xdr:ext cx="534377" cy="259045"/>
    <xdr:sp macro="" textlink="">
      <xdr:nvSpPr>
        <xdr:cNvPr id="487" name="【一般廃棄物処理施設】&#10;一人当たり有形固定資産（償却資産）額該当値テキスト"/>
        <xdr:cNvSpPr txBox="1"/>
      </xdr:nvSpPr>
      <xdr:spPr>
        <a:xfrm>
          <a:off x="19547840" y="66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137528</xdr:rowOff>
    </xdr:from>
    <xdr:to>
      <xdr:col>112</xdr:col>
      <xdr:colOff>38100</xdr:colOff>
      <xdr:row>41</xdr:row>
      <xdr:rowOff>67678</xdr:rowOff>
    </xdr:to>
    <xdr:sp macro="" textlink="">
      <xdr:nvSpPr>
        <xdr:cNvPr id="488" name="楕円 487"/>
        <xdr:cNvSpPr/>
      </xdr:nvSpPr>
      <xdr:spPr>
        <a:xfrm>
          <a:off x="18735040" y="6843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6731</xdr:rowOff>
    </xdr:from>
    <xdr:to>
      <xdr:col>116</xdr:col>
      <xdr:colOff>63500</xdr:colOff>
      <xdr:row>41</xdr:row>
      <xdr:rowOff>16878</xdr:rowOff>
    </xdr:to>
    <xdr:cxnSp macro="">
      <xdr:nvCxnSpPr>
        <xdr:cNvPr id="489" name="直線コネクタ 488"/>
        <xdr:cNvCxnSpPr/>
      </xdr:nvCxnSpPr>
      <xdr:spPr>
        <a:xfrm flipV="1">
          <a:off x="18778220" y="6879971"/>
          <a:ext cx="731520" cy="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92739</xdr:rowOff>
    </xdr:from>
    <xdr:ext cx="534377" cy="259045"/>
    <xdr:sp macro="" textlink="">
      <xdr:nvSpPr>
        <xdr:cNvPr id="490" name="n_1aveValue【一般廃棄物処理施設】&#10;一人当たり有形固定資産（償却資産）額"/>
        <xdr:cNvSpPr txBox="1"/>
      </xdr:nvSpPr>
      <xdr:spPr>
        <a:xfrm>
          <a:off x="18528811" y="69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84205</xdr:rowOff>
    </xdr:from>
    <xdr:ext cx="534377" cy="259045"/>
    <xdr:sp macro="" textlink="">
      <xdr:nvSpPr>
        <xdr:cNvPr id="491" name="n_1mainValue【一般廃棄物処理施設】&#10;一人当たり有形固定資産（償却資産）額"/>
        <xdr:cNvSpPr txBox="1"/>
      </xdr:nvSpPr>
      <xdr:spPr>
        <a:xfrm>
          <a:off x="18528811" y="66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09" name="正方形/長方形 508"/>
        <xdr:cNvSpPr/>
      </xdr:nvSpPr>
      <xdr:spPr>
        <a:xfrm>
          <a:off x="10960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10" name="正方形/長方形 509"/>
        <xdr:cNvSpPr/>
      </xdr:nvSpPr>
      <xdr:spPr>
        <a:xfrm>
          <a:off x="10960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11" name="正方形/長方形 510"/>
        <xdr:cNvSpPr/>
      </xdr:nvSpPr>
      <xdr:spPr>
        <a:xfrm>
          <a:off x="120700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12" name="正方形/長方形 511"/>
        <xdr:cNvSpPr/>
      </xdr:nvSpPr>
      <xdr:spPr>
        <a:xfrm>
          <a:off x="120700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15" name="正方形/長方形 514"/>
        <xdr:cNvSpPr/>
      </xdr:nvSpPr>
      <xdr:spPr>
        <a:xfrm>
          <a:off x="16093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16" name="正方形/長方形 515"/>
        <xdr:cNvSpPr/>
      </xdr:nvSpPr>
      <xdr:spPr>
        <a:xfrm>
          <a:off x="16093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17" name="正方形/長方形 516"/>
        <xdr:cNvSpPr/>
      </xdr:nvSpPr>
      <xdr:spPr>
        <a:xfrm>
          <a:off x="17226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18" name="正方形/長方形 517"/>
        <xdr:cNvSpPr/>
      </xdr:nvSpPr>
      <xdr:spPr>
        <a:xfrm>
          <a:off x="17226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31" name="テキスト ボックス 530"/>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9" name="テキスト ボックス 53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43" name="直線コネクタ 542"/>
        <xdr:cNvCxnSpPr/>
      </xdr:nvCxnSpPr>
      <xdr:spPr>
        <a:xfrm flipV="1">
          <a:off x="14375764" y="16731615"/>
          <a:ext cx="0" cy="1333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44" name="【庁舎】&#10;有形固定資産減価償却率最小値テキスト"/>
        <xdr:cNvSpPr txBox="1"/>
      </xdr:nvSpPr>
      <xdr:spPr>
        <a:xfrm>
          <a:off x="14414500" y="1806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45" name="直線コネクタ 544"/>
        <xdr:cNvCxnSpPr/>
      </xdr:nvCxnSpPr>
      <xdr:spPr>
        <a:xfrm>
          <a:off x="14287500" y="18065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46" name="【庁舎】&#10;有形固定資産減価償却率最大値テキスト"/>
        <xdr:cNvSpPr txBox="1"/>
      </xdr:nvSpPr>
      <xdr:spPr>
        <a:xfrm>
          <a:off x="14414500" y="1651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47" name="直線コネクタ 546"/>
        <xdr:cNvCxnSpPr/>
      </xdr:nvCxnSpPr>
      <xdr:spPr>
        <a:xfrm>
          <a:off x="14287500" y="16731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19066</xdr:rowOff>
    </xdr:from>
    <xdr:ext cx="405111" cy="259045"/>
    <xdr:sp macro="" textlink="">
      <xdr:nvSpPr>
        <xdr:cNvPr id="548" name="【庁舎】&#10;有形固定資産減価償却率平均値テキスト"/>
        <xdr:cNvSpPr txBox="1"/>
      </xdr:nvSpPr>
      <xdr:spPr>
        <a:xfrm>
          <a:off x="14414500" y="17285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49" name="フローチャート: 判断 548"/>
        <xdr:cNvSpPr/>
      </xdr:nvSpPr>
      <xdr:spPr>
        <a:xfrm>
          <a:off x="14325600" y="173075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50" name="フローチャート: 判断 549"/>
        <xdr:cNvSpPr/>
      </xdr:nvSpPr>
      <xdr:spPr>
        <a:xfrm>
          <a:off x="1357884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51" name="フローチャート: 判断 550"/>
        <xdr:cNvSpPr/>
      </xdr:nvSpPr>
      <xdr:spPr>
        <a:xfrm>
          <a:off x="12804140" y="1731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557" name="楕円 556"/>
        <xdr:cNvSpPr/>
      </xdr:nvSpPr>
      <xdr:spPr>
        <a:xfrm>
          <a:off x="14325600" y="171951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558" name="【庁舎】&#10;有形固定資産減価償却率該当値テキスト"/>
        <xdr:cNvSpPr txBox="1"/>
      </xdr:nvSpPr>
      <xdr:spPr>
        <a:xfrm>
          <a:off x="14414500" y="1705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132080</xdr:rowOff>
    </xdr:from>
    <xdr:to>
      <xdr:col>81</xdr:col>
      <xdr:colOff>101600</xdr:colOff>
      <xdr:row>103</xdr:row>
      <xdr:rowOff>62230</xdr:rowOff>
    </xdr:to>
    <xdr:sp macro="" textlink="">
      <xdr:nvSpPr>
        <xdr:cNvPr id="559" name="楕円 558"/>
        <xdr:cNvSpPr/>
      </xdr:nvSpPr>
      <xdr:spPr>
        <a:xfrm>
          <a:off x="13578840" y="1723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103</xdr:row>
      <xdr:rowOff>11430</xdr:rowOff>
    </xdr:to>
    <xdr:cxnSp macro="">
      <xdr:nvCxnSpPr>
        <xdr:cNvPr id="560" name="直線コネクタ 559"/>
        <xdr:cNvCxnSpPr/>
      </xdr:nvCxnSpPr>
      <xdr:spPr>
        <a:xfrm flipV="1">
          <a:off x="13629640" y="17245966"/>
          <a:ext cx="74676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561" name="楕円 560"/>
        <xdr:cNvSpPr/>
      </xdr:nvSpPr>
      <xdr:spPr>
        <a:xfrm>
          <a:off x="12804140" y="1726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xdr:rowOff>
    </xdr:from>
    <xdr:to>
      <xdr:col>81</xdr:col>
      <xdr:colOff>50800</xdr:colOff>
      <xdr:row>103</xdr:row>
      <xdr:rowOff>45720</xdr:rowOff>
    </xdr:to>
    <xdr:cxnSp macro="">
      <xdr:nvCxnSpPr>
        <xdr:cNvPr id="562" name="直線コネクタ 561"/>
        <xdr:cNvCxnSpPr/>
      </xdr:nvCxnSpPr>
      <xdr:spPr>
        <a:xfrm flipV="1">
          <a:off x="12854940" y="1727835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146702</xdr:rowOff>
    </xdr:from>
    <xdr:ext cx="405111" cy="259045"/>
    <xdr:sp macro="" textlink="">
      <xdr:nvSpPr>
        <xdr:cNvPr id="563" name="n_1aveValue【庁舎】&#10;有形固定資産減価償却率"/>
        <xdr:cNvSpPr txBox="1"/>
      </xdr:nvSpPr>
      <xdr:spPr>
        <a:xfrm>
          <a:off x="13437244" y="1741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139082</xdr:rowOff>
    </xdr:from>
    <xdr:ext cx="405111" cy="259045"/>
    <xdr:sp macro="" textlink="">
      <xdr:nvSpPr>
        <xdr:cNvPr id="564" name="n_2aveValue【庁舎】&#10;有形固定資産減価償却率"/>
        <xdr:cNvSpPr txBox="1"/>
      </xdr:nvSpPr>
      <xdr:spPr>
        <a:xfrm>
          <a:off x="12675244" y="1740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565" name="n_1mainValue【庁舎】&#10;有形固定資産減価償却率"/>
        <xdr:cNvSpPr txBox="1"/>
      </xdr:nvSpPr>
      <xdr:spPr>
        <a:xfrm>
          <a:off x="1343724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566" name="n_2mainValue【庁舎】&#10;有形固定資産減価償却率"/>
        <xdr:cNvSpPr txBox="1"/>
      </xdr:nvSpPr>
      <xdr:spPr>
        <a:xfrm>
          <a:off x="1267524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7" name="直線コネクタ 57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8" name="テキスト ボックス 57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9" name="直線コネクタ 57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0" name="テキスト ボックス 57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1" name="直線コネクタ 58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2" name="テキスト ボックス 58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3" name="直線コネクタ 58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4" name="テキスト ボックス 58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5" name="直線コネクタ 58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6" name="テキスト ボックス 58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7" name="直線コネクタ 58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8" name="テキスト ボックス 58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592" name="直線コネクタ 591"/>
        <xdr:cNvCxnSpPr/>
      </xdr:nvCxnSpPr>
      <xdr:spPr>
        <a:xfrm flipV="1">
          <a:off x="19509104" y="1681407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93" name="【庁舎】&#10;一人当たり面積最小値テキスト"/>
        <xdr:cNvSpPr txBox="1"/>
      </xdr:nvSpPr>
      <xdr:spPr>
        <a:xfrm>
          <a:off x="19547840"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94" name="直線コネクタ 593"/>
        <xdr:cNvCxnSpPr/>
      </xdr:nvCxnSpPr>
      <xdr:spPr>
        <a:xfrm>
          <a:off x="1944370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95" name="【庁舎】&#10;一人当たり面積最大値テキスト"/>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96" name="直線コネクタ 595"/>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597" name="【庁舎】&#10;一人当たり面積平均値テキスト"/>
        <xdr:cNvSpPr txBox="1"/>
      </xdr:nvSpPr>
      <xdr:spPr>
        <a:xfrm>
          <a:off x="19547840" y="17858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598" name="フローチャート: 判断 597"/>
        <xdr:cNvSpPr/>
      </xdr:nvSpPr>
      <xdr:spPr>
        <a:xfrm>
          <a:off x="19458940" y="1788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599" name="フローチャート: 判断 598"/>
        <xdr:cNvSpPr/>
      </xdr:nvSpPr>
      <xdr:spPr>
        <a:xfrm>
          <a:off x="18735040" y="17811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00" name="フローチャート: 判断 599"/>
        <xdr:cNvSpPr/>
      </xdr:nvSpPr>
      <xdr:spPr>
        <a:xfrm>
          <a:off x="17937480" y="17893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606" name="楕円 605"/>
        <xdr:cNvSpPr/>
      </xdr:nvSpPr>
      <xdr:spPr>
        <a:xfrm>
          <a:off x="19458940" y="177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38479</xdr:rowOff>
    </xdr:from>
    <xdr:ext cx="469744" cy="259045"/>
    <xdr:sp macro="" textlink="">
      <xdr:nvSpPr>
        <xdr:cNvPr id="607" name="【庁舎】&#10;一人当たり面積該当値テキスト"/>
        <xdr:cNvSpPr txBox="1"/>
      </xdr:nvSpPr>
      <xdr:spPr>
        <a:xfrm>
          <a:off x="19547840" y="176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608" name="楕円 607"/>
        <xdr:cNvSpPr/>
      </xdr:nvSpPr>
      <xdr:spPr>
        <a:xfrm>
          <a:off x="18735040" y="177789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66402</xdr:rowOff>
    </xdr:to>
    <xdr:cxnSp macro="">
      <xdr:nvCxnSpPr>
        <xdr:cNvPr id="609" name="直線コネクタ 608"/>
        <xdr:cNvCxnSpPr/>
      </xdr:nvCxnSpPr>
      <xdr:spPr>
        <a:xfrm>
          <a:off x="18778220" y="17829711"/>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610" name="楕円 609"/>
        <xdr:cNvSpPr/>
      </xdr:nvSpPr>
      <xdr:spPr>
        <a:xfrm>
          <a:off x="17937480" y="17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611" name="直線コネクタ 610"/>
        <xdr:cNvCxnSpPr/>
      </xdr:nvCxnSpPr>
      <xdr:spPr>
        <a:xfrm>
          <a:off x="17988280" y="178297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612" name="n_1aveValue【庁舎】&#10;一人当たり面積"/>
        <xdr:cNvSpPr txBox="1"/>
      </xdr:nvSpPr>
      <xdr:spPr>
        <a:xfrm>
          <a:off x="1856112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613" name="n_2aveValue【庁舎】&#10;一人当たり面積"/>
        <xdr:cNvSpPr txBox="1"/>
      </xdr:nvSpPr>
      <xdr:spPr>
        <a:xfrm>
          <a:off x="177762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127198</xdr:rowOff>
    </xdr:from>
    <xdr:ext cx="469744" cy="259045"/>
    <xdr:sp macro="" textlink="">
      <xdr:nvSpPr>
        <xdr:cNvPr id="614" name="n_1mainValue【庁舎】&#10;一人当たり面積"/>
        <xdr:cNvSpPr txBox="1"/>
      </xdr:nvSpPr>
      <xdr:spPr>
        <a:xfrm>
          <a:off x="1856112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615" name="n_2mainValue【庁舎】&#10;一人当たり面積"/>
        <xdr:cNvSpPr txBox="1"/>
      </xdr:nvSpPr>
      <xdr:spPr>
        <a:xfrm>
          <a:off x="17776267" y="175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老朽化した</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館を統合した新図書館（ひきふね図書館）を平成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年に総合体育館の改築を行ったことなどから、減価償却率は低くなっている。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東京</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区清掃一部事務組合の施設を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区で按分したものである。今後もごみの量等に基づく負担割合に応じた負担が必要になる。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減価償却率、一人当たり面積ともに平均的な数値となっている。平成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年度で本庁舎のリニューアルを行う予定である。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財政力指数は、依然足踏み状態が続いている。</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歳入面では、特別区税や国・都支出金等が増加したものの、財政調整交付金が減少したため、前年度決算額を下回った。</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これまでも税等の歳入確保や事務事業の民間委託等による歳出削減に取組んできたところであるが、今後においても更なる行財政改革の推進により、財政基盤の強化を図っていく。</a:t>
          </a:r>
          <a:endParaRPr lang="ja-JP" altLang="ja-JP" sz="18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xdr:cNvCxnSpPr/>
      </xdr:nvCxnSpPr>
      <xdr:spPr>
        <a:xfrm flipV="1">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146957</xdr:rowOff>
    </xdr:from>
    <xdr:to>
      <xdr:col>15</xdr:col>
      <xdr:colOff>82550</xdr:colOff>
      <xdr:row>43</xdr:row>
      <xdr:rowOff>164193</xdr:rowOff>
    </xdr:to>
    <xdr:cxnSp macro="">
      <xdr:nvCxnSpPr>
        <xdr:cNvPr id="77" name="直線コネクタ 76"/>
        <xdr:cNvCxnSpPr/>
      </xdr:nvCxnSpPr>
      <xdr:spPr>
        <a:xfrm flipV="1">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80" name="直線コネクタ 79"/>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129012</xdr:rowOff>
    </xdr:from>
    <xdr:ext cx="762000" cy="259045"/>
    <xdr:sp macro="" textlink="">
      <xdr:nvSpPr>
        <xdr:cNvPr id="91" name="財政力該当値テキスト"/>
        <xdr:cNvSpPr txBox="1"/>
      </xdr:nvSpPr>
      <xdr:spPr>
        <a:xfrm>
          <a:off x="5041900" y="73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6" name="楕円 95"/>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7" name="テキスト ボックス 96"/>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a:solidFill>
                <a:schemeClr val="dk1"/>
              </a:solidFill>
              <a:effectLst/>
              <a:latin typeface="+mn-lt"/>
              <a:ea typeface="+mn-ea"/>
              <a:cs typeface="+mn-cs"/>
            </a:rPr>
            <a:t>　景気が緩やかに回復する中、様々な地域活性化施策の効果もあり、納税義務者数の増加傾向が続いている。その効果を受け、特別区税が増収となったものの、財政調整交付金の普通交付金が大幅に減少したため、経常収支比率が前年度と比較して悪化した。今後も行財政改革をこれまで以上に推進していくことにより、経常収支比率の改善に努めていく。</a:t>
          </a:r>
          <a:endParaRPr lang="ja-JP" altLang="ja-JP" sz="18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64</xdr:row>
      <xdr:rowOff>135890</xdr:rowOff>
    </xdr:to>
    <xdr:cxnSp macro="">
      <xdr:nvCxnSpPr>
        <xdr:cNvPr id="125" name="直線コネクタ 124"/>
        <xdr:cNvCxnSpPr/>
      </xdr:nvCxnSpPr>
      <xdr:spPr>
        <a:xfrm flipV="1">
          <a:off x="4953000" y="10040938"/>
          <a:ext cx="0" cy="10677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107967</xdr:rowOff>
    </xdr:from>
    <xdr:ext cx="762000" cy="259045"/>
    <xdr:sp macro="" textlink="">
      <xdr:nvSpPr>
        <xdr:cNvPr id="126" name="財政構造の弾力性最小値テキスト"/>
        <xdr:cNvSpPr txBox="1"/>
      </xdr:nvSpPr>
      <xdr:spPr>
        <a:xfrm>
          <a:off x="5041900" y="110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135890</xdr:rowOff>
    </xdr:from>
    <xdr:to>
      <xdr:col>24</xdr:col>
      <xdr:colOff>12700</xdr:colOff>
      <xdr:row>64</xdr:row>
      <xdr:rowOff>135890</xdr:rowOff>
    </xdr:to>
    <xdr:cxnSp macro="">
      <xdr:nvCxnSpPr>
        <xdr:cNvPr id="127" name="直線コネクタ 126"/>
        <xdr:cNvCxnSpPr/>
      </xdr:nvCxnSpPr>
      <xdr:spPr>
        <a:xfrm>
          <a:off x="4864100" y="1110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8"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9" name="直線コネクタ 128"/>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45403</xdr:rowOff>
    </xdr:from>
    <xdr:to>
      <xdr:col>23</xdr:col>
      <xdr:colOff>133350</xdr:colOff>
      <xdr:row>64</xdr:row>
      <xdr:rowOff>123825</xdr:rowOff>
    </xdr:to>
    <xdr:cxnSp macro="">
      <xdr:nvCxnSpPr>
        <xdr:cNvPr id="130" name="直線コネクタ 129"/>
        <xdr:cNvCxnSpPr/>
      </xdr:nvCxnSpPr>
      <xdr:spPr>
        <a:xfrm>
          <a:off x="4114800" y="1101820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148924</xdr:rowOff>
    </xdr:from>
    <xdr:ext cx="762000" cy="259045"/>
    <xdr:sp macro="" textlink="">
      <xdr:nvSpPr>
        <xdr:cNvPr id="131" name="財政構造の弾力性平均値テキスト"/>
        <xdr:cNvSpPr txBox="1"/>
      </xdr:nvSpPr>
      <xdr:spPr>
        <a:xfrm>
          <a:off x="5041900" y="1060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32" name="フローチャート: 判断 131"/>
        <xdr:cNvSpPr/>
      </xdr:nvSpPr>
      <xdr:spPr>
        <a:xfrm>
          <a:off x="49022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45403</xdr:rowOff>
    </xdr:to>
    <xdr:cxnSp macro="">
      <xdr:nvCxnSpPr>
        <xdr:cNvPr id="133" name="直線コネクタ 132"/>
        <xdr:cNvCxnSpPr/>
      </xdr:nvCxnSpPr>
      <xdr:spPr>
        <a:xfrm>
          <a:off x="3225800" y="109940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72072</xdr:rowOff>
    </xdr:from>
    <xdr:to>
      <xdr:col>19</xdr:col>
      <xdr:colOff>184150</xdr:colOff>
      <xdr:row>63</xdr:row>
      <xdr:rowOff>2222</xdr:rowOff>
    </xdr:to>
    <xdr:sp macro="" textlink="">
      <xdr:nvSpPr>
        <xdr:cNvPr id="134" name="フローチャート: 判断 133"/>
        <xdr:cNvSpPr/>
      </xdr:nvSpPr>
      <xdr:spPr>
        <a:xfrm>
          <a:off x="4064000" y="107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12399</xdr:rowOff>
    </xdr:from>
    <xdr:ext cx="736600" cy="259045"/>
    <xdr:sp macro="" textlink="">
      <xdr:nvSpPr>
        <xdr:cNvPr id="135" name="テキスト ボックス 134"/>
        <xdr:cNvSpPr txBox="1"/>
      </xdr:nvSpPr>
      <xdr:spPr>
        <a:xfrm>
          <a:off x="3733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123825</xdr:rowOff>
    </xdr:to>
    <xdr:cxnSp macro="">
      <xdr:nvCxnSpPr>
        <xdr:cNvPr id="136" name="直線コネクタ 135"/>
        <xdr:cNvCxnSpPr/>
      </xdr:nvCxnSpPr>
      <xdr:spPr>
        <a:xfrm flipV="1">
          <a:off x="2336800" y="10994072"/>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153035</xdr:rowOff>
    </xdr:from>
    <xdr:to>
      <xdr:col>15</xdr:col>
      <xdr:colOff>133350</xdr:colOff>
      <xdr:row>62</xdr:row>
      <xdr:rowOff>83185</xdr:rowOff>
    </xdr:to>
    <xdr:sp macro="" textlink="">
      <xdr:nvSpPr>
        <xdr:cNvPr id="137" name="フローチャート: 判断 136"/>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38" name="テキスト ボックス 137"/>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123825</xdr:rowOff>
    </xdr:from>
    <xdr:to>
      <xdr:col>11</xdr:col>
      <xdr:colOff>31750</xdr:colOff>
      <xdr:row>65</xdr:row>
      <xdr:rowOff>157480</xdr:rowOff>
    </xdr:to>
    <xdr:cxnSp macro="">
      <xdr:nvCxnSpPr>
        <xdr:cNvPr id="139" name="直線コネクタ 138"/>
        <xdr:cNvCxnSpPr/>
      </xdr:nvCxnSpPr>
      <xdr:spPr>
        <a:xfrm flipV="1">
          <a:off x="1447800" y="1109662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40" name="フローチャート: 判断 139"/>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41" name="テキスト ボックス 140"/>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42" name="フローチャート: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43" name="テキスト ボックス 142"/>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49" name="楕円 148"/>
        <xdr:cNvSpPr/>
      </xdr:nvSpPr>
      <xdr:spPr>
        <a:xfrm>
          <a:off x="49022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140352</xdr:rowOff>
    </xdr:from>
    <xdr:ext cx="762000" cy="259045"/>
    <xdr:sp macro="" textlink="">
      <xdr:nvSpPr>
        <xdr:cNvPr id="150" name="財政構造の弾力性該当値テキスト"/>
        <xdr:cNvSpPr txBox="1"/>
      </xdr:nvSpPr>
      <xdr:spPr>
        <a:xfrm>
          <a:off x="5041900" y="1094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166053</xdr:rowOff>
    </xdr:from>
    <xdr:to>
      <xdr:col>19</xdr:col>
      <xdr:colOff>184150</xdr:colOff>
      <xdr:row>64</xdr:row>
      <xdr:rowOff>96203</xdr:rowOff>
    </xdr:to>
    <xdr:sp macro="" textlink="">
      <xdr:nvSpPr>
        <xdr:cNvPr id="151" name="楕円 150"/>
        <xdr:cNvSpPr/>
      </xdr:nvSpPr>
      <xdr:spPr>
        <a:xfrm>
          <a:off x="4064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80980</xdr:rowOff>
    </xdr:from>
    <xdr:ext cx="736600" cy="259045"/>
    <xdr:sp macro="" textlink="">
      <xdr:nvSpPr>
        <xdr:cNvPr id="152" name="テキスト ボックス 151"/>
        <xdr:cNvSpPr txBox="1"/>
      </xdr:nvSpPr>
      <xdr:spPr>
        <a:xfrm>
          <a:off x="3733800" y="1105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3" name="楕円 152"/>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4" name="テキスト ボックス 153"/>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73025</xdr:rowOff>
    </xdr:from>
    <xdr:to>
      <xdr:col>11</xdr:col>
      <xdr:colOff>82550</xdr:colOff>
      <xdr:row>65</xdr:row>
      <xdr:rowOff>3175</xdr:rowOff>
    </xdr:to>
    <xdr:sp macro="" textlink="">
      <xdr:nvSpPr>
        <xdr:cNvPr id="155" name="楕円 154"/>
        <xdr:cNvSpPr/>
      </xdr:nvSpPr>
      <xdr:spPr>
        <a:xfrm>
          <a:off x="2286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159402</xdr:rowOff>
    </xdr:from>
    <xdr:ext cx="762000" cy="259045"/>
    <xdr:sp macro="" textlink="">
      <xdr:nvSpPr>
        <xdr:cNvPr id="156" name="テキスト ボックス 155"/>
        <xdr:cNvSpPr txBox="1"/>
      </xdr:nvSpPr>
      <xdr:spPr>
        <a:xfrm>
          <a:off x="1955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7" name="楕円 156"/>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8" name="テキスト ボックス 157"/>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a:solidFill>
                <a:schemeClr val="dk1"/>
              </a:solidFill>
              <a:effectLst/>
              <a:latin typeface="+mn-lt"/>
              <a:ea typeface="+mn-ea"/>
              <a:cs typeface="+mn-cs"/>
            </a:rPr>
            <a:t>　人件費は、給与改定等により職員給の減があった。</a:t>
          </a:r>
          <a:endParaRPr lang="ja-JP" altLang="ja-JP" sz="1800">
            <a:effectLst/>
          </a:endParaRPr>
        </a:p>
        <a:p>
          <a:pPr rtl="0" eaLnBrk="1" fontAlgn="auto" latinLnBrk="0" hangingPunct="1"/>
          <a:r>
            <a:rPr lang="ja-JP" altLang="ja-JP" sz="1400" b="0">
              <a:solidFill>
                <a:schemeClr val="dk1"/>
              </a:solidFill>
              <a:effectLst/>
              <a:latin typeface="+mn-lt"/>
              <a:ea typeface="+mn-ea"/>
              <a:cs typeface="+mn-cs"/>
            </a:rPr>
            <a:t>　物件費は、指定管理者制度導入による図書館管理運営費等の増により、増加した。</a:t>
          </a:r>
          <a:endParaRPr lang="ja-JP" altLang="ja-JP" sz="1800">
            <a:effectLst/>
          </a:endParaRPr>
        </a:p>
        <a:p>
          <a:pPr rtl="0" eaLnBrk="1" fontAlgn="auto" latinLnBrk="0" hangingPunct="1"/>
          <a:r>
            <a:rPr lang="ja-JP" altLang="ja-JP" sz="1400" b="0">
              <a:solidFill>
                <a:schemeClr val="dk1"/>
              </a:solidFill>
              <a:effectLst/>
              <a:latin typeface="+mn-lt"/>
              <a:ea typeface="+mn-ea"/>
              <a:cs typeface="+mn-cs"/>
            </a:rPr>
            <a:t>　このほか、人口増の影響もあり、本指標は減少した。</a:t>
          </a:r>
          <a:endParaRPr lang="ja-JP" altLang="ja-JP" sz="18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86" name="直線コネクタ 185"/>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87"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88" name="直線コネクタ 187"/>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89"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0" name="直線コネクタ 189"/>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18521</xdr:rowOff>
    </xdr:from>
    <xdr:to>
      <xdr:col>23</xdr:col>
      <xdr:colOff>133350</xdr:colOff>
      <xdr:row>82</xdr:row>
      <xdr:rowOff>28530</xdr:rowOff>
    </xdr:to>
    <xdr:cxnSp macro="">
      <xdr:nvCxnSpPr>
        <xdr:cNvPr id="191" name="直線コネクタ 190"/>
        <xdr:cNvCxnSpPr/>
      </xdr:nvCxnSpPr>
      <xdr:spPr>
        <a:xfrm flipV="1">
          <a:off x="4114800" y="14077421"/>
          <a:ext cx="8382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82391</xdr:rowOff>
    </xdr:from>
    <xdr:ext cx="762000" cy="259045"/>
    <xdr:sp macro="" textlink="">
      <xdr:nvSpPr>
        <xdr:cNvPr id="192" name="人件費・物件費等の状況平均値テキスト"/>
        <xdr:cNvSpPr txBox="1"/>
      </xdr:nvSpPr>
      <xdr:spPr>
        <a:xfrm>
          <a:off x="5041900" y="1379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3" name="フローチャート: 判断 192"/>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27170</xdr:rowOff>
    </xdr:from>
    <xdr:to>
      <xdr:col>19</xdr:col>
      <xdr:colOff>133350</xdr:colOff>
      <xdr:row>82</xdr:row>
      <xdr:rowOff>28530</xdr:rowOff>
    </xdr:to>
    <xdr:cxnSp macro="">
      <xdr:nvCxnSpPr>
        <xdr:cNvPr id="194" name="直線コネクタ 193"/>
        <xdr:cNvCxnSpPr/>
      </xdr:nvCxnSpPr>
      <xdr:spPr>
        <a:xfrm>
          <a:off x="3225800" y="1408607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5" name="フローチャート: 判断 194"/>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13619</xdr:rowOff>
    </xdr:from>
    <xdr:ext cx="736600" cy="259045"/>
    <xdr:sp macro="" textlink="">
      <xdr:nvSpPr>
        <xdr:cNvPr id="196" name="テキスト ボックス 195"/>
        <xdr:cNvSpPr txBox="1"/>
      </xdr:nvSpPr>
      <xdr:spPr>
        <a:xfrm>
          <a:off x="3733800" y="137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22103</xdr:rowOff>
    </xdr:from>
    <xdr:to>
      <xdr:col>15</xdr:col>
      <xdr:colOff>82550</xdr:colOff>
      <xdr:row>82</xdr:row>
      <xdr:rowOff>27170</xdr:rowOff>
    </xdr:to>
    <xdr:cxnSp macro="">
      <xdr:nvCxnSpPr>
        <xdr:cNvPr id="197" name="直線コネクタ 196"/>
        <xdr:cNvCxnSpPr/>
      </xdr:nvCxnSpPr>
      <xdr:spPr>
        <a:xfrm>
          <a:off x="2336800" y="140810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198" name="フローチャート: 判断 197"/>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5342</xdr:rowOff>
    </xdr:from>
    <xdr:ext cx="762000" cy="259045"/>
    <xdr:sp macro="" textlink="">
      <xdr:nvSpPr>
        <xdr:cNvPr id="199" name="テキスト ボックス 198"/>
        <xdr:cNvSpPr txBox="1"/>
      </xdr:nvSpPr>
      <xdr:spPr>
        <a:xfrm>
          <a:off x="2844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15771</xdr:rowOff>
    </xdr:from>
    <xdr:to>
      <xdr:col>11</xdr:col>
      <xdr:colOff>31750</xdr:colOff>
      <xdr:row>82</xdr:row>
      <xdr:rowOff>22103</xdr:rowOff>
    </xdr:to>
    <xdr:cxnSp macro="">
      <xdr:nvCxnSpPr>
        <xdr:cNvPr id="200" name="直線コネクタ 199"/>
        <xdr:cNvCxnSpPr/>
      </xdr:nvCxnSpPr>
      <xdr:spPr>
        <a:xfrm>
          <a:off x="1447800" y="14074671"/>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1" name="フローチャート: 判断 200"/>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170558</xdr:rowOff>
    </xdr:from>
    <xdr:ext cx="762000" cy="259045"/>
    <xdr:sp macro="" textlink="">
      <xdr:nvSpPr>
        <xdr:cNvPr id="202" name="テキスト ボックス 201"/>
        <xdr:cNvSpPr txBox="1"/>
      </xdr:nvSpPr>
      <xdr:spPr>
        <a:xfrm>
          <a:off x="1955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3" name="フローチャート: 判断 202"/>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156094</xdr:rowOff>
    </xdr:from>
    <xdr:ext cx="762000" cy="259045"/>
    <xdr:sp macro="" textlink="">
      <xdr:nvSpPr>
        <xdr:cNvPr id="204" name="テキスト ボックス 203"/>
        <xdr:cNvSpPr txBox="1"/>
      </xdr:nvSpPr>
      <xdr:spPr>
        <a:xfrm>
          <a:off x="1066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139171</xdr:rowOff>
    </xdr:from>
    <xdr:to>
      <xdr:col>23</xdr:col>
      <xdr:colOff>184150</xdr:colOff>
      <xdr:row>82</xdr:row>
      <xdr:rowOff>69321</xdr:rowOff>
    </xdr:to>
    <xdr:sp macro="" textlink="">
      <xdr:nvSpPr>
        <xdr:cNvPr id="210" name="楕円 209"/>
        <xdr:cNvSpPr/>
      </xdr:nvSpPr>
      <xdr:spPr>
        <a:xfrm>
          <a:off x="4902200" y="140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111248</xdr:rowOff>
    </xdr:from>
    <xdr:ext cx="762000" cy="259045"/>
    <xdr:sp macro="" textlink="">
      <xdr:nvSpPr>
        <xdr:cNvPr id="211" name="人件費・物件費等の状況該当値テキスト"/>
        <xdr:cNvSpPr txBox="1"/>
      </xdr:nvSpPr>
      <xdr:spPr>
        <a:xfrm>
          <a:off x="5041900" y="1399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149180</xdr:rowOff>
    </xdr:from>
    <xdr:to>
      <xdr:col>19</xdr:col>
      <xdr:colOff>184150</xdr:colOff>
      <xdr:row>82</xdr:row>
      <xdr:rowOff>79330</xdr:rowOff>
    </xdr:to>
    <xdr:sp macro="" textlink="">
      <xdr:nvSpPr>
        <xdr:cNvPr id="212" name="楕円 211"/>
        <xdr:cNvSpPr/>
      </xdr:nvSpPr>
      <xdr:spPr>
        <a:xfrm>
          <a:off x="4064000" y="14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64107</xdr:rowOff>
    </xdr:from>
    <xdr:ext cx="736600" cy="259045"/>
    <xdr:sp macro="" textlink="">
      <xdr:nvSpPr>
        <xdr:cNvPr id="213" name="テキスト ボックス 212"/>
        <xdr:cNvSpPr txBox="1"/>
      </xdr:nvSpPr>
      <xdr:spPr>
        <a:xfrm>
          <a:off x="3733800" y="1412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147820</xdr:rowOff>
    </xdr:from>
    <xdr:to>
      <xdr:col>15</xdr:col>
      <xdr:colOff>133350</xdr:colOff>
      <xdr:row>82</xdr:row>
      <xdr:rowOff>77970</xdr:rowOff>
    </xdr:to>
    <xdr:sp macro="" textlink="">
      <xdr:nvSpPr>
        <xdr:cNvPr id="214" name="楕円 213"/>
        <xdr:cNvSpPr/>
      </xdr:nvSpPr>
      <xdr:spPr>
        <a:xfrm>
          <a:off x="31750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62747</xdr:rowOff>
    </xdr:from>
    <xdr:ext cx="762000" cy="259045"/>
    <xdr:sp macro="" textlink="">
      <xdr:nvSpPr>
        <xdr:cNvPr id="215" name="テキスト ボックス 214"/>
        <xdr:cNvSpPr txBox="1"/>
      </xdr:nvSpPr>
      <xdr:spPr>
        <a:xfrm>
          <a:off x="2844800" y="141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142753</xdr:rowOff>
    </xdr:from>
    <xdr:to>
      <xdr:col>11</xdr:col>
      <xdr:colOff>82550</xdr:colOff>
      <xdr:row>82</xdr:row>
      <xdr:rowOff>72903</xdr:rowOff>
    </xdr:to>
    <xdr:sp macro="" textlink="">
      <xdr:nvSpPr>
        <xdr:cNvPr id="216" name="楕円 215"/>
        <xdr:cNvSpPr/>
      </xdr:nvSpPr>
      <xdr:spPr>
        <a:xfrm>
          <a:off x="2286000" y="140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57680</xdr:rowOff>
    </xdr:from>
    <xdr:ext cx="762000" cy="259045"/>
    <xdr:sp macro="" textlink="">
      <xdr:nvSpPr>
        <xdr:cNvPr id="217" name="テキスト ボックス 216"/>
        <xdr:cNvSpPr txBox="1"/>
      </xdr:nvSpPr>
      <xdr:spPr>
        <a:xfrm>
          <a:off x="1955800" y="141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136421</xdr:rowOff>
    </xdr:from>
    <xdr:to>
      <xdr:col>7</xdr:col>
      <xdr:colOff>31750</xdr:colOff>
      <xdr:row>82</xdr:row>
      <xdr:rowOff>66571</xdr:rowOff>
    </xdr:to>
    <xdr:sp macro="" textlink="">
      <xdr:nvSpPr>
        <xdr:cNvPr id="218" name="楕円 217"/>
        <xdr:cNvSpPr/>
      </xdr:nvSpPr>
      <xdr:spPr>
        <a:xfrm>
          <a:off x="1397000" y="140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51348</xdr:rowOff>
    </xdr:from>
    <xdr:ext cx="762000" cy="259045"/>
    <xdr:sp macro="" textlink="">
      <xdr:nvSpPr>
        <xdr:cNvPr id="219" name="テキスト ボックス 218"/>
        <xdr:cNvSpPr txBox="1"/>
      </xdr:nvSpPr>
      <xdr:spPr>
        <a:xfrm>
          <a:off x="1066800" y="1411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　給料表改定の実施により、給料月額を公民格差分（</a:t>
          </a:r>
          <a:r>
            <a:rPr kumimoji="1" lang="en-US" altLang="ja-JP" sz="1400" b="0">
              <a:solidFill>
                <a:schemeClr val="dk1"/>
              </a:solidFill>
              <a:effectLst/>
              <a:latin typeface="+mn-lt"/>
              <a:ea typeface="+mn-ea"/>
              <a:cs typeface="+mn-cs"/>
            </a:rPr>
            <a:t>0.13</a:t>
          </a:r>
          <a:r>
            <a:rPr kumimoji="1" lang="ja-JP" altLang="ja-JP" sz="1400" b="0">
              <a:solidFill>
                <a:schemeClr val="dk1"/>
              </a:solidFill>
              <a:effectLst/>
              <a:latin typeface="+mn-lt"/>
              <a:ea typeface="+mn-ea"/>
              <a:cs typeface="+mn-cs"/>
            </a:rPr>
            <a:t>％）引上げを行ったが、平成</a:t>
          </a:r>
          <a:r>
            <a:rPr kumimoji="1" lang="en-US" altLang="ja-JP" sz="1400" b="0">
              <a:solidFill>
                <a:schemeClr val="dk1"/>
              </a:solidFill>
              <a:effectLst/>
              <a:latin typeface="+mn-lt"/>
              <a:ea typeface="+mn-ea"/>
              <a:cs typeface="+mn-cs"/>
            </a:rPr>
            <a:t>29</a:t>
          </a:r>
          <a:r>
            <a:rPr kumimoji="1" lang="ja-JP" altLang="ja-JP" sz="1400" b="0">
              <a:solidFill>
                <a:schemeClr val="dk1"/>
              </a:solidFill>
              <a:effectLst/>
              <a:latin typeface="+mn-lt"/>
              <a:ea typeface="+mn-ea"/>
              <a:cs typeface="+mn-cs"/>
            </a:rPr>
            <a:t>年度と平成</a:t>
          </a:r>
          <a:r>
            <a:rPr kumimoji="1" lang="en-US" altLang="ja-JP" sz="1400" b="0">
              <a:solidFill>
                <a:schemeClr val="dk1"/>
              </a:solidFill>
              <a:effectLst/>
              <a:latin typeface="+mn-lt"/>
              <a:ea typeface="+mn-ea"/>
              <a:cs typeface="+mn-cs"/>
            </a:rPr>
            <a:t>28</a:t>
          </a:r>
          <a:r>
            <a:rPr kumimoji="1" lang="ja-JP" altLang="ja-JP" sz="1400" b="0">
              <a:solidFill>
                <a:schemeClr val="dk1"/>
              </a:solidFill>
              <a:effectLst/>
              <a:latin typeface="+mn-lt"/>
              <a:ea typeface="+mn-ea"/>
              <a:cs typeface="+mn-cs"/>
            </a:rPr>
            <a:t>年度を比較すると、数値は同等で、全国市平均以下となっている。</a:t>
          </a:r>
          <a:endParaRPr kumimoji="1" lang="en-US" altLang="ja-JP" sz="1400" b="0">
            <a:solidFill>
              <a:schemeClr val="dk1"/>
            </a:solidFill>
            <a:effectLst/>
            <a:latin typeface="+mn-lt"/>
            <a:ea typeface="+mn-ea"/>
            <a:cs typeface="+mn-cs"/>
          </a:endParaRPr>
        </a:p>
        <a:p>
          <a:r>
            <a:rPr kumimoji="1" lang="ja-JP" altLang="en-US" sz="1400" b="0">
              <a:solidFill>
                <a:schemeClr val="dk1"/>
              </a:solidFill>
              <a:effectLst/>
              <a:latin typeface="+mn-lt"/>
              <a:ea typeface="+mn-ea"/>
              <a:cs typeface="+mn-cs"/>
            </a:rPr>
            <a:t>　なお、</a:t>
          </a:r>
          <a:r>
            <a:rPr lang="ja-JP" altLang="en-US" sz="1400">
              <a:solidFill>
                <a:schemeClr val="dk1"/>
              </a:solidFill>
              <a:effectLst/>
              <a:latin typeface="+mn-lt"/>
              <a:ea typeface="+mn-ea"/>
              <a:cs typeface="+mn-cs"/>
            </a:rPr>
            <a:t>今年度の数値が公表前のため、前年度の数値を引用している。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46" name="直線コネクタ 245"/>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7"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48" name="直線コネクタ 247"/>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9"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0" name="直線コネクタ 249"/>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1" name="直線コネクタ 250"/>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2"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3" name="フローチャート: 判断 252"/>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106680</xdr:rowOff>
    </xdr:to>
    <xdr:cxnSp macro="">
      <xdr:nvCxnSpPr>
        <xdr:cNvPr id="254" name="直線コネクタ 253"/>
        <xdr:cNvCxnSpPr/>
      </xdr:nvCxnSpPr>
      <xdr:spPr>
        <a:xfrm flipV="1">
          <a:off x="15290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6" name="テキスト ボックス 255"/>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41911</xdr:rowOff>
    </xdr:from>
    <xdr:to>
      <xdr:col>72</xdr:col>
      <xdr:colOff>203200</xdr:colOff>
      <xdr:row>84</xdr:row>
      <xdr:rowOff>106680</xdr:rowOff>
    </xdr:to>
    <xdr:cxnSp macro="">
      <xdr:nvCxnSpPr>
        <xdr:cNvPr id="257" name="直線コネクタ 256"/>
        <xdr:cNvCxnSpPr/>
      </xdr:nvCxnSpPr>
      <xdr:spPr>
        <a:xfrm>
          <a:off x="14401800" y="13929361"/>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9" name="テキスト ボックス 258"/>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41911</xdr:rowOff>
    </xdr:from>
    <xdr:to>
      <xdr:col>68</xdr:col>
      <xdr:colOff>152400</xdr:colOff>
      <xdr:row>84</xdr:row>
      <xdr:rowOff>106680</xdr:rowOff>
    </xdr:to>
    <xdr:cxnSp macro="">
      <xdr:nvCxnSpPr>
        <xdr:cNvPr id="260" name="直線コネクタ 259"/>
        <xdr:cNvCxnSpPr/>
      </xdr:nvCxnSpPr>
      <xdr:spPr>
        <a:xfrm flipV="1">
          <a:off x="13512800" y="13929361"/>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1" name="フローチャート: 判断 260"/>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2557</xdr:rowOff>
    </xdr:from>
    <xdr:ext cx="762000" cy="259045"/>
    <xdr:sp macro="" textlink="">
      <xdr:nvSpPr>
        <xdr:cNvPr id="262" name="テキスト ボックス 261"/>
        <xdr:cNvSpPr txBox="1"/>
      </xdr:nvSpPr>
      <xdr:spPr>
        <a:xfrm>
          <a:off x="14020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3" name="フローチャート: 判断 262"/>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4" name="テキスト ボックス 263"/>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0" name="楕円 269"/>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1"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2" name="楕円 271"/>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3" name="テキスト ボックス 272"/>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4" name="楕円 273"/>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5" name="テキスト ボックス 274"/>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162561</xdr:rowOff>
    </xdr:from>
    <xdr:to>
      <xdr:col>68</xdr:col>
      <xdr:colOff>203200</xdr:colOff>
      <xdr:row>81</xdr:row>
      <xdr:rowOff>92711</xdr:rowOff>
    </xdr:to>
    <xdr:sp macro="" textlink="">
      <xdr:nvSpPr>
        <xdr:cNvPr id="276" name="楕円 275"/>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102888</xdr:rowOff>
    </xdr:from>
    <xdr:ext cx="762000" cy="259045"/>
    <xdr:sp macro="" textlink="">
      <xdr:nvSpPr>
        <xdr:cNvPr id="277" name="テキスト ボックス 276"/>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78" name="楕円 277"/>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79" name="テキスト ボックス 278"/>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　旧墨田区行財政改革実施計画（平成</a:t>
          </a:r>
          <a:r>
            <a:rPr kumimoji="1" lang="en-US" altLang="ja-JP" sz="1400" b="0">
              <a:solidFill>
                <a:schemeClr val="dk1"/>
              </a:solidFill>
              <a:effectLst/>
              <a:latin typeface="+mn-lt"/>
              <a:ea typeface="+mn-ea"/>
              <a:cs typeface="+mn-cs"/>
            </a:rPr>
            <a:t>23</a:t>
          </a:r>
          <a:r>
            <a:rPr kumimoji="1" lang="ja-JP" altLang="ja-JP" sz="1400" b="0">
              <a:solidFill>
                <a:schemeClr val="dk1"/>
              </a:solidFill>
              <a:effectLst/>
              <a:latin typeface="+mn-lt"/>
              <a:ea typeface="+mn-ea"/>
              <a:cs typeface="+mn-cs"/>
            </a:rPr>
            <a:t>年度～平成</a:t>
          </a:r>
          <a:r>
            <a:rPr kumimoji="1" lang="en-US" altLang="ja-JP" sz="1400" b="0">
              <a:solidFill>
                <a:schemeClr val="dk1"/>
              </a:solidFill>
              <a:effectLst/>
              <a:latin typeface="+mn-lt"/>
              <a:ea typeface="+mn-ea"/>
              <a:cs typeface="+mn-cs"/>
            </a:rPr>
            <a:t>27</a:t>
          </a:r>
          <a:r>
            <a:rPr kumimoji="1" lang="ja-JP" altLang="ja-JP" sz="1400" b="0">
              <a:solidFill>
                <a:schemeClr val="dk1"/>
              </a:solidFill>
              <a:effectLst/>
              <a:latin typeface="+mn-lt"/>
              <a:ea typeface="+mn-ea"/>
              <a:cs typeface="+mn-cs"/>
            </a:rPr>
            <a:t>年度）では、累計削減数△１００人を目標達成した。</a:t>
          </a:r>
          <a:endParaRPr lang="ja-JP" altLang="ja-JP" sz="1800">
            <a:effectLst/>
          </a:endParaRPr>
        </a:p>
        <a:p>
          <a:r>
            <a:rPr kumimoji="1" lang="ja-JP" altLang="ja-JP" sz="1400" b="0">
              <a:solidFill>
                <a:schemeClr val="dk1"/>
              </a:solidFill>
              <a:effectLst/>
              <a:latin typeface="+mn-lt"/>
              <a:ea typeface="+mn-ea"/>
              <a:cs typeface="+mn-cs"/>
            </a:rPr>
            <a:t>　なお、平成</a:t>
          </a:r>
          <a:r>
            <a:rPr kumimoji="1" lang="en-US" altLang="ja-JP" sz="1400" b="0">
              <a:solidFill>
                <a:schemeClr val="dk1"/>
              </a:solidFill>
              <a:effectLst/>
              <a:latin typeface="+mn-lt"/>
              <a:ea typeface="+mn-ea"/>
              <a:cs typeface="+mn-cs"/>
            </a:rPr>
            <a:t>28</a:t>
          </a:r>
          <a:r>
            <a:rPr kumimoji="1" lang="ja-JP" altLang="ja-JP" sz="1400" b="0">
              <a:solidFill>
                <a:schemeClr val="dk1"/>
              </a:solidFill>
              <a:effectLst/>
              <a:latin typeface="+mn-lt"/>
              <a:ea typeface="+mn-ea"/>
              <a:cs typeface="+mn-cs"/>
            </a:rPr>
            <a:t>年度からの新たな墨田区行財政改革実施計画（平成</a:t>
          </a:r>
          <a:r>
            <a:rPr kumimoji="1" lang="en-US" altLang="ja-JP" sz="1400" b="0">
              <a:solidFill>
                <a:schemeClr val="dk1"/>
              </a:solidFill>
              <a:effectLst/>
              <a:latin typeface="+mn-lt"/>
              <a:ea typeface="+mn-ea"/>
              <a:cs typeface="+mn-cs"/>
            </a:rPr>
            <a:t>28</a:t>
          </a:r>
          <a:r>
            <a:rPr kumimoji="1" lang="ja-JP" altLang="ja-JP" sz="1400" b="0">
              <a:solidFill>
                <a:schemeClr val="dk1"/>
              </a:solidFill>
              <a:effectLst/>
              <a:latin typeface="+mn-lt"/>
              <a:ea typeface="+mn-ea"/>
              <a:cs typeface="+mn-cs"/>
            </a:rPr>
            <a:t>年度～平成</a:t>
          </a:r>
          <a:r>
            <a:rPr kumimoji="1" lang="en-US" altLang="ja-JP" sz="1400" b="0">
              <a:solidFill>
                <a:schemeClr val="dk1"/>
              </a:solidFill>
              <a:effectLst/>
              <a:latin typeface="+mn-lt"/>
              <a:ea typeface="+mn-ea"/>
              <a:cs typeface="+mn-cs"/>
            </a:rPr>
            <a:t>32</a:t>
          </a:r>
          <a:r>
            <a:rPr kumimoji="1" lang="ja-JP" altLang="ja-JP" sz="1400" b="0">
              <a:solidFill>
                <a:schemeClr val="dk1"/>
              </a:solidFill>
              <a:effectLst/>
              <a:latin typeface="+mn-lt"/>
              <a:ea typeface="+mn-ea"/>
              <a:cs typeface="+mn-cs"/>
            </a:rPr>
            <a:t>年度）においては、人員削減目標は立てていないが、昨年度実施した業務量調査の結果も踏まえつつ、引き続き選択と集中による適切な定員管理を行っていく。</a:t>
          </a:r>
          <a:endParaRPr lang="ja-JP" altLang="ja-JP" sz="18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1" name="直線コネクタ 310"/>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2"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3" name="直線コネクタ 312"/>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4"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5" name="直線コネクタ 314"/>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77107</xdr:rowOff>
    </xdr:to>
    <xdr:cxnSp macro="">
      <xdr:nvCxnSpPr>
        <xdr:cNvPr id="316" name="直線コネクタ 315"/>
        <xdr:cNvCxnSpPr/>
      </xdr:nvCxnSpPr>
      <xdr:spPr>
        <a:xfrm flipV="1">
          <a:off x="16179800" y="1035376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147639</xdr:rowOff>
    </xdr:from>
    <xdr:ext cx="762000" cy="259045"/>
    <xdr:sp macro="" textlink="">
      <xdr:nvSpPr>
        <xdr:cNvPr id="317" name="定員管理の状況平均値テキスト"/>
        <xdr:cNvSpPr txBox="1"/>
      </xdr:nvSpPr>
      <xdr:spPr>
        <a:xfrm>
          <a:off x="17106900" y="10091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18" name="フローチャート: 判断 317"/>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84001</xdr:rowOff>
    </xdr:to>
    <xdr:cxnSp macro="">
      <xdr:nvCxnSpPr>
        <xdr:cNvPr id="319" name="直線コネクタ 318"/>
        <xdr:cNvCxnSpPr/>
      </xdr:nvCxnSpPr>
      <xdr:spPr>
        <a:xfrm flipV="1">
          <a:off x="15290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0" name="フローチャート: 判断 319"/>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84079</xdr:rowOff>
    </xdr:from>
    <xdr:ext cx="736600" cy="259045"/>
    <xdr:sp macro="" textlink="">
      <xdr:nvSpPr>
        <xdr:cNvPr id="321" name="テキスト ボックス 320"/>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60</xdr:row>
      <xdr:rowOff>104684</xdr:rowOff>
    </xdr:to>
    <xdr:cxnSp macro="">
      <xdr:nvCxnSpPr>
        <xdr:cNvPr id="322" name="直線コネクタ 321"/>
        <xdr:cNvCxnSpPr/>
      </xdr:nvCxnSpPr>
      <xdr:spPr>
        <a:xfrm flipV="1">
          <a:off x="14401800" y="103710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3" name="フローチャート: 判断 322"/>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84079</xdr:rowOff>
    </xdr:from>
    <xdr:ext cx="762000" cy="259045"/>
    <xdr:sp macro="" textlink="">
      <xdr:nvSpPr>
        <xdr:cNvPr id="324" name="テキスト ボックス 323"/>
        <xdr:cNvSpPr txBox="1"/>
      </xdr:nvSpPr>
      <xdr:spPr>
        <a:xfrm>
          <a:off x="14909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124218</xdr:rowOff>
    </xdr:to>
    <xdr:cxnSp macro="">
      <xdr:nvCxnSpPr>
        <xdr:cNvPr id="325" name="直線コネクタ 324"/>
        <xdr:cNvCxnSpPr/>
      </xdr:nvCxnSpPr>
      <xdr:spPr>
        <a:xfrm flipV="1">
          <a:off x="13512800" y="1039168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26" name="フローチャート: 判断 325"/>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90973</xdr:rowOff>
    </xdr:from>
    <xdr:ext cx="762000" cy="259045"/>
    <xdr:sp macro="" textlink="">
      <xdr:nvSpPr>
        <xdr:cNvPr id="327" name="テキスト ボックス 326"/>
        <xdr:cNvSpPr txBox="1"/>
      </xdr:nvSpPr>
      <xdr:spPr>
        <a:xfrm>
          <a:off x="14020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28" name="フローチャート: 判断 327"/>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29" name="テキスト ボックス 328"/>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35" name="楕円 334"/>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159493</xdr:rowOff>
    </xdr:from>
    <xdr:ext cx="762000" cy="259045"/>
    <xdr:sp macro="" textlink="">
      <xdr:nvSpPr>
        <xdr:cNvPr id="336" name="定員管理の状況該当値テキスト"/>
        <xdr:cNvSpPr txBox="1"/>
      </xdr:nvSpPr>
      <xdr:spPr>
        <a:xfrm>
          <a:off x="17106900" y="1027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37" name="楕円 336"/>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112684</xdr:rowOff>
    </xdr:from>
    <xdr:ext cx="736600" cy="259045"/>
    <xdr:sp macro="" textlink="">
      <xdr:nvSpPr>
        <xdr:cNvPr id="338" name="テキスト ボックス 337"/>
        <xdr:cNvSpPr txBox="1"/>
      </xdr:nvSpPr>
      <xdr:spPr>
        <a:xfrm>
          <a:off x="15798800" y="1039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39" name="楕円 338"/>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40" name="テキスト ボックス 339"/>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1" name="楕円 340"/>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140261</xdr:rowOff>
    </xdr:from>
    <xdr:ext cx="762000" cy="259045"/>
    <xdr:sp macro="" textlink="">
      <xdr:nvSpPr>
        <xdr:cNvPr id="342" name="テキスト ボックス 341"/>
        <xdr:cNvSpPr txBox="1"/>
      </xdr:nvSpPr>
      <xdr:spPr>
        <a:xfrm>
          <a:off x="14020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73418</xdr:rowOff>
    </xdr:from>
    <xdr:to>
      <xdr:col>64</xdr:col>
      <xdr:colOff>152400</xdr:colOff>
      <xdr:row>61</xdr:row>
      <xdr:rowOff>3568</xdr:rowOff>
    </xdr:to>
    <xdr:sp macro="" textlink="">
      <xdr:nvSpPr>
        <xdr:cNvPr id="343" name="楕円 342"/>
        <xdr:cNvSpPr/>
      </xdr:nvSpPr>
      <xdr:spPr>
        <a:xfrm>
          <a:off x="13462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159795</xdr:rowOff>
    </xdr:from>
    <xdr:ext cx="762000" cy="259045"/>
    <xdr:sp macro="" textlink="">
      <xdr:nvSpPr>
        <xdr:cNvPr id="344" name="テキスト ボックス 343"/>
        <xdr:cNvSpPr txBox="1"/>
      </xdr:nvSpPr>
      <xdr:spPr>
        <a:xfrm>
          <a:off x="13131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過去の建設工事等の償還が進む一方で、新規の起債発行額を抑制してきたことにより、実質公債費比率が低下した。</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引き続き、学校施設の改築や道路整備事業などに起債する計画であるが、その際は、財政基盤の確立に配慮した起債となるよう努めることとしている。</a:t>
          </a:r>
          <a:endParaRPr lang="ja-JP" altLang="ja-JP" sz="18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0" name="直線コネクタ 369"/>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4" name="直線コネクタ 37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45508</xdr:rowOff>
    </xdr:from>
    <xdr:to>
      <xdr:col>81</xdr:col>
      <xdr:colOff>44450</xdr:colOff>
      <xdr:row>42</xdr:row>
      <xdr:rowOff>125942</xdr:rowOff>
    </xdr:to>
    <xdr:cxnSp macro="">
      <xdr:nvCxnSpPr>
        <xdr:cNvPr id="375" name="直線コネクタ 374"/>
        <xdr:cNvCxnSpPr/>
      </xdr:nvCxnSpPr>
      <xdr:spPr>
        <a:xfrm flipV="1">
          <a:off x="16179800" y="724640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22877</xdr:rowOff>
    </xdr:from>
    <xdr:ext cx="762000" cy="259045"/>
    <xdr:sp macro="" textlink="">
      <xdr:nvSpPr>
        <xdr:cNvPr id="376"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77" name="フローチャート: 判断 376"/>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125942</xdr:rowOff>
    </xdr:from>
    <xdr:to>
      <xdr:col>77</xdr:col>
      <xdr:colOff>44450</xdr:colOff>
      <xdr:row>42</xdr:row>
      <xdr:rowOff>146050</xdr:rowOff>
    </xdr:to>
    <xdr:cxnSp macro="">
      <xdr:nvCxnSpPr>
        <xdr:cNvPr id="378" name="直線コネクタ 377"/>
        <xdr:cNvCxnSpPr/>
      </xdr:nvCxnSpPr>
      <xdr:spPr>
        <a:xfrm flipV="1">
          <a:off x="15290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79" name="フローチャート: 判断 378"/>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0" name="テキスト ボックス 379"/>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34925</xdr:rowOff>
    </xdr:to>
    <xdr:cxnSp macro="">
      <xdr:nvCxnSpPr>
        <xdr:cNvPr id="381" name="直線コネクタ 380"/>
        <xdr:cNvCxnSpPr/>
      </xdr:nvCxnSpPr>
      <xdr:spPr>
        <a:xfrm flipV="1">
          <a:off x="14401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2" name="フローチャート: 判断 381"/>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3" name="テキスト ボックス 382"/>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34925</xdr:rowOff>
    </xdr:from>
    <xdr:to>
      <xdr:col>68</xdr:col>
      <xdr:colOff>152400</xdr:colOff>
      <xdr:row>43</xdr:row>
      <xdr:rowOff>75142</xdr:rowOff>
    </xdr:to>
    <xdr:cxnSp macro="">
      <xdr:nvCxnSpPr>
        <xdr:cNvPr id="384" name="直線コネクタ 383"/>
        <xdr:cNvCxnSpPr/>
      </xdr:nvCxnSpPr>
      <xdr:spPr>
        <a:xfrm flipV="1">
          <a:off x="13512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5" name="フローチャート: 判断 384"/>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86" name="テキスト ボックス 385"/>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87" name="フローチャート: 判断 386"/>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88" name="テキスト ボックス 387"/>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166158</xdr:rowOff>
    </xdr:from>
    <xdr:to>
      <xdr:col>81</xdr:col>
      <xdr:colOff>95250</xdr:colOff>
      <xdr:row>42</xdr:row>
      <xdr:rowOff>96308</xdr:rowOff>
    </xdr:to>
    <xdr:sp macro="" textlink="">
      <xdr:nvSpPr>
        <xdr:cNvPr id="394" name="楕円 393"/>
        <xdr:cNvSpPr/>
      </xdr:nvSpPr>
      <xdr:spPr>
        <a:xfrm>
          <a:off x="16967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138235</xdr:rowOff>
    </xdr:from>
    <xdr:ext cx="762000" cy="259045"/>
    <xdr:sp macro="" textlink="">
      <xdr:nvSpPr>
        <xdr:cNvPr id="395" name="公債費負担の状況該当値テキスト"/>
        <xdr:cNvSpPr txBox="1"/>
      </xdr:nvSpPr>
      <xdr:spPr>
        <a:xfrm>
          <a:off x="17106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75142</xdr:rowOff>
    </xdr:from>
    <xdr:to>
      <xdr:col>77</xdr:col>
      <xdr:colOff>95250</xdr:colOff>
      <xdr:row>43</xdr:row>
      <xdr:rowOff>5292</xdr:rowOff>
    </xdr:to>
    <xdr:sp macro="" textlink="">
      <xdr:nvSpPr>
        <xdr:cNvPr id="396" name="楕円 395"/>
        <xdr:cNvSpPr/>
      </xdr:nvSpPr>
      <xdr:spPr>
        <a:xfrm>
          <a:off x="16129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161519</xdr:rowOff>
    </xdr:from>
    <xdr:ext cx="736600" cy="259045"/>
    <xdr:sp macro="" textlink="">
      <xdr:nvSpPr>
        <xdr:cNvPr id="397" name="テキスト ボックス 396"/>
        <xdr:cNvSpPr txBox="1"/>
      </xdr:nvSpPr>
      <xdr:spPr>
        <a:xfrm>
          <a:off x="15798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8" name="楕円 39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9" name="テキスト ボックス 398"/>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155575</xdr:rowOff>
    </xdr:from>
    <xdr:to>
      <xdr:col>68</xdr:col>
      <xdr:colOff>203200</xdr:colOff>
      <xdr:row>43</xdr:row>
      <xdr:rowOff>85725</xdr:rowOff>
    </xdr:to>
    <xdr:sp macro="" textlink="">
      <xdr:nvSpPr>
        <xdr:cNvPr id="400" name="楕円 399"/>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70502</xdr:rowOff>
    </xdr:from>
    <xdr:ext cx="762000" cy="259045"/>
    <xdr:sp macro="" textlink="">
      <xdr:nvSpPr>
        <xdr:cNvPr id="401" name="テキスト ボックス 400"/>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24342</xdr:rowOff>
    </xdr:from>
    <xdr:to>
      <xdr:col>64</xdr:col>
      <xdr:colOff>152400</xdr:colOff>
      <xdr:row>43</xdr:row>
      <xdr:rowOff>125942</xdr:rowOff>
    </xdr:to>
    <xdr:sp macro="" textlink="">
      <xdr:nvSpPr>
        <xdr:cNvPr id="402" name="楕円 401"/>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110719</xdr:rowOff>
    </xdr:from>
    <xdr:ext cx="762000" cy="259045"/>
    <xdr:sp macro="" textlink="">
      <xdr:nvSpPr>
        <xdr:cNvPr id="403" name="テキスト ボックス 402"/>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　本区の将来負担額は、特別区債の残高や退職手当負担見込額などが約</a:t>
          </a:r>
          <a:r>
            <a:rPr kumimoji="1" lang="en-US" altLang="ja-JP" sz="1400" b="0">
              <a:solidFill>
                <a:schemeClr val="dk1"/>
              </a:solidFill>
              <a:effectLst/>
              <a:latin typeface="+mn-lt"/>
              <a:ea typeface="+mn-ea"/>
              <a:cs typeface="+mn-cs"/>
            </a:rPr>
            <a:t>512</a:t>
          </a:r>
          <a:r>
            <a:rPr kumimoji="1" lang="ja-JP" altLang="ja-JP" sz="1400" b="0">
              <a:solidFill>
                <a:schemeClr val="dk1"/>
              </a:solidFill>
              <a:effectLst/>
              <a:latin typeface="+mn-lt"/>
              <a:ea typeface="+mn-ea"/>
              <a:cs typeface="+mn-cs"/>
            </a:rPr>
            <a:t>億円となるが、将来負担額から控除することができる基金残高や地方交付税上の基準財政需要額算入見込額などが約</a:t>
          </a:r>
          <a:r>
            <a:rPr kumimoji="1" lang="en-US" altLang="ja-JP" sz="1400" b="0">
              <a:solidFill>
                <a:schemeClr val="dk1"/>
              </a:solidFill>
              <a:effectLst/>
              <a:latin typeface="+mn-lt"/>
              <a:ea typeface="+mn-ea"/>
              <a:cs typeface="+mn-cs"/>
            </a:rPr>
            <a:t>617</a:t>
          </a:r>
          <a:r>
            <a:rPr kumimoji="1" lang="ja-JP" altLang="ja-JP" sz="1400" b="0">
              <a:solidFill>
                <a:schemeClr val="dk1"/>
              </a:solidFill>
              <a:effectLst/>
              <a:latin typeface="+mn-lt"/>
              <a:ea typeface="+mn-ea"/>
              <a:cs typeface="+mn-cs"/>
            </a:rPr>
            <a:t>億円と、将来負担額により控除額が上回るため、将来負担比率は「－」と表示される。</a:t>
          </a:r>
          <a:endParaRPr lang="ja-JP" altLang="ja-JP" sz="18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4" name="直線コネクタ 423"/>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5"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6" name="直線コネクタ 42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7"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29"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0" name="フローチャート: 判断 429"/>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1" name="フローチャート: 判断 430"/>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2" name="テキスト ボックス 431"/>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3" name="フローチャート: 判断 432"/>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4" name="テキスト ボックス 433"/>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5" name="フローチャート: 判断 434"/>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6" name="テキスト ボックス 435"/>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7" name="フローチャート: 判断 436"/>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38" name="テキスト ボックス 437"/>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a:solidFill>
                <a:schemeClr val="dk1"/>
              </a:solidFill>
              <a:effectLst/>
              <a:latin typeface="+mn-lt"/>
              <a:ea typeface="+mn-ea"/>
              <a:cs typeface="+mn-cs"/>
            </a:rPr>
            <a:t>　人件費は、職員給の減があったため、経常収支比率が若干減少しており、類似団体と比較しても低率となっている。</a:t>
          </a:r>
          <a:endParaRPr lang="ja-JP" altLang="ja-JP" sz="1800">
            <a:effectLst/>
          </a:endParaRPr>
        </a:p>
        <a:p>
          <a:pPr rtl="0" eaLnBrk="1" fontAlgn="auto" latinLnBrk="0" hangingPunct="1"/>
          <a:r>
            <a:rPr lang="ja-JP" altLang="ja-JP"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引き続き選択と集中による適切な定員管理を行っていくことで、人件費の抑制を図っていく。</a:t>
          </a:r>
          <a:endParaRPr lang="ja-JP" altLang="ja-JP" sz="18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156936</xdr:rowOff>
    </xdr:from>
    <xdr:to>
      <xdr:col>24</xdr:col>
      <xdr:colOff>25400</xdr:colOff>
      <xdr:row>37</xdr:row>
      <xdr:rowOff>167822</xdr:rowOff>
    </xdr:to>
    <xdr:cxnSp macro="">
      <xdr:nvCxnSpPr>
        <xdr:cNvPr id="68" name="直線コネクタ 67"/>
        <xdr:cNvCxnSpPr/>
      </xdr:nvCxnSpPr>
      <xdr:spPr>
        <a:xfrm flipV="1">
          <a:off x="3987800" y="6500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156936</xdr:rowOff>
    </xdr:from>
    <xdr:to>
      <xdr:col>19</xdr:col>
      <xdr:colOff>187325</xdr:colOff>
      <xdr:row>37</xdr:row>
      <xdr:rowOff>167822</xdr:rowOff>
    </xdr:to>
    <xdr:cxnSp macro="">
      <xdr:nvCxnSpPr>
        <xdr:cNvPr id="71" name="直線コネクタ 70"/>
        <xdr:cNvCxnSpPr/>
      </xdr:nvCxnSpPr>
      <xdr:spPr>
        <a:xfrm>
          <a:off x="3098800" y="6500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156936</xdr:rowOff>
    </xdr:from>
    <xdr:to>
      <xdr:col>15</xdr:col>
      <xdr:colOff>98425</xdr:colOff>
      <xdr:row>39</xdr:row>
      <xdr:rowOff>20865</xdr:rowOff>
    </xdr:to>
    <xdr:cxnSp macro="">
      <xdr:nvCxnSpPr>
        <xdr:cNvPr id="74" name="直線コネクタ 73"/>
        <xdr:cNvCxnSpPr/>
      </xdr:nvCxnSpPr>
      <xdr:spPr>
        <a:xfrm flipV="1">
          <a:off x="2209800" y="6500586"/>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39</xdr:row>
      <xdr:rowOff>129722</xdr:rowOff>
    </xdr:to>
    <xdr:cxnSp macro="">
      <xdr:nvCxnSpPr>
        <xdr:cNvPr id="77" name="直線コネクタ 76"/>
        <xdr:cNvCxnSpPr/>
      </xdr:nvCxnSpPr>
      <xdr:spPr>
        <a:xfrm flipV="1">
          <a:off x="1320800" y="6707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106136</xdr:rowOff>
    </xdr:from>
    <xdr:to>
      <xdr:col>24</xdr:col>
      <xdr:colOff>76200</xdr:colOff>
      <xdr:row>38</xdr:row>
      <xdr:rowOff>36286</xdr:rowOff>
    </xdr:to>
    <xdr:sp macro="" textlink="">
      <xdr:nvSpPr>
        <xdr:cNvPr id="87" name="楕円 86"/>
        <xdr:cNvSpPr/>
      </xdr:nvSpPr>
      <xdr:spPr>
        <a:xfrm>
          <a:off x="4775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122663</xdr:rowOff>
    </xdr:from>
    <xdr:ext cx="762000" cy="259045"/>
    <xdr:sp macro="" textlink="">
      <xdr:nvSpPr>
        <xdr:cNvPr id="88" name="人件費該当値テキスト"/>
        <xdr:cNvSpPr txBox="1"/>
      </xdr:nvSpPr>
      <xdr:spPr>
        <a:xfrm>
          <a:off x="49149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117022</xdr:rowOff>
    </xdr:from>
    <xdr:to>
      <xdr:col>20</xdr:col>
      <xdr:colOff>38100</xdr:colOff>
      <xdr:row>38</xdr:row>
      <xdr:rowOff>47172</xdr:rowOff>
    </xdr:to>
    <xdr:sp macro="" textlink="">
      <xdr:nvSpPr>
        <xdr:cNvPr id="89" name="楕円 88"/>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57349</xdr:rowOff>
    </xdr:from>
    <xdr:ext cx="736600" cy="259045"/>
    <xdr:sp macro="" textlink="">
      <xdr:nvSpPr>
        <xdr:cNvPr id="90" name="テキスト ボックス 89"/>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106136</xdr:rowOff>
    </xdr:from>
    <xdr:to>
      <xdr:col>15</xdr:col>
      <xdr:colOff>149225</xdr:colOff>
      <xdr:row>38</xdr:row>
      <xdr:rowOff>36286</xdr:rowOff>
    </xdr:to>
    <xdr:sp macro="" textlink="">
      <xdr:nvSpPr>
        <xdr:cNvPr id="91" name="楕円 90"/>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21062</xdr:rowOff>
    </xdr:from>
    <xdr:ext cx="762000" cy="259045"/>
    <xdr:sp macro="" textlink="">
      <xdr:nvSpPr>
        <xdr:cNvPr id="92" name="テキスト ボックス 91"/>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78922</xdr:rowOff>
    </xdr:from>
    <xdr:to>
      <xdr:col>6</xdr:col>
      <xdr:colOff>171450</xdr:colOff>
      <xdr:row>40</xdr:row>
      <xdr:rowOff>9072</xdr:rowOff>
    </xdr:to>
    <xdr:sp macro="" textlink="">
      <xdr:nvSpPr>
        <xdr:cNvPr id="95" name="楕円 94"/>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165299</xdr:rowOff>
    </xdr:from>
    <xdr:ext cx="762000" cy="259045"/>
    <xdr:sp macro="" textlink="">
      <xdr:nvSpPr>
        <xdr:cNvPr id="96" name="テキスト ボックス 95"/>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物件費は、</a:t>
          </a:r>
          <a:r>
            <a:rPr lang="ja-JP" altLang="ja-JP" sz="1400" b="0">
              <a:solidFill>
                <a:schemeClr val="dk1"/>
              </a:solidFill>
              <a:effectLst/>
              <a:latin typeface="+mn-lt"/>
              <a:ea typeface="+mn-ea"/>
              <a:cs typeface="+mn-cs"/>
            </a:rPr>
            <a:t>指定管理者制度導入による図書館管理運営費等の</a:t>
          </a:r>
          <a:r>
            <a:rPr lang="ja-JP" altLang="ja-JP" sz="1400" b="0" i="0" baseline="0">
              <a:solidFill>
                <a:schemeClr val="dk1"/>
              </a:solidFill>
              <a:effectLst/>
              <a:latin typeface="+mn-lt"/>
              <a:ea typeface="+mn-ea"/>
              <a:cs typeface="+mn-cs"/>
            </a:rPr>
            <a:t>増により、、経常的経費充当一般財源が前年度に比べ</a:t>
          </a:r>
          <a:r>
            <a:rPr lang="en-US" altLang="ja-JP" sz="1400" b="0" i="0" baseline="0">
              <a:solidFill>
                <a:schemeClr val="dk1"/>
              </a:solidFill>
              <a:effectLst/>
              <a:latin typeface="+mn-lt"/>
              <a:ea typeface="+mn-ea"/>
              <a:cs typeface="+mn-cs"/>
            </a:rPr>
            <a:t>1.8</a:t>
          </a:r>
          <a:r>
            <a:rPr lang="ja-JP" altLang="ja-JP" sz="1400" b="0" i="0" baseline="0">
              <a:solidFill>
                <a:schemeClr val="dk1"/>
              </a:solidFill>
              <a:effectLst/>
              <a:latin typeface="+mn-lt"/>
              <a:ea typeface="+mn-ea"/>
              <a:cs typeface="+mn-cs"/>
            </a:rPr>
            <a:t>％（約</a:t>
          </a:r>
          <a:r>
            <a:rPr lang="en-US" altLang="ja-JP" sz="1400" b="0" i="0" baseline="0">
              <a:solidFill>
                <a:schemeClr val="dk1"/>
              </a:solidFill>
              <a:effectLst/>
              <a:latin typeface="+mn-lt"/>
              <a:ea typeface="+mn-ea"/>
              <a:cs typeface="+mn-cs"/>
            </a:rPr>
            <a:t>3</a:t>
          </a:r>
          <a:r>
            <a:rPr lang="ja-JP" altLang="ja-JP" sz="1400" b="0" i="0" baseline="0">
              <a:solidFill>
                <a:schemeClr val="dk1"/>
              </a:solidFill>
              <a:effectLst/>
              <a:latin typeface="+mn-lt"/>
              <a:ea typeface="+mn-ea"/>
              <a:cs typeface="+mn-cs"/>
            </a:rPr>
            <a:t>千万円）の増となった。</a:t>
          </a:r>
          <a:endParaRPr lang="ja-JP" altLang="ja-JP" sz="1800">
            <a:effectLst/>
          </a:endParaRPr>
        </a:p>
        <a:p>
          <a:pPr rtl="0" eaLnBrk="1" fontAlgn="auto" latinLnBrk="0" hangingPunct="1"/>
          <a:r>
            <a:rPr lang="ja-JP" altLang="ja-JP" sz="1400" b="0" i="0" baseline="0">
              <a:solidFill>
                <a:schemeClr val="dk1"/>
              </a:solidFill>
              <a:effectLst/>
              <a:latin typeface="+mn-lt"/>
              <a:ea typeface="+mn-ea"/>
              <a:cs typeface="+mn-cs"/>
            </a:rPr>
            <a:t>　依然として類似団体より高い状況が続いているため、必要な見直しを行っていく。</a:t>
          </a:r>
          <a:endParaRPr lang="ja-JP" altLang="ja-JP" sz="18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127000</xdr:rowOff>
    </xdr:to>
    <xdr:cxnSp macro="">
      <xdr:nvCxnSpPr>
        <xdr:cNvPr id="131" name="直線コネクタ 130"/>
        <xdr:cNvCxnSpPr/>
      </xdr:nvCxnSpPr>
      <xdr:spPr>
        <a:xfrm>
          <a:off x="15671800" y="30824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2"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61686</xdr:rowOff>
    </xdr:to>
    <xdr:cxnSp macro="">
      <xdr:nvCxnSpPr>
        <xdr:cNvPr id="134" name="直線コネクタ 133"/>
        <xdr:cNvCxnSpPr/>
      </xdr:nvCxnSpPr>
      <xdr:spPr>
        <a:xfrm flipV="1">
          <a:off x="14782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90006</xdr:rowOff>
    </xdr:from>
    <xdr:ext cx="736600" cy="259045"/>
    <xdr:sp macro="" textlink="">
      <xdr:nvSpPr>
        <xdr:cNvPr id="136" name="テキスト ボックス 135"/>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19</xdr:row>
      <xdr:rowOff>4536</xdr:rowOff>
    </xdr:to>
    <xdr:cxnSp macro="">
      <xdr:nvCxnSpPr>
        <xdr:cNvPr id="137" name="直線コネクタ 136"/>
        <xdr:cNvCxnSpPr/>
      </xdr:nvCxnSpPr>
      <xdr:spPr>
        <a:xfrm flipV="1">
          <a:off x="13893800" y="314778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163484</xdr:rowOff>
    </xdr:from>
    <xdr:ext cx="762000" cy="259045"/>
    <xdr:sp macro="" textlink="">
      <xdr:nvSpPr>
        <xdr:cNvPr id="139" name="テキスト ボックス 138"/>
        <xdr:cNvSpPr txBox="1"/>
      </xdr:nvSpPr>
      <xdr:spPr>
        <a:xfrm>
          <a:off x="14401800" y="239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4536</xdr:rowOff>
    </xdr:from>
    <xdr:to>
      <xdr:col>69</xdr:col>
      <xdr:colOff>92075</xdr:colOff>
      <xdr:row>19</xdr:row>
      <xdr:rowOff>20864</xdr:rowOff>
    </xdr:to>
    <xdr:cxnSp macro="">
      <xdr:nvCxnSpPr>
        <xdr:cNvPr id="140" name="直線コネクタ 139"/>
        <xdr:cNvCxnSpPr/>
      </xdr:nvCxnSpPr>
      <xdr:spPr>
        <a:xfrm flipV="1">
          <a:off x="13004800" y="3262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57348</xdr:rowOff>
    </xdr:from>
    <xdr:ext cx="762000" cy="259045"/>
    <xdr:sp macro="" textlink="">
      <xdr:nvSpPr>
        <xdr:cNvPr id="142" name="テキスト ボックス 141"/>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57348</xdr:rowOff>
    </xdr:from>
    <xdr:ext cx="762000" cy="259045"/>
    <xdr:sp macro="" textlink="">
      <xdr:nvSpPr>
        <xdr:cNvPr id="144" name="テキスト ボックス 143"/>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50" name="楕円 14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51"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4" name="楕円 153"/>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5" name="テキスト ボックス 154"/>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125186</xdr:rowOff>
    </xdr:from>
    <xdr:to>
      <xdr:col>69</xdr:col>
      <xdr:colOff>142875</xdr:colOff>
      <xdr:row>19</xdr:row>
      <xdr:rowOff>55336</xdr:rowOff>
    </xdr:to>
    <xdr:sp macro="" textlink="">
      <xdr:nvSpPr>
        <xdr:cNvPr id="156" name="楕円 155"/>
        <xdr:cNvSpPr/>
      </xdr:nvSpPr>
      <xdr:spPr>
        <a:xfrm>
          <a:off x="13843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40113</xdr:rowOff>
    </xdr:from>
    <xdr:ext cx="762000" cy="259045"/>
    <xdr:sp macro="" textlink="">
      <xdr:nvSpPr>
        <xdr:cNvPr id="157" name="テキスト ボックス 156"/>
        <xdr:cNvSpPr txBox="1"/>
      </xdr:nvSpPr>
      <xdr:spPr>
        <a:xfrm>
          <a:off x="13512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8" name="楕円 157"/>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9" name="テキスト ボックス 158"/>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　扶助費は、私立保育所保育委託費や自立支援給付事業費などの増があり、経常的経費充当一般財源が前年度に比べ</a:t>
          </a:r>
          <a:r>
            <a:rPr lang="en-US" altLang="ja-JP" sz="1400" b="0" i="0" baseline="0">
              <a:solidFill>
                <a:schemeClr val="dk1"/>
              </a:solidFill>
              <a:effectLst/>
              <a:latin typeface="+mn-lt"/>
              <a:ea typeface="+mn-ea"/>
              <a:cs typeface="+mn-cs"/>
            </a:rPr>
            <a:t>3.9</a:t>
          </a:r>
          <a:r>
            <a:rPr lang="ja-JP" altLang="ja-JP" sz="1400" b="0" i="0" baseline="0">
              <a:solidFill>
                <a:schemeClr val="dk1"/>
              </a:solidFill>
              <a:effectLst/>
              <a:latin typeface="+mn-lt"/>
              <a:ea typeface="+mn-ea"/>
              <a:cs typeface="+mn-cs"/>
            </a:rPr>
            <a:t>％（約</a:t>
          </a:r>
          <a:r>
            <a:rPr lang="en-US" altLang="ja-JP" sz="1400" b="0" i="0" baseline="0">
              <a:solidFill>
                <a:schemeClr val="dk1"/>
              </a:solidFill>
              <a:effectLst/>
              <a:latin typeface="+mn-lt"/>
              <a:ea typeface="+mn-ea"/>
              <a:cs typeface="+mn-cs"/>
            </a:rPr>
            <a:t>5</a:t>
          </a:r>
          <a:r>
            <a:rPr lang="ja-JP" altLang="ja-JP" sz="1400" b="0" i="0" baseline="0">
              <a:solidFill>
                <a:schemeClr val="dk1"/>
              </a:solidFill>
              <a:effectLst/>
              <a:latin typeface="+mn-lt"/>
              <a:ea typeface="+mn-ea"/>
              <a:cs typeface="+mn-cs"/>
            </a:rPr>
            <a:t>億円）の増となった。</a:t>
          </a:r>
          <a:endParaRPr lang="ja-JP" altLang="ja-JP" sz="1800">
            <a:effectLst/>
          </a:endParaRPr>
        </a:p>
        <a:p>
          <a:r>
            <a:rPr lang="ja-JP" altLang="ja-JP" sz="1400" b="0" i="0" baseline="0">
              <a:solidFill>
                <a:schemeClr val="dk1"/>
              </a:solidFill>
              <a:effectLst/>
              <a:latin typeface="+mn-lt"/>
              <a:ea typeface="+mn-ea"/>
              <a:cs typeface="+mn-cs"/>
            </a:rPr>
            <a:t>　類似団体と比較して高い状況にあることから、受給の適正化など、必要に応じて見直しを行っていく。</a:t>
          </a:r>
          <a:endParaRPr lang="ja-JP" altLang="ja-JP" sz="18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44704</xdr:rowOff>
    </xdr:from>
    <xdr:to>
      <xdr:col>24</xdr:col>
      <xdr:colOff>25400</xdr:colOff>
      <xdr:row>58</xdr:row>
      <xdr:rowOff>145288</xdr:rowOff>
    </xdr:to>
    <xdr:cxnSp macro="">
      <xdr:nvCxnSpPr>
        <xdr:cNvPr id="190" name="直線コネクタ 189"/>
        <xdr:cNvCxnSpPr/>
      </xdr:nvCxnSpPr>
      <xdr:spPr>
        <a:xfrm>
          <a:off x="3987800" y="99888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170434</xdr:rowOff>
    </xdr:from>
    <xdr:to>
      <xdr:col>19</xdr:col>
      <xdr:colOff>187325</xdr:colOff>
      <xdr:row>58</xdr:row>
      <xdr:rowOff>44704</xdr:rowOff>
    </xdr:to>
    <xdr:cxnSp macro="">
      <xdr:nvCxnSpPr>
        <xdr:cNvPr id="193" name="直線コネクタ 192"/>
        <xdr:cNvCxnSpPr/>
      </xdr:nvCxnSpPr>
      <xdr:spPr>
        <a:xfrm>
          <a:off x="3098800" y="9943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170434</xdr:rowOff>
    </xdr:to>
    <xdr:cxnSp macro="">
      <xdr:nvCxnSpPr>
        <xdr:cNvPr id="196" name="直線コネクタ 195"/>
        <xdr:cNvCxnSpPr/>
      </xdr:nvCxnSpPr>
      <xdr:spPr>
        <a:xfrm>
          <a:off x="2209800" y="97510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78994</xdr:rowOff>
    </xdr:to>
    <xdr:cxnSp macro="">
      <xdr:nvCxnSpPr>
        <xdr:cNvPr id="199" name="直線コネクタ 198"/>
        <xdr:cNvCxnSpPr/>
      </xdr:nvCxnSpPr>
      <xdr:spPr>
        <a:xfrm flipV="1">
          <a:off x="1320800" y="97510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94488</xdr:rowOff>
    </xdr:from>
    <xdr:to>
      <xdr:col>24</xdr:col>
      <xdr:colOff>76200</xdr:colOff>
      <xdr:row>59</xdr:row>
      <xdr:rowOff>24638</xdr:rowOff>
    </xdr:to>
    <xdr:sp macro="" textlink="">
      <xdr:nvSpPr>
        <xdr:cNvPr id="209" name="楕円 208"/>
        <xdr:cNvSpPr/>
      </xdr:nvSpPr>
      <xdr:spPr>
        <a:xfrm>
          <a:off x="47752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66565</xdr:rowOff>
    </xdr:from>
    <xdr:ext cx="762000" cy="259045"/>
    <xdr:sp macro="" textlink="">
      <xdr:nvSpPr>
        <xdr:cNvPr id="210" name="扶助費該当値テキスト"/>
        <xdr:cNvSpPr txBox="1"/>
      </xdr:nvSpPr>
      <xdr:spPr>
        <a:xfrm>
          <a:off x="49149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165354</xdr:rowOff>
    </xdr:from>
    <xdr:to>
      <xdr:col>20</xdr:col>
      <xdr:colOff>38100</xdr:colOff>
      <xdr:row>58</xdr:row>
      <xdr:rowOff>95504</xdr:rowOff>
    </xdr:to>
    <xdr:sp macro="" textlink="">
      <xdr:nvSpPr>
        <xdr:cNvPr id="211" name="楕円 210"/>
        <xdr:cNvSpPr/>
      </xdr:nvSpPr>
      <xdr:spPr>
        <a:xfrm>
          <a:off x="3937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80281</xdr:rowOff>
    </xdr:from>
    <xdr:ext cx="736600" cy="259045"/>
    <xdr:sp macro="" textlink="">
      <xdr:nvSpPr>
        <xdr:cNvPr id="212" name="テキスト ボックス 211"/>
        <xdr:cNvSpPr txBox="1"/>
      </xdr:nvSpPr>
      <xdr:spPr>
        <a:xfrm>
          <a:off x="3606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119634</xdr:rowOff>
    </xdr:from>
    <xdr:to>
      <xdr:col>15</xdr:col>
      <xdr:colOff>149225</xdr:colOff>
      <xdr:row>58</xdr:row>
      <xdr:rowOff>49784</xdr:rowOff>
    </xdr:to>
    <xdr:sp macro="" textlink="">
      <xdr:nvSpPr>
        <xdr:cNvPr id="213" name="楕円 212"/>
        <xdr:cNvSpPr/>
      </xdr:nvSpPr>
      <xdr:spPr>
        <a:xfrm>
          <a:off x="3048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34561</xdr:rowOff>
    </xdr:from>
    <xdr:ext cx="762000" cy="259045"/>
    <xdr:sp macro="" textlink="">
      <xdr:nvSpPr>
        <xdr:cNvPr id="214" name="テキスト ボックス 213"/>
        <xdr:cNvSpPr txBox="1"/>
      </xdr:nvSpPr>
      <xdr:spPr>
        <a:xfrm>
          <a:off x="2717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5" name="楕円 214"/>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6" name="テキスト ボックス 215"/>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28194</xdr:rowOff>
    </xdr:from>
    <xdr:to>
      <xdr:col>6</xdr:col>
      <xdr:colOff>171450</xdr:colOff>
      <xdr:row>57</xdr:row>
      <xdr:rowOff>129794</xdr:rowOff>
    </xdr:to>
    <xdr:sp macro="" textlink="">
      <xdr:nvSpPr>
        <xdr:cNvPr id="217" name="楕円 216"/>
        <xdr:cNvSpPr/>
      </xdr:nvSpPr>
      <xdr:spPr>
        <a:xfrm>
          <a:off x="1270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114571</xdr:rowOff>
    </xdr:from>
    <xdr:ext cx="762000" cy="259045"/>
    <xdr:sp macro="" textlink="">
      <xdr:nvSpPr>
        <xdr:cNvPr id="218" name="テキスト ボックス 217"/>
        <xdr:cNvSpPr txBox="1"/>
      </xdr:nvSpPr>
      <xdr:spPr>
        <a:xfrm>
          <a:off x="939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　その他の経費は、主に他会計繰出金の増により、経常収支比率が前年度に比べ</a:t>
          </a:r>
          <a:r>
            <a:rPr kumimoji="1" lang="en-US" altLang="ja-JP" sz="1400" b="0">
              <a:solidFill>
                <a:schemeClr val="dk1"/>
              </a:solidFill>
              <a:effectLst/>
              <a:latin typeface="+mn-lt"/>
              <a:ea typeface="+mn-ea"/>
              <a:cs typeface="+mn-cs"/>
            </a:rPr>
            <a:t>0.6</a:t>
          </a:r>
          <a:r>
            <a:rPr kumimoji="1" lang="ja-JP" altLang="ja-JP" sz="1400" b="0">
              <a:solidFill>
                <a:schemeClr val="dk1"/>
              </a:solidFill>
              <a:effectLst/>
              <a:latin typeface="+mn-lt"/>
              <a:ea typeface="+mn-ea"/>
              <a:cs typeface="+mn-cs"/>
            </a:rPr>
            <a:t>ポイントの増となった。</a:t>
          </a:r>
          <a:endParaRPr lang="ja-JP" altLang="ja-JP" sz="1800">
            <a:effectLst/>
          </a:endParaRPr>
        </a:p>
        <a:p>
          <a:r>
            <a:rPr kumimoji="1" lang="ja-JP" altLang="ja-JP" sz="1400" b="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類似団体より高い状況が続いているため、必要な見直しを行い、普通会計の負担軽減等を図っていく。</a:t>
          </a:r>
          <a:endParaRPr lang="ja-JP" altLang="ja-JP" sz="18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69850</xdr:rowOff>
    </xdr:to>
    <xdr:cxnSp macro="">
      <xdr:nvCxnSpPr>
        <xdr:cNvPr id="249" name="直線コネクタ 248"/>
        <xdr:cNvCxnSpPr/>
      </xdr:nvCxnSpPr>
      <xdr:spPr>
        <a:xfrm>
          <a:off x="15671800" y="100482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104140</xdr:rowOff>
    </xdr:to>
    <xdr:cxnSp macro="">
      <xdr:nvCxnSpPr>
        <xdr:cNvPr id="252" name="直線コネクタ 251"/>
        <xdr:cNvCxnSpPr/>
      </xdr:nvCxnSpPr>
      <xdr:spPr>
        <a:xfrm>
          <a:off x="14782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127000</xdr:rowOff>
    </xdr:to>
    <xdr:cxnSp macro="">
      <xdr:nvCxnSpPr>
        <xdr:cNvPr id="255" name="直線コネクタ 254"/>
        <xdr:cNvCxnSpPr/>
      </xdr:nvCxnSpPr>
      <xdr:spPr>
        <a:xfrm flipV="1">
          <a:off x="13893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127000</xdr:rowOff>
    </xdr:to>
    <xdr:cxnSp macro="">
      <xdr:nvCxnSpPr>
        <xdr:cNvPr id="258" name="直線コネクタ 257"/>
        <xdr:cNvCxnSpPr/>
      </xdr:nvCxnSpPr>
      <xdr:spPr>
        <a:xfrm>
          <a:off x="13004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8" name="楕円 267"/>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9"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70" name="楕円 269"/>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71" name="テキスト ボックス 270"/>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5" name="テキスト ボックス 274"/>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6" name="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0">
              <a:solidFill>
                <a:schemeClr val="dk1"/>
              </a:solidFill>
              <a:effectLst/>
              <a:latin typeface="+mn-lt"/>
              <a:ea typeface="+mn-ea"/>
              <a:cs typeface="+mn-cs"/>
            </a:rPr>
            <a:t>　補助費等は、特段の増減要因がなく、</a:t>
          </a:r>
          <a:r>
            <a:rPr lang="ja-JP" altLang="ja-JP" sz="1400" b="0" i="0" baseline="0">
              <a:solidFill>
                <a:schemeClr val="dk1"/>
              </a:solidFill>
              <a:effectLst/>
              <a:latin typeface="+mn-lt"/>
              <a:ea typeface="+mn-ea"/>
              <a:cs typeface="+mn-cs"/>
            </a:rPr>
            <a:t>経常的経費充当一般財源も前年度とほぼ同等だった</a:t>
          </a:r>
          <a:r>
            <a:rPr kumimoji="1" lang="ja-JP" altLang="ja-JP" sz="1400" b="0">
              <a:solidFill>
                <a:schemeClr val="dk1"/>
              </a:solidFill>
              <a:effectLst/>
              <a:latin typeface="+mn-lt"/>
              <a:ea typeface="+mn-ea"/>
              <a:cs typeface="+mn-cs"/>
            </a:rPr>
            <a:t>。</a:t>
          </a:r>
          <a:endParaRPr lang="ja-JP" altLang="ja-JP" sz="1800">
            <a:effectLst/>
          </a:endParaRPr>
        </a:p>
        <a:p>
          <a:pPr rtl="0" eaLnBrk="1" fontAlgn="auto" latinLnBrk="0" hangingPunct="1"/>
          <a:r>
            <a:rPr kumimoji="1" lang="ja-JP" altLang="ja-JP" sz="1400" b="0">
              <a:solidFill>
                <a:schemeClr val="dk1"/>
              </a:solidFill>
              <a:effectLst/>
              <a:latin typeface="+mn-lt"/>
              <a:ea typeface="+mn-ea"/>
              <a:cs typeface="+mn-cs"/>
            </a:rPr>
            <a:t>　</a:t>
          </a:r>
          <a:r>
            <a:rPr lang="ja-JP" altLang="ja-JP" sz="1400" b="0">
              <a:solidFill>
                <a:schemeClr val="dk1"/>
              </a:solidFill>
              <a:effectLst/>
              <a:latin typeface="+mn-lt"/>
              <a:ea typeface="+mn-ea"/>
              <a:cs typeface="+mn-cs"/>
            </a:rPr>
            <a:t>類似団体と比較して</a:t>
          </a:r>
          <a:r>
            <a:rPr lang="ja-JP" altLang="en-US" sz="1400" b="0">
              <a:solidFill>
                <a:schemeClr val="dk1"/>
              </a:solidFill>
              <a:effectLst/>
              <a:latin typeface="+mn-lt"/>
              <a:ea typeface="+mn-ea"/>
              <a:cs typeface="+mn-cs"/>
            </a:rPr>
            <a:t>も同等</a:t>
          </a:r>
          <a:r>
            <a:rPr lang="ja-JP" altLang="ja-JP" sz="1400" b="0">
              <a:solidFill>
                <a:schemeClr val="dk1"/>
              </a:solidFill>
              <a:effectLst/>
              <a:latin typeface="+mn-lt"/>
              <a:ea typeface="+mn-ea"/>
              <a:cs typeface="+mn-cs"/>
            </a:rPr>
            <a:t>となっているが、</a:t>
          </a:r>
          <a:r>
            <a:rPr kumimoji="1" lang="ja-JP" altLang="ja-JP" sz="1400" b="0">
              <a:solidFill>
                <a:schemeClr val="dk1"/>
              </a:solidFill>
              <a:effectLst/>
              <a:latin typeface="+mn-lt"/>
              <a:ea typeface="+mn-ea"/>
              <a:cs typeface="+mn-cs"/>
            </a:rPr>
            <a:t>引き続き補助事業の見直しを進めていく。</a:t>
          </a:r>
          <a:endParaRPr lang="ja-JP" altLang="ja-JP" sz="18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127000</xdr:rowOff>
    </xdr:to>
    <xdr:cxnSp macro="">
      <xdr:nvCxnSpPr>
        <xdr:cNvPr id="310" name="直線コネクタ 309"/>
        <xdr:cNvCxnSpPr/>
      </xdr:nvCxnSpPr>
      <xdr:spPr>
        <a:xfrm>
          <a:off x="15671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1"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127000</xdr:rowOff>
    </xdr:to>
    <xdr:cxnSp macro="">
      <xdr:nvCxnSpPr>
        <xdr:cNvPr id="313" name="直線コネクタ 312"/>
        <xdr:cNvCxnSpPr/>
      </xdr:nvCxnSpPr>
      <xdr:spPr>
        <a:xfrm flipV="1">
          <a:off x="14782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39</xdr:row>
      <xdr:rowOff>146050</xdr:rowOff>
    </xdr:to>
    <xdr:cxnSp macro="">
      <xdr:nvCxnSpPr>
        <xdr:cNvPr id="316" name="直線コネクタ 315"/>
        <xdr:cNvCxnSpPr/>
      </xdr:nvCxnSpPr>
      <xdr:spPr>
        <a:xfrm flipV="1">
          <a:off x="13893800" y="6299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146050</xdr:rowOff>
    </xdr:from>
    <xdr:to>
      <xdr:col>69</xdr:col>
      <xdr:colOff>92075</xdr:colOff>
      <xdr:row>40</xdr:row>
      <xdr:rowOff>127000</xdr:rowOff>
    </xdr:to>
    <xdr:cxnSp macro="">
      <xdr:nvCxnSpPr>
        <xdr:cNvPr id="319" name="直線コネクタ 318"/>
        <xdr:cNvCxnSpPr/>
      </xdr:nvCxnSpPr>
      <xdr:spPr>
        <a:xfrm flipV="1">
          <a:off x="13004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35577</xdr:rowOff>
    </xdr:from>
    <xdr:ext cx="762000" cy="259045"/>
    <xdr:sp macro="" textlink="">
      <xdr:nvSpPr>
        <xdr:cNvPr id="321" name="テキスト ボックス 320"/>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23" name="テキスト ボックス 322"/>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9" name="楕円 328"/>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0"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1" name="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2" name="テキスト ボックス 331"/>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3" name="楕円 33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4" name="テキスト ボックス 333"/>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35" name="楕円 334"/>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36" name="テキスト ボックス 335"/>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37" name="楕円 336"/>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38" name="テキスト ボックス 337"/>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公債費は、一般単独事業債の償還により、経常的経費充当一般財源が前年度に比べ</a:t>
          </a:r>
          <a:r>
            <a:rPr lang="en-US" altLang="ja-JP" sz="1400" b="0" i="0" baseline="0">
              <a:solidFill>
                <a:schemeClr val="dk1"/>
              </a:solidFill>
              <a:effectLst/>
              <a:latin typeface="+mn-lt"/>
              <a:ea typeface="+mn-ea"/>
              <a:cs typeface="+mn-cs"/>
            </a:rPr>
            <a:t>25.5</a:t>
          </a:r>
          <a:r>
            <a:rPr lang="ja-JP" altLang="ja-JP" sz="1400" b="0" i="0" baseline="0">
              <a:solidFill>
                <a:schemeClr val="dk1"/>
              </a:solidFill>
              <a:effectLst/>
              <a:latin typeface="+mn-lt"/>
              <a:ea typeface="+mn-ea"/>
              <a:cs typeface="+mn-cs"/>
            </a:rPr>
            <a:t>％（約</a:t>
          </a:r>
          <a:r>
            <a:rPr lang="en-US" altLang="ja-JP" sz="1400" b="0" i="0" baseline="0">
              <a:solidFill>
                <a:schemeClr val="dk1"/>
              </a:solidFill>
              <a:effectLst/>
              <a:latin typeface="+mn-lt"/>
              <a:ea typeface="+mn-ea"/>
              <a:cs typeface="+mn-cs"/>
            </a:rPr>
            <a:t>9</a:t>
          </a:r>
          <a:r>
            <a:rPr lang="ja-JP" altLang="ja-JP" sz="1400" b="0" i="0" baseline="0">
              <a:solidFill>
                <a:schemeClr val="dk1"/>
              </a:solidFill>
              <a:effectLst/>
              <a:latin typeface="+mn-lt"/>
              <a:ea typeface="+mn-ea"/>
              <a:cs typeface="+mn-cs"/>
            </a:rPr>
            <a:t>億円）の減となったが、依然として類似団体より高い状況が続いている。</a:t>
          </a:r>
          <a:endParaRPr lang="ja-JP" altLang="ja-JP" sz="1800">
            <a:effectLst/>
          </a:endParaRPr>
        </a:p>
        <a:p>
          <a:pPr rtl="0" eaLnBrk="1" fontAlgn="auto" latinLnBrk="0" hangingPunct="1"/>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引き続き、学校施設の改築や道路整備事業などに起債する計画であるが、その際は、財政基盤の確立に配慮した起債となるよう努めることとしている。</a:t>
          </a:r>
          <a:endParaRPr lang="ja-JP" altLang="ja-JP" sz="18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29029</xdr:rowOff>
    </xdr:from>
    <xdr:to>
      <xdr:col>24</xdr:col>
      <xdr:colOff>25400</xdr:colOff>
      <xdr:row>80</xdr:row>
      <xdr:rowOff>78014</xdr:rowOff>
    </xdr:to>
    <xdr:cxnSp macro="">
      <xdr:nvCxnSpPr>
        <xdr:cNvPr id="373" name="直線コネクタ 372"/>
        <xdr:cNvCxnSpPr/>
      </xdr:nvCxnSpPr>
      <xdr:spPr>
        <a:xfrm flipV="1">
          <a:off x="3987800" y="13402129"/>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4"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78014</xdr:rowOff>
    </xdr:to>
    <xdr:cxnSp macro="">
      <xdr:nvCxnSpPr>
        <xdr:cNvPr id="376" name="直線コネクタ 375"/>
        <xdr:cNvCxnSpPr/>
      </xdr:nvCxnSpPr>
      <xdr:spPr>
        <a:xfrm>
          <a:off x="3098800" y="1379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53521</xdr:rowOff>
    </xdr:from>
    <xdr:to>
      <xdr:col>15</xdr:col>
      <xdr:colOff>98425</xdr:colOff>
      <xdr:row>80</xdr:row>
      <xdr:rowOff>78014</xdr:rowOff>
    </xdr:to>
    <xdr:cxnSp macro="">
      <xdr:nvCxnSpPr>
        <xdr:cNvPr id="379" name="直線コネクタ 378"/>
        <xdr:cNvCxnSpPr/>
      </xdr:nvCxnSpPr>
      <xdr:spPr>
        <a:xfrm>
          <a:off x="2209800" y="13598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81" name="テキスト ボックス 380"/>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81</xdr:row>
      <xdr:rowOff>4536</xdr:rowOff>
    </xdr:to>
    <xdr:cxnSp macro="">
      <xdr:nvCxnSpPr>
        <xdr:cNvPr id="382" name="直線コネクタ 381"/>
        <xdr:cNvCxnSpPr/>
      </xdr:nvCxnSpPr>
      <xdr:spPr>
        <a:xfrm flipV="1">
          <a:off x="1320800" y="1359807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84" name="テキスト ボックス 383"/>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8363</xdr:rowOff>
    </xdr:from>
    <xdr:ext cx="762000" cy="259045"/>
    <xdr:sp macro="" textlink="">
      <xdr:nvSpPr>
        <xdr:cNvPr id="386" name="テキスト ボックス 385"/>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92" name="楕円 391"/>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3" name="公債費該当値テキスト"/>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27214</xdr:rowOff>
    </xdr:from>
    <xdr:to>
      <xdr:col>20</xdr:col>
      <xdr:colOff>38100</xdr:colOff>
      <xdr:row>80</xdr:row>
      <xdr:rowOff>128814</xdr:rowOff>
    </xdr:to>
    <xdr:sp macro="" textlink="">
      <xdr:nvSpPr>
        <xdr:cNvPr id="394" name="楕円 393"/>
        <xdr:cNvSpPr/>
      </xdr:nvSpPr>
      <xdr:spPr>
        <a:xfrm>
          <a:off x="3937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113591</xdr:rowOff>
    </xdr:from>
    <xdr:ext cx="736600" cy="259045"/>
    <xdr:sp macro="" textlink="">
      <xdr:nvSpPr>
        <xdr:cNvPr id="395" name="テキスト ボックス 394"/>
        <xdr:cNvSpPr txBox="1"/>
      </xdr:nvSpPr>
      <xdr:spPr>
        <a:xfrm>
          <a:off x="3606800" y="1382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396" name="楕円 395"/>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397" name="テキスト ボックス 396"/>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8" name="楕円 397"/>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99" name="テキスト ボックス 398"/>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0" name="楕円 399"/>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1" name="テキスト ボックス 400"/>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公債費を除いた経常収支比率は、</a:t>
          </a:r>
          <a:r>
            <a:rPr kumimoji="1" lang="en-US" altLang="ja-JP" sz="1400" b="0">
              <a:solidFill>
                <a:schemeClr val="dk1"/>
              </a:solidFill>
              <a:effectLst/>
              <a:latin typeface="+mn-lt"/>
              <a:ea typeface="+mn-ea"/>
              <a:cs typeface="+mn-cs"/>
            </a:rPr>
            <a:t>3.5</a:t>
          </a:r>
          <a:r>
            <a:rPr kumimoji="1" lang="ja-JP" altLang="ja-JP" sz="1400" b="0">
              <a:solidFill>
                <a:schemeClr val="dk1"/>
              </a:solidFill>
              <a:effectLst/>
              <a:latin typeface="+mn-lt"/>
              <a:ea typeface="+mn-ea"/>
              <a:cs typeface="+mn-cs"/>
            </a:rPr>
            <a:t>ポイントの上昇となった。歳入において</a:t>
          </a:r>
          <a:r>
            <a:rPr lang="ja-JP" altLang="ja-JP" sz="1400" b="0">
              <a:solidFill>
                <a:schemeClr val="dk1"/>
              </a:solidFill>
              <a:effectLst/>
              <a:latin typeface="+mn-lt"/>
              <a:ea typeface="+mn-ea"/>
              <a:cs typeface="+mn-cs"/>
            </a:rPr>
            <a:t>、財政調整交付金の普通交付金が大幅に減少したことが要因となっている。</a:t>
          </a:r>
          <a:endParaRPr lang="ja-JP" altLang="ja-JP" sz="1800">
            <a:effectLst/>
          </a:endParaRPr>
        </a:p>
        <a:p>
          <a:r>
            <a:rPr kumimoji="1" lang="ja-JP" altLang="ja-JP" sz="1400" b="0">
              <a:solidFill>
                <a:schemeClr val="dk1"/>
              </a:solidFill>
              <a:effectLst/>
              <a:latin typeface="+mn-lt"/>
              <a:ea typeface="+mn-ea"/>
              <a:cs typeface="+mn-cs"/>
            </a:rPr>
            <a:t>　類似団体より数値が高い状況にあることから、今後も行財政改革をこれまで以上に推進していくことにより経常収支比率のさらなる改善に努めていく。</a:t>
          </a:r>
          <a:endParaRPr lang="ja-JP" altLang="ja-JP" sz="18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20320</xdr:rowOff>
    </xdr:to>
    <xdr:cxnSp macro="">
      <xdr:nvCxnSpPr>
        <xdr:cNvPr id="434" name="直線コネクタ 433"/>
        <xdr:cNvCxnSpPr/>
      </xdr:nvCxnSpPr>
      <xdr:spPr>
        <a:xfrm>
          <a:off x="15671800" y="135458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1270</xdr:rowOff>
    </xdr:to>
    <xdr:cxnSp macro="">
      <xdr:nvCxnSpPr>
        <xdr:cNvPr id="437" name="直線コネクタ 436"/>
        <xdr:cNvCxnSpPr/>
      </xdr:nvCxnSpPr>
      <xdr:spPr>
        <a:xfrm>
          <a:off x="14782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146050</xdr:rowOff>
    </xdr:to>
    <xdr:cxnSp macro="">
      <xdr:nvCxnSpPr>
        <xdr:cNvPr id="440" name="直線コネクタ 439"/>
        <xdr:cNvCxnSpPr/>
      </xdr:nvCxnSpPr>
      <xdr:spPr>
        <a:xfrm flipV="1">
          <a:off x="13893800" y="135153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146050</xdr:rowOff>
    </xdr:from>
    <xdr:to>
      <xdr:col>69</xdr:col>
      <xdr:colOff>92075</xdr:colOff>
      <xdr:row>80</xdr:row>
      <xdr:rowOff>165100</xdr:rowOff>
    </xdr:to>
    <xdr:cxnSp macro="">
      <xdr:nvCxnSpPr>
        <xdr:cNvPr id="443" name="直線コネクタ 442"/>
        <xdr:cNvCxnSpPr/>
      </xdr:nvCxnSpPr>
      <xdr:spPr>
        <a:xfrm flipV="1">
          <a:off x="13004800" y="1369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140970</xdr:rowOff>
    </xdr:from>
    <xdr:to>
      <xdr:col>82</xdr:col>
      <xdr:colOff>158750</xdr:colOff>
      <xdr:row>80</xdr:row>
      <xdr:rowOff>71120</xdr:rowOff>
    </xdr:to>
    <xdr:sp macro="" textlink="">
      <xdr:nvSpPr>
        <xdr:cNvPr id="453" name="楕円 452"/>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49547</xdr:rowOff>
    </xdr:from>
    <xdr:ext cx="762000" cy="259045"/>
    <xdr:sp macro="" textlink="">
      <xdr:nvSpPr>
        <xdr:cNvPr id="454" name="公債費以外該当値テキスト"/>
        <xdr:cNvSpPr txBox="1"/>
      </xdr:nvSpPr>
      <xdr:spPr>
        <a:xfrm>
          <a:off x="16598900" y="1359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5" name="楕円 454"/>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6" name="テキスト ボックス 455"/>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91439</xdr:rowOff>
    </xdr:from>
    <xdr:to>
      <xdr:col>74</xdr:col>
      <xdr:colOff>31750</xdr:colOff>
      <xdr:row>79</xdr:row>
      <xdr:rowOff>21589</xdr:rowOff>
    </xdr:to>
    <xdr:sp macro="" textlink="">
      <xdr:nvSpPr>
        <xdr:cNvPr id="457" name="楕円 456"/>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6366</xdr:rowOff>
    </xdr:from>
    <xdr:ext cx="762000" cy="259045"/>
    <xdr:sp macro="" textlink="">
      <xdr:nvSpPr>
        <xdr:cNvPr id="458" name="テキスト ボックス 457"/>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95250</xdr:rowOff>
    </xdr:from>
    <xdr:to>
      <xdr:col>69</xdr:col>
      <xdr:colOff>142875</xdr:colOff>
      <xdr:row>80</xdr:row>
      <xdr:rowOff>25400</xdr:rowOff>
    </xdr:to>
    <xdr:sp macro="" textlink="">
      <xdr:nvSpPr>
        <xdr:cNvPr id="459" name="楕円 458"/>
        <xdr:cNvSpPr/>
      </xdr:nvSpPr>
      <xdr:spPr>
        <a:xfrm>
          <a:off x="13843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60" name="テキスト ボックス 459"/>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114300</xdr:rowOff>
    </xdr:from>
    <xdr:to>
      <xdr:col>65</xdr:col>
      <xdr:colOff>53975</xdr:colOff>
      <xdr:row>81</xdr:row>
      <xdr:rowOff>44450</xdr:rowOff>
    </xdr:to>
    <xdr:sp macro="" textlink="">
      <xdr:nvSpPr>
        <xdr:cNvPr id="461" name="楕円 460"/>
        <xdr:cNvSpPr/>
      </xdr:nvSpPr>
      <xdr:spPr>
        <a:xfrm>
          <a:off x="12954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29227</xdr:rowOff>
    </xdr:from>
    <xdr:ext cx="762000" cy="259045"/>
    <xdr:sp macro="" textlink="">
      <xdr:nvSpPr>
        <xdr:cNvPr id="462" name="テキスト ボックス 461"/>
        <xdr:cNvSpPr txBox="1"/>
      </xdr:nvSpPr>
      <xdr:spPr>
        <a:xfrm>
          <a:off x="12623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30498</xdr:rowOff>
    </xdr:from>
    <xdr:to>
      <xdr:col>29</xdr:col>
      <xdr:colOff>127000</xdr:colOff>
      <xdr:row>18</xdr:row>
      <xdr:rowOff>42973</xdr:rowOff>
    </xdr:to>
    <xdr:cxnSp macro="">
      <xdr:nvCxnSpPr>
        <xdr:cNvPr id="52" name="直線コネクタ 51"/>
        <xdr:cNvCxnSpPr/>
      </xdr:nvCxnSpPr>
      <xdr:spPr bwMode="auto">
        <a:xfrm>
          <a:off x="5003800" y="3164223"/>
          <a:ext cx="647700" cy="1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27751</xdr:rowOff>
    </xdr:from>
    <xdr:ext cx="762000" cy="259045"/>
    <xdr:sp macro="" textlink="">
      <xdr:nvSpPr>
        <xdr:cNvPr id="53" name="人口1人当たり決算額の推移平均値テキスト130"/>
        <xdr:cNvSpPr txBox="1"/>
      </xdr:nvSpPr>
      <xdr:spPr>
        <a:xfrm>
          <a:off x="5740400" y="3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13179</xdr:rowOff>
    </xdr:from>
    <xdr:to>
      <xdr:col>26</xdr:col>
      <xdr:colOff>50800</xdr:colOff>
      <xdr:row>18</xdr:row>
      <xdr:rowOff>30498</xdr:rowOff>
    </xdr:to>
    <xdr:cxnSp macro="">
      <xdr:nvCxnSpPr>
        <xdr:cNvPr id="55" name="直線コネクタ 54"/>
        <xdr:cNvCxnSpPr/>
      </xdr:nvCxnSpPr>
      <xdr:spPr bwMode="auto">
        <a:xfrm>
          <a:off x="4305300" y="3146904"/>
          <a:ext cx="6985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135188</xdr:rowOff>
    </xdr:from>
    <xdr:ext cx="736600" cy="259045"/>
    <xdr:sp macro="" textlink="">
      <xdr:nvSpPr>
        <xdr:cNvPr id="57" name="テキスト ボックス 56"/>
        <xdr:cNvSpPr txBox="1"/>
      </xdr:nvSpPr>
      <xdr:spPr>
        <a:xfrm>
          <a:off x="4622800" y="326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1444</xdr:rowOff>
    </xdr:from>
    <xdr:to>
      <xdr:col>22</xdr:col>
      <xdr:colOff>114300</xdr:colOff>
      <xdr:row>18</xdr:row>
      <xdr:rowOff>13179</xdr:rowOff>
    </xdr:to>
    <xdr:cxnSp macro="">
      <xdr:nvCxnSpPr>
        <xdr:cNvPr id="58" name="直線コネクタ 57"/>
        <xdr:cNvCxnSpPr/>
      </xdr:nvCxnSpPr>
      <xdr:spPr bwMode="auto">
        <a:xfrm>
          <a:off x="3606800" y="313516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134971</xdr:rowOff>
    </xdr:from>
    <xdr:ext cx="762000" cy="259045"/>
    <xdr:sp macro="" textlink="">
      <xdr:nvSpPr>
        <xdr:cNvPr id="60" name="テキスト ボックス 59"/>
        <xdr:cNvSpPr txBox="1"/>
      </xdr:nvSpPr>
      <xdr:spPr>
        <a:xfrm>
          <a:off x="3924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167147</xdr:rowOff>
    </xdr:from>
    <xdr:to>
      <xdr:col>18</xdr:col>
      <xdr:colOff>177800</xdr:colOff>
      <xdr:row>18</xdr:row>
      <xdr:rowOff>1444</xdr:rowOff>
    </xdr:to>
    <xdr:cxnSp macro="">
      <xdr:nvCxnSpPr>
        <xdr:cNvPr id="61" name="直線コネクタ 60"/>
        <xdr:cNvCxnSpPr/>
      </xdr:nvCxnSpPr>
      <xdr:spPr bwMode="auto">
        <a:xfrm>
          <a:off x="2908300" y="3129422"/>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129125</xdr:rowOff>
    </xdr:from>
    <xdr:ext cx="762000" cy="259045"/>
    <xdr:sp macro="" textlink="">
      <xdr:nvSpPr>
        <xdr:cNvPr id="63" name="テキスト ボックス 62"/>
        <xdr:cNvSpPr txBox="1"/>
      </xdr:nvSpPr>
      <xdr:spPr>
        <a:xfrm>
          <a:off x="32258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124412</xdr:rowOff>
    </xdr:from>
    <xdr:ext cx="762000" cy="259045"/>
    <xdr:sp macro="" textlink="">
      <xdr:nvSpPr>
        <xdr:cNvPr id="65" name="テキスト ボックス 64"/>
        <xdr:cNvSpPr txBox="1"/>
      </xdr:nvSpPr>
      <xdr:spPr>
        <a:xfrm>
          <a:off x="25273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163623</xdr:rowOff>
    </xdr:from>
    <xdr:to>
      <xdr:col>29</xdr:col>
      <xdr:colOff>177800</xdr:colOff>
      <xdr:row>18</xdr:row>
      <xdr:rowOff>93773</xdr:rowOff>
    </xdr:to>
    <xdr:sp macro="" textlink="">
      <xdr:nvSpPr>
        <xdr:cNvPr id="71" name="楕円 70"/>
        <xdr:cNvSpPr/>
      </xdr:nvSpPr>
      <xdr:spPr bwMode="auto">
        <a:xfrm>
          <a:off x="5600700" y="312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8700</xdr:rowOff>
    </xdr:from>
    <xdr:ext cx="762000" cy="259045"/>
    <xdr:sp macro="" textlink="">
      <xdr:nvSpPr>
        <xdr:cNvPr id="72" name="人口1人当たり決算額の推移該当値テキスト130"/>
        <xdr:cNvSpPr txBox="1"/>
      </xdr:nvSpPr>
      <xdr:spPr>
        <a:xfrm>
          <a:off x="5740400" y="297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151148</xdr:rowOff>
    </xdr:from>
    <xdr:to>
      <xdr:col>26</xdr:col>
      <xdr:colOff>101600</xdr:colOff>
      <xdr:row>18</xdr:row>
      <xdr:rowOff>81298</xdr:rowOff>
    </xdr:to>
    <xdr:sp macro="" textlink="">
      <xdr:nvSpPr>
        <xdr:cNvPr id="73" name="楕円 72"/>
        <xdr:cNvSpPr/>
      </xdr:nvSpPr>
      <xdr:spPr bwMode="auto">
        <a:xfrm>
          <a:off x="4953000" y="31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91475</xdr:rowOff>
    </xdr:from>
    <xdr:ext cx="736600" cy="259045"/>
    <xdr:sp macro="" textlink="">
      <xdr:nvSpPr>
        <xdr:cNvPr id="74" name="テキスト ボックス 73"/>
        <xdr:cNvSpPr txBox="1"/>
      </xdr:nvSpPr>
      <xdr:spPr>
        <a:xfrm>
          <a:off x="4622800" y="288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133829</xdr:rowOff>
    </xdr:from>
    <xdr:to>
      <xdr:col>22</xdr:col>
      <xdr:colOff>165100</xdr:colOff>
      <xdr:row>18</xdr:row>
      <xdr:rowOff>63979</xdr:rowOff>
    </xdr:to>
    <xdr:sp macro="" textlink="">
      <xdr:nvSpPr>
        <xdr:cNvPr id="75" name="楕円 74"/>
        <xdr:cNvSpPr/>
      </xdr:nvSpPr>
      <xdr:spPr bwMode="auto">
        <a:xfrm>
          <a:off x="42545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74156</xdr:rowOff>
    </xdr:from>
    <xdr:ext cx="762000" cy="259045"/>
    <xdr:sp macro="" textlink="">
      <xdr:nvSpPr>
        <xdr:cNvPr id="76" name="テキスト ボックス 75"/>
        <xdr:cNvSpPr txBox="1"/>
      </xdr:nvSpPr>
      <xdr:spPr>
        <a:xfrm>
          <a:off x="3924300" y="28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122094</xdr:rowOff>
    </xdr:from>
    <xdr:to>
      <xdr:col>19</xdr:col>
      <xdr:colOff>38100</xdr:colOff>
      <xdr:row>18</xdr:row>
      <xdr:rowOff>52244</xdr:rowOff>
    </xdr:to>
    <xdr:sp macro="" textlink="">
      <xdr:nvSpPr>
        <xdr:cNvPr id="77" name="楕円 76"/>
        <xdr:cNvSpPr/>
      </xdr:nvSpPr>
      <xdr:spPr bwMode="auto">
        <a:xfrm>
          <a:off x="35560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62421</xdr:rowOff>
    </xdr:from>
    <xdr:ext cx="762000" cy="259045"/>
    <xdr:sp macro="" textlink="">
      <xdr:nvSpPr>
        <xdr:cNvPr id="78" name="テキスト ボックス 77"/>
        <xdr:cNvSpPr txBox="1"/>
      </xdr:nvSpPr>
      <xdr:spPr>
        <a:xfrm>
          <a:off x="3225800" y="28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116347</xdr:rowOff>
    </xdr:from>
    <xdr:to>
      <xdr:col>15</xdr:col>
      <xdr:colOff>101600</xdr:colOff>
      <xdr:row>18</xdr:row>
      <xdr:rowOff>46497</xdr:rowOff>
    </xdr:to>
    <xdr:sp macro="" textlink="">
      <xdr:nvSpPr>
        <xdr:cNvPr id="79" name="楕円 78"/>
        <xdr:cNvSpPr/>
      </xdr:nvSpPr>
      <xdr:spPr bwMode="auto">
        <a:xfrm>
          <a:off x="2857500" y="307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56674</xdr:rowOff>
    </xdr:from>
    <xdr:ext cx="762000" cy="259045"/>
    <xdr:sp macro="" textlink="">
      <xdr:nvSpPr>
        <xdr:cNvPr id="80" name="テキスト ボックス 79"/>
        <xdr:cNvSpPr txBox="1"/>
      </xdr:nvSpPr>
      <xdr:spPr>
        <a:xfrm>
          <a:off x="2527300" y="284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139192</xdr:rowOff>
    </xdr:from>
    <xdr:to>
      <xdr:col>29</xdr:col>
      <xdr:colOff>127000</xdr:colOff>
      <xdr:row>34</xdr:row>
      <xdr:rowOff>250989</xdr:rowOff>
    </xdr:to>
    <xdr:cxnSp macro="">
      <xdr:nvCxnSpPr>
        <xdr:cNvPr id="117" name="直線コネクタ 116"/>
        <xdr:cNvCxnSpPr/>
      </xdr:nvCxnSpPr>
      <xdr:spPr bwMode="auto">
        <a:xfrm>
          <a:off x="5003800" y="6063742"/>
          <a:ext cx="647700" cy="454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260875</xdr:rowOff>
    </xdr:from>
    <xdr:ext cx="762000" cy="259045"/>
    <xdr:sp macro="" textlink="">
      <xdr:nvSpPr>
        <xdr:cNvPr id="118" name="人口1人当たり決算額の推移平均値テキスト445"/>
        <xdr:cNvSpPr txBox="1"/>
      </xdr:nvSpPr>
      <xdr:spPr>
        <a:xfrm>
          <a:off x="5740400" y="687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139192</xdr:rowOff>
    </xdr:from>
    <xdr:to>
      <xdr:col>26</xdr:col>
      <xdr:colOff>50800</xdr:colOff>
      <xdr:row>33</xdr:row>
      <xdr:rowOff>209078</xdr:rowOff>
    </xdr:to>
    <xdr:cxnSp macro="">
      <xdr:nvCxnSpPr>
        <xdr:cNvPr id="120" name="直線コネクタ 119"/>
        <xdr:cNvCxnSpPr/>
      </xdr:nvCxnSpPr>
      <xdr:spPr bwMode="auto">
        <a:xfrm flipV="1">
          <a:off x="4305300" y="6063742"/>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237035</xdr:rowOff>
    </xdr:from>
    <xdr:ext cx="736600" cy="259045"/>
    <xdr:sp macro="" textlink="">
      <xdr:nvSpPr>
        <xdr:cNvPr id="122" name="テキスト ボックス 121"/>
        <xdr:cNvSpPr txBox="1"/>
      </xdr:nvSpPr>
      <xdr:spPr>
        <a:xfrm>
          <a:off x="4622800" y="684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178925</xdr:rowOff>
    </xdr:from>
    <xdr:to>
      <xdr:col>22</xdr:col>
      <xdr:colOff>114300</xdr:colOff>
      <xdr:row>33</xdr:row>
      <xdr:rowOff>209078</xdr:rowOff>
    </xdr:to>
    <xdr:cxnSp macro="">
      <xdr:nvCxnSpPr>
        <xdr:cNvPr id="123" name="直線コネクタ 122"/>
        <xdr:cNvCxnSpPr/>
      </xdr:nvCxnSpPr>
      <xdr:spPr bwMode="auto">
        <a:xfrm>
          <a:off x="3606800" y="6103475"/>
          <a:ext cx="698500" cy="30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103250</xdr:rowOff>
    </xdr:from>
    <xdr:ext cx="762000" cy="259045"/>
    <xdr:sp macro="" textlink="">
      <xdr:nvSpPr>
        <xdr:cNvPr id="125" name="テキスト ボックス 124"/>
        <xdr:cNvSpPr txBox="1"/>
      </xdr:nvSpPr>
      <xdr:spPr>
        <a:xfrm>
          <a:off x="3924300" y="67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140281</xdr:rowOff>
    </xdr:from>
    <xdr:to>
      <xdr:col>18</xdr:col>
      <xdr:colOff>177800</xdr:colOff>
      <xdr:row>33</xdr:row>
      <xdr:rowOff>178925</xdr:rowOff>
    </xdr:to>
    <xdr:cxnSp macro="">
      <xdr:nvCxnSpPr>
        <xdr:cNvPr id="126" name="直線コネクタ 125"/>
        <xdr:cNvCxnSpPr/>
      </xdr:nvCxnSpPr>
      <xdr:spPr bwMode="auto">
        <a:xfrm>
          <a:off x="2908300" y="6064831"/>
          <a:ext cx="698500" cy="3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278727</xdr:rowOff>
    </xdr:from>
    <xdr:ext cx="762000" cy="259045"/>
    <xdr:sp macro="" textlink="">
      <xdr:nvSpPr>
        <xdr:cNvPr id="128" name="テキスト ボックス 127"/>
        <xdr:cNvSpPr txBox="1"/>
      </xdr:nvSpPr>
      <xdr:spPr>
        <a:xfrm>
          <a:off x="3225800" y="65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205684</xdr:rowOff>
    </xdr:from>
    <xdr:ext cx="762000" cy="259045"/>
    <xdr:sp macro="" textlink="">
      <xdr:nvSpPr>
        <xdr:cNvPr id="130" name="テキスト ボックス 129"/>
        <xdr:cNvSpPr txBox="1"/>
      </xdr:nvSpPr>
      <xdr:spPr>
        <a:xfrm>
          <a:off x="2527300" y="64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200188</xdr:rowOff>
    </xdr:from>
    <xdr:to>
      <xdr:col>29</xdr:col>
      <xdr:colOff>177800</xdr:colOff>
      <xdr:row>34</xdr:row>
      <xdr:rowOff>301788</xdr:rowOff>
    </xdr:to>
    <xdr:sp macro="" textlink="">
      <xdr:nvSpPr>
        <xdr:cNvPr id="136" name="楕円 135"/>
        <xdr:cNvSpPr/>
      </xdr:nvSpPr>
      <xdr:spPr bwMode="auto">
        <a:xfrm>
          <a:off x="5600700" y="6467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45265</xdr:rowOff>
    </xdr:from>
    <xdr:ext cx="762000" cy="259045"/>
    <xdr:sp macro="" textlink="">
      <xdr:nvSpPr>
        <xdr:cNvPr id="137" name="人口1人当たり決算額の推移該当値テキスト445"/>
        <xdr:cNvSpPr txBox="1"/>
      </xdr:nvSpPr>
      <xdr:spPr>
        <a:xfrm>
          <a:off x="5740400" y="631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88392</xdr:rowOff>
    </xdr:from>
    <xdr:to>
      <xdr:col>26</xdr:col>
      <xdr:colOff>101600</xdr:colOff>
      <xdr:row>33</xdr:row>
      <xdr:rowOff>189992</xdr:rowOff>
    </xdr:to>
    <xdr:sp macro="" textlink="">
      <xdr:nvSpPr>
        <xdr:cNvPr id="138" name="楕円 137"/>
        <xdr:cNvSpPr/>
      </xdr:nvSpPr>
      <xdr:spPr bwMode="auto">
        <a:xfrm>
          <a:off x="4953000" y="601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28719</xdr:rowOff>
    </xdr:from>
    <xdr:ext cx="736600" cy="259045"/>
    <xdr:sp macro="" textlink="">
      <xdr:nvSpPr>
        <xdr:cNvPr id="139" name="テキスト ボックス 138"/>
        <xdr:cNvSpPr txBox="1"/>
      </xdr:nvSpPr>
      <xdr:spPr>
        <a:xfrm>
          <a:off x="4622800" y="578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158278</xdr:rowOff>
    </xdr:from>
    <xdr:to>
      <xdr:col>22</xdr:col>
      <xdr:colOff>165100</xdr:colOff>
      <xdr:row>33</xdr:row>
      <xdr:rowOff>259878</xdr:rowOff>
    </xdr:to>
    <xdr:sp macro="" textlink="">
      <xdr:nvSpPr>
        <xdr:cNvPr id="140" name="楕円 139"/>
        <xdr:cNvSpPr/>
      </xdr:nvSpPr>
      <xdr:spPr bwMode="auto">
        <a:xfrm>
          <a:off x="4254500" y="6082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98605</xdr:rowOff>
    </xdr:from>
    <xdr:ext cx="762000" cy="259045"/>
    <xdr:sp macro="" textlink="">
      <xdr:nvSpPr>
        <xdr:cNvPr id="141" name="テキスト ボックス 140"/>
        <xdr:cNvSpPr txBox="1"/>
      </xdr:nvSpPr>
      <xdr:spPr>
        <a:xfrm>
          <a:off x="3924300" y="585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128125</xdr:rowOff>
    </xdr:from>
    <xdr:to>
      <xdr:col>19</xdr:col>
      <xdr:colOff>38100</xdr:colOff>
      <xdr:row>33</xdr:row>
      <xdr:rowOff>229725</xdr:rowOff>
    </xdr:to>
    <xdr:sp macro="" textlink="">
      <xdr:nvSpPr>
        <xdr:cNvPr id="142" name="楕円 141"/>
        <xdr:cNvSpPr/>
      </xdr:nvSpPr>
      <xdr:spPr bwMode="auto">
        <a:xfrm>
          <a:off x="3556000" y="605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68452</xdr:rowOff>
    </xdr:from>
    <xdr:ext cx="762000" cy="259045"/>
    <xdr:sp macro="" textlink="">
      <xdr:nvSpPr>
        <xdr:cNvPr id="143" name="テキスト ボックス 142"/>
        <xdr:cNvSpPr txBox="1"/>
      </xdr:nvSpPr>
      <xdr:spPr>
        <a:xfrm>
          <a:off x="3225800" y="5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89481</xdr:rowOff>
    </xdr:from>
    <xdr:to>
      <xdr:col>15</xdr:col>
      <xdr:colOff>101600</xdr:colOff>
      <xdr:row>33</xdr:row>
      <xdr:rowOff>191081</xdr:rowOff>
    </xdr:to>
    <xdr:sp macro="" textlink="">
      <xdr:nvSpPr>
        <xdr:cNvPr id="144" name="楕円 143"/>
        <xdr:cNvSpPr/>
      </xdr:nvSpPr>
      <xdr:spPr bwMode="auto">
        <a:xfrm>
          <a:off x="2857500" y="601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29808</xdr:rowOff>
    </xdr:from>
    <xdr:ext cx="762000" cy="259045"/>
    <xdr:sp macro="" textlink="">
      <xdr:nvSpPr>
        <xdr:cNvPr id="145" name="テキスト ボックス 144"/>
        <xdr:cNvSpPr txBox="1"/>
      </xdr:nvSpPr>
      <xdr:spPr>
        <a:xfrm>
          <a:off x="2527300" y="578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22341</xdr:rowOff>
    </xdr:from>
    <xdr:to>
      <xdr:col>24</xdr:col>
      <xdr:colOff>63500</xdr:colOff>
      <xdr:row>37</xdr:row>
      <xdr:rowOff>36667</xdr:rowOff>
    </xdr:to>
    <xdr:cxnSp macro="">
      <xdr:nvCxnSpPr>
        <xdr:cNvPr id="63" name="直線コネクタ 62"/>
        <xdr:cNvCxnSpPr/>
      </xdr:nvCxnSpPr>
      <xdr:spPr>
        <a:xfrm>
          <a:off x="3797300" y="6365991"/>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11570</xdr:rowOff>
    </xdr:from>
    <xdr:ext cx="534377" cy="259045"/>
    <xdr:sp macro="" textlink="">
      <xdr:nvSpPr>
        <xdr:cNvPr id="64" name="人件費平均値テキスト"/>
        <xdr:cNvSpPr txBox="1"/>
      </xdr:nvSpPr>
      <xdr:spPr>
        <a:xfrm>
          <a:off x="4686300" y="6355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170724</xdr:rowOff>
    </xdr:from>
    <xdr:to>
      <xdr:col>19</xdr:col>
      <xdr:colOff>177800</xdr:colOff>
      <xdr:row>37</xdr:row>
      <xdr:rowOff>22341</xdr:rowOff>
    </xdr:to>
    <xdr:cxnSp macro="">
      <xdr:nvCxnSpPr>
        <xdr:cNvPr id="66" name="直線コネクタ 65"/>
        <xdr:cNvCxnSpPr/>
      </xdr:nvCxnSpPr>
      <xdr:spPr>
        <a:xfrm>
          <a:off x="2908300" y="6342924"/>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110391</xdr:rowOff>
    </xdr:from>
    <xdr:ext cx="534377" cy="259045"/>
    <xdr:sp macro="" textlink="">
      <xdr:nvSpPr>
        <xdr:cNvPr id="68" name="テキスト ボックス 67"/>
        <xdr:cNvSpPr txBox="1"/>
      </xdr:nvSpPr>
      <xdr:spPr>
        <a:xfrm>
          <a:off x="3530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169723</xdr:rowOff>
    </xdr:from>
    <xdr:to>
      <xdr:col>15</xdr:col>
      <xdr:colOff>50800</xdr:colOff>
      <xdr:row>36</xdr:row>
      <xdr:rowOff>170724</xdr:rowOff>
    </xdr:to>
    <xdr:cxnSp macro="">
      <xdr:nvCxnSpPr>
        <xdr:cNvPr id="69" name="直線コネクタ 68"/>
        <xdr:cNvCxnSpPr/>
      </xdr:nvCxnSpPr>
      <xdr:spPr>
        <a:xfrm>
          <a:off x="2019300" y="6341923"/>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112786</xdr:rowOff>
    </xdr:from>
    <xdr:ext cx="534377" cy="259045"/>
    <xdr:sp macro="" textlink="">
      <xdr:nvSpPr>
        <xdr:cNvPr id="71" name="テキスト ボックス 70"/>
        <xdr:cNvSpPr txBox="1"/>
      </xdr:nvSpPr>
      <xdr:spPr>
        <a:xfrm>
          <a:off x="2641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151065</xdr:rowOff>
    </xdr:from>
    <xdr:to>
      <xdr:col>10</xdr:col>
      <xdr:colOff>114300</xdr:colOff>
      <xdr:row>36</xdr:row>
      <xdr:rowOff>169723</xdr:rowOff>
    </xdr:to>
    <xdr:cxnSp macro="">
      <xdr:nvCxnSpPr>
        <xdr:cNvPr id="72" name="直線コネクタ 71"/>
        <xdr:cNvCxnSpPr/>
      </xdr:nvCxnSpPr>
      <xdr:spPr>
        <a:xfrm>
          <a:off x="1130300" y="6323265"/>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98972</xdr:rowOff>
    </xdr:from>
    <xdr:ext cx="534377" cy="259045"/>
    <xdr:sp macro="" textlink="">
      <xdr:nvSpPr>
        <xdr:cNvPr id="74" name="テキスト ボックス 73"/>
        <xdr:cNvSpPr txBox="1"/>
      </xdr:nvSpPr>
      <xdr:spPr>
        <a:xfrm>
          <a:off x="1752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91831</xdr:rowOff>
    </xdr:from>
    <xdr:ext cx="534377" cy="259045"/>
    <xdr:sp macro="" textlink="">
      <xdr:nvSpPr>
        <xdr:cNvPr id="76" name="テキスト ボックス 75"/>
        <xdr:cNvSpPr txBox="1"/>
      </xdr:nvSpPr>
      <xdr:spPr>
        <a:xfrm>
          <a:off x="863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157317</xdr:rowOff>
    </xdr:from>
    <xdr:to>
      <xdr:col>24</xdr:col>
      <xdr:colOff>114300</xdr:colOff>
      <xdr:row>37</xdr:row>
      <xdr:rowOff>87467</xdr:rowOff>
    </xdr:to>
    <xdr:sp macro="" textlink="">
      <xdr:nvSpPr>
        <xdr:cNvPr id="82" name="楕円 81"/>
        <xdr:cNvSpPr/>
      </xdr:nvSpPr>
      <xdr:spPr>
        <a:xfrm>
          <a:off x="45847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8744</xdr:rowOff>
    </xdr:from>
    <xdr:ext cx="534377" cy="259045"/>
    <xdr:sp macro="" textlink="">
      <xdr:nvSpPr>
        <xdr:cNvPr id="83" name="人件費該当値テキスト"/>
        <xdr:cNvSpPr txBox="1"/>
      </xdr:nvSpPr>
      <xdr:spPr>
        <a:xfrm>
          <a:off x="4686300" y="618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142991</xdr:rowOff>
    </xdr:from>
    <xdr:to>
      <xdr:col>20</xdr:col>
      <xdr:colOff>38100</xdr:colOff>
      <xdr:row>37</xdr:row>
      <xdr:rowOff>73141</xdr:rowOff>
    </xdr:to>
    <xdr:sp macro="" textlink="">
      <xdr:nvSpPr>
        <xdr:cNvPr id="84" name="楕円 83"/>
        <xdr:cNvSpPr/>
      </xdr:nvSpPr>
      <xdr:spPr>
        <a:xfrm>
          <a:off x="37465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89668</xdr:rowOff>
    </xdr:from>
    <xdr:ext cx="534377" cy="259045"/>
    <xdr:sp macro="" textlink="">
      <xdr:nvSpPr>
        <xdr:cNvPr id="85" name="テキスト ボックス 84"/>
        <xdr:cNvSpPr txBox="1"/>
      </xdr:nvSpPr>
      <xdr:spPr>
        <a:xfrm>
          <a:off x="3530111" y="6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119924</xdr:rowOff>
    </xdr:from>
    <xdr:to>
      <xdr:col>15</xdr:col>
      <xdr:colOff>101600</xdr:colOff>
      <xdr:row>37</xdr:row>
      <xdr:rowOff>50074</xdr:rowOff>
    </xdr:to>
    <xdr:sp macro="" textlink="">
      <xdr:nvSpPr>
        <xdr:cNvPr id="86" name="楕円 85"/>
        <xdr:cNvSpPr/>
      </xdr:nvSpPr>
      <xdr:spPr>
        <a:xfrm>
          <a:off x="2857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66601</xdr:rowOff>
    </xdr:from>
    <xdr:ext cx="534377" cy="259045"/>
    <xdr:sp macro="" textlink="">
      <xdr:nvSpPr>
        <xdr:cNvPr id="87" name="テキスト ボックス 86"/>
        <xdr:cNvSpPr txBox="1"/>
      </xdr:nvSpPr>
      <xdr:spPr>
        <a:xfrm>
          <a:off x="2641111" y="60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118923</xdr:rowOff>
    </xdr:from>
    <xdr:to>
      <xdr:col>10</xdr:col>
      <xdr:colOff>165100</xdr:colOff>
      <xdr:row>37</xdr:row>
      <xdr:rowOff>49073</xdr:rowOff>
    </xdr:to>
    <xdr:sp macro="" textlink="">
      <xdr:nvSpPr>
        <xdr:cNvPr id="88" name="楕円 87"/>
        <xdr:cNvSpPr/>
      </xdr:nvSpPr>
      <xdr:spPr>
        <a:xfrm>
          <a:off x="1968500" y="62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65600</xdr:rowOff>
    </xdr:from>
    <xdr:ext cx="534377" cy="259045"/>
    <xdr:sp macro="" textlink="">
      <xdr:nvSpPr>
        <xdr:cNvPr id="89" name="テキスト ボックス 88"/>
        <xdr:cNvSpPr txBox="1"/>
      </xdr:nvSpPr>
      <xdr:spPr>
        <a:xfrm>
          <a:off x="1752111"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100265</xdr:rowOff>
    </xdr:from>
    <xdr:to>
      <xdr:col>6</xdr:col>
      <xdr:colOff>38100</xdr:colOff>
      <xdr:row>37</xdr:row>
      <xdr:rowOff>30415</xdr:rowOff>
    </xdr:to>
    <xdr:sp macro="" textlink="">
      <xdr:nvSpPr>
        <xdr:cNvPr id="90" name="楕円 89"/>
        <xdr:cNvSpPr/>
      </xdr:nvSpPr>
      <xdr:spPr>
        <a:xfrm>
          <a:off x="1079500" y="62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46942</xdr:rowOff>
    </xdr:from>
    <xdr:ext cx="534377" cy="259045"/>
    <xdr:sp macro="" textlink="">
      <xdr:nvSpPr>
        <xdr:cNvPr id="91" name="テキスト ボックス 90"/>
        <xdr:cNvSpPr txBox="1"/>
      </xdr:nvSpPr>
      <xdr:spPr>
        <a:xfrm>
          <a:off x="863111" y="60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58975</xdr:rowOff>
    </xdr:from>
    <xdr:to>
      <xdr:col>24</xdr:col>
      <xdr:colOff>63500</xdr:colOff>
      <xdr:row>57</xdr:row>
      <xdr:rowOff>69415</xdr:rowOff>
    </xdr:to>
    <xdr:cxnSp macro="">
      <xdr:nvCxnSpPr>
        <xdr:cNvPr id="125" name="直線コネクタ 124"/>
        <xdr:cNvCxnSpPr/>
      </xdr:nvCxnSpPr>
      <xdr:spPr>
        <a:xfrm>
          <a:off x="3797300" y="9831625"/>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104094</xdr:rowOff>
    </xdr:from>
    <xdr:ext cx="534377" cy="259045"/>
    <xdr:sp macro="" textlink="">
      <xdr:nvSpPr>
        <xdr:cNvPr id="126" name="物件費平均値テキスト"/>
        <xdr:cNvSpPr txBox="1"/>
      </xdr:nvSpPr>
      <xdr:spPr>
        <a:xfrm>
          <a:off x="4686300" y="987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58975</xdr:rowOff>
    </xdr:from>
    <xdr:to>
      <xdr:col>19</xdr:col>
      <xdr:colOff>177800</xdr:colOff>
      <xdr:row>57</xdr:row>
      <xdr:rowOff>71225</xdr:rowOff>
    </xdr:to>
    <xdr:cxnSp macro="">
      <xdr:nvCxnSpPr>
        <xdr:cNvPr id="128" name="直線コネクタ 127"/>
        <xdr:cNvCxnSpPr/>
      </xdr:nvCxnSpPr>
      <xdr:spPr>
        <a:xfrm flipV="1">
          <a:off x="2908300" y="9831625"/>
          <a:ext cx="8890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35342</xdr:rowOff>
    </xdr:from>
    <xdr:ext cx="534377" cy="259045"/>
    <xdr:sp macro="" textlink="">
      <xdr:nvSpPr>
        <xdr:cNvPr id="130" name="テキスト ボックス 129"/>
        <xdr:cNvSpPr txBox="1"/>
      </xdr:nvSpPr>
      <xdr:spPr>
        <a:xfrm>
          <a:off x="3530111" y="99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71225</xdr:rowOff>
    </xdr:from>
    <xdr:to>
      <xdr:col>15</xdr:col>
      <xdr:colOff>50800</xdr:colOff>
      <xdr:row>57</xdr:row>
      <xdr:rowOff>89322</xdr:rowOff>
    </xdr:to>
    <xdr:cxnSp macro="">
      <xdr:nvCxnSpPr>
        <xdr:cNvPr id="131" name="直線コネクタ 130"/>
        <xdr:cNvCxnSpPr/>
      </xdr:nvCxnSpPr>
      <xdr:spPr>
        <a:xfrm flipV="1">
          <a:off x="2019300" y="98438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52106</xdr:rowOff>
    </xdr:from>
    <xdr:ext cx="534377" cy="259045"/>
    <xdr:sp macro="" textlink="">
      <xdr:nvSpPr>
        <xdr:cNvPr id="133" name="テキスト ボックス 132"/>
        <xdr:cNvSpPr txBox="1"/>
      </xdr:nvSpPr>
      <xdr:spPr>
        <a:xfrm>
          <a:off x="2641111" y="999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89322</xdr:rowOff>
    </xdr:from>
    <xdr:to>
      <xdr:col>10</xdr:col>
      <xdr:colOff>114300</xdr:colOff>
      <xdr:row>57</xdr:row>
      <xdr:rowOff>102400</xdr:rowOff>
    </xdr:to>
    <xdr:cxnSp macro="">
      <xdr:nvCxnSpPr>
        <xdr:cNvPr id="134" name="直線コネクタ 133"/>
        <xdr:cNvCxnSpPr/>
      </xdr:nvCxnSpPr>
      <xdr:spPr>
        <a:xfrm flipV="1">
          <a:off x="1130300" y="9861972"/>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69242</xdr:rowOff>
    </xdr:from>
    <xdr:ext cx="534377" cy="259045"/>
    <xdr:sp macro="" textlink="">
      <xdr:nvSpPr>
        <xdr:cNvPr id="136" name="テキスト ボックス 135"/>
        <xdr:cNvSpPr txBox="1"/>
      </xdr:nvSpPr>
      <xdr:spPr>
        <a:xfrm>
          <a:off x="1752111" y="1001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97445</xdr:rowOff>
    </xdr:from>
    <xdr:ext cx="534377" cy="259045"/>
    <xdr:sp macro="" textlink="">
      <xdr:nvSpPr>
        <xdr:cNvPr id="138" name="テキスト ボックス 137"/>
        <xdr:cNvSpPr txBox="1"/>
      </xdr:nvSpPr>
      <xdr:spPr>
        <a:xfrm>
          <a:off x="863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18615</xdr:rowOff>
    </xdr:from>
    <xdr:to>
      <xdr:col>24</xdr:col>
      <xdr:colOff>114300</xdr:colOff>
      <xdr:row>57</xdr:row>
      <xdr:rowOff>120215</xdr:rowOff>
    </xdr:to>
    <xdr:sp macro="" textlink="">
      <xdr:nvSpPr>
        <xdr:cNvPr id="144" name="楕円 143"/>
        <xdr:cNvSpPr/>
      </xdr:nvSpPr>
      <xdr:spPr>
        <a:xfrm>
          <a:off x="4584700" y="979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41492</xdr:rowOff>
    </xdr:from>
    <xdr:ext cx="534377" cy="259045"/>
    <xdr:sp macro="" textlink="">
      <xdr:nvSpPr>
        <xdr:cNvPr id="145" name="物件費該当値テキスト"/>
        <xdr:cNvSpPr txBox="1"/>
      </xdr:nvSpPr>
      <xdr:spPr>
        <a:xfrm>
          <a:off x="4686300" y="96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8175</xdr:rowOff>
    </xdr:from>
    <xdr:to>
      <xdr:col>20</xdr:col>
      <xdr:colOff>38100</xdr:colOff>
      <xdr:row>57</xdr:row>
      <xdr:rowOff>109775</xdr:rowOff>
    </xdr:to>
    <xdr:sp macro="" textlink="">
      <xdr:nvSpPr>
        <xdr:cNvPr id="146" name="楕円 145"/>
        <xdr:cNvSpPr/>
      </xdr:nvSpPr>
      <xdr:spPr>
        <a:xfrm>
          <a:off x="3746500" y="97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126302</xdr:rowOff>
    </xdr:from>
    <xdr:ext cx="534377" cy="259045"/>
    <xdr:sp macro="" textlink="">
      <xdr:nvSpPr>
        <xdr:cNvPr id="147" name="テキスト ボックス 146"/>
        <xdr:cNvSpPr txBox="1"/>
      </xdr:nvSpPr>
      <xdr:spPr>
        <a:xfrm>
          <a:off x="3530111" y="95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20425</xdr:rowOff>
    </xdr:from>
    <xdr:to>
      <xdr:col>15</xdr:col>
      <xdr:colOff>101600</xdr:colOff>
      <xdr:row>57</xdr:row>
      <xdr:rowOff>122025</xdr:rowOff>
    </xdr:to>
    <xdr:sp macro="" textlink="">
      <xdr:nvSpPr>
        <xdr:cNvPr id="148" name="楕円 147"/>
        <xdr:cNvSpPr/>
      </xdr:nvSpPr>
      <xdr:spPr>
        <a:xfrm>
          <a:off x="2857500" y="97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138552</xdr:rowOff>
    </xdr:from>
    <xdr:ext cx="534377" cy="259045"/>
    <xdr:sp macro="" textlink="">
      <xdr:nvSpPr>
        <xdr:cNvPr id="149" name="テキスト ボックス 148"/>
        <xdr:cNvSpPr txBox="1"/>
      </xdr:nvSpPr>
      <xdr:spPr>
        <a:xfrm>
          <a:off x="2641111" y="956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38522</xdr:rowOff>
    </xdr:from>
    <xdr:to>
      <xdr:col>10</xdr:col>
      <xdr:colOff>165100</xdr:colOff>
      <xdr:row>57</xdr:row>
      <xdr:rowOff>140122</xdr:rowOff>
    </xdr:to>
    <xdr:sp macro="" textlink="">
      <xdr:nvSpPr>
        <xdr:cNvPr id="150" name="楕円 149"/>
        <xdr:cNvSpPr/>
      </xdr:nvSpPr>
      <xdr:spPr>
        <a:xfrm>
          <a:off x="1968500" y="98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156649</xdr:rowOff>
    </xdr:from>
    <xdr:ext cx="534377" cy="259045"/>
    <xdr:sp macro="" textlink="">
      <xdr:nvSpPr>
        <xdr:cNvPr id="151" name="テキスト ボックス 150"/>
        <xdr:cNvSpPr txBox="1"/>
      </xdr:nvSpPr>
      <xdr:spPr>
        <a:xfrm>
          <a:off x="1752111" y="95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51600</xdr:rowOff>
    </xdr:from>
    <xdr:to>
      <xdr:col>6</xdr:col>
      <xdr:colOff>38100</xdr:colOff>
      <xdr:row>57</xdr:row>
      <xdr:rowOff>153200</xdr:rowOff>
    </xdr:to>
    <xdr:sp macro="" textlink="">
      <xdr:nvSpPr>
        <xdr:cNvPr id="152" name="楕円 151"/>
        <xdr:cNvSpPr/>
      </xdr:nvSpPr>
      <xdr:spPr>
        <a:xfrm>
          <a:off x="1079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169727</xdr:rowOff>
    </xdr:from>
    <xdr:ext cx="534377" cy="259045"/>
    <xdr:sp macro="" textlink="">
      <xdr:nvSpPr>
        <xdr:cNvPr id="153" name="テキスト ボックス 152"/>
        <xdr:cNvSpPr txBox="1"/>
      </xdr:nvSpPr>
      <xdr:spPr>
        <a:xfrm>
          <a:off x="863111" y="95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75910</xdr:rowOff>
    </xdr:from>
    <xdr:to>
      <xdr:col>24</xdr:col>
      <xdr:colOff>63500</xdr:colOff>
      <xdr:row>77</xdr:row>
      <xdr:rowOff>85381</xdr:rowOff>
    </xdr:to>
    <xdr:cxnSp macro="">
      <xdr:nvCxnSpPr>
        <xdr:cNvPr id="184" name="直線コネクタ 183"/>
        <xdr:cNvCxnSpPr/>
      </xdr:nvCxnSpPr>
      <xdr:spPr>
        <a:xfrm flipV="1">
          <a:off x="3797300" y="13277560"/>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25889</xdr:rowOff>
    </xdr:from>
    <xdr:ext cx="469744" cy="259045"/>
    <xdr:sp macro="" textlink="">
      <xdr:nvSpPr>
        <xdr:cNvPr id="185" name="維持補修費平均値テキスト"/>
        <xdr:cNvSpPr txBox="1"/>
      </xdr:nvSpPr>
      <xdr:spPr>
        <a:xfrm>
          <a:off x="4686300" y="13056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82550</xdr:rowOff>
    </xdr:from>
    <xdr:to>
      <xdr:col>19</xdr:col>
      <xdr:colOff>177800</xdr:colOff>
      <xdr:row>77</xdr:row>
      <xdr:rowOff>85381</xdr:rowOff>
    </xdr:to>
    <xdr:cxnSp macro="">
      <xdr:nvCxnSpPr>
        <xdr:cNvPr id="187" name="直線コネクタ 186"/>
        <xdr:cNvCxnSpPr/>
      </xdr:nvCxnSpPr>
      <xdr:spPr>
        <a:xfrm>
          <a:off x="2908300" y="13284200"/>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141059</xdr:rowOff>
    </xdr:from>
    <xdr:ext cx="469744" cy="259045"/>
    <xdr:sp macro="" textlink="">
      <xdr:nvSpPr>
        <xdr:cNvPr id="189" name="テキスト ボックス 188"/>
        <xdr:cNvSpPr txBox="1"/>
      </xdr:nvSpPr>
      <xdr:spPr>
        <a:xfrm>
          <a:off x="3562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82550</xdr:rowOff>
    </xdr:from>
    <xdr:to>
      <xdr:col>15</xdr:col>
      <xdr:colOff>50800</xdr:colOff>
      <xdr:row>77</xdr:row>
      <xdr:rowOff>112159</xdr:rowOff>
    </xdr:to>
    <xdr:cxnSp macro="">
      <xdr:nvCxnSpPr>
        <xdr:cNvPr id="190" name="直線コネクタ 189"/>
        <xdr:cNvCxnSpPr/>
      </xdr:nvCxnSpPr>
      <xdr:spPr>
        <a:xfrm flipV="1">
          <a:off x="2019300" y="1328420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146611</xdr:rowOff>
    </xdr:from>
    <xdr:ext cx="469744" cy="259045"/>
    <xdr:sp macro="" textlink="">
      <xdr:nvSpPr>
        <xdr:cNvPr id="192" name="テキスト ボックス 191"/>
        <xdr:cNvSpPr txBox="1"/>
      </xdr:nvSpPr>
      <xdr:spPr>
        <a:xfrm>
          <a:off x="2673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112159</xdr:rowOff>
    </xdr:from>
    <xdr:to>
      <xdr:col>10</xdr:col>
      <xdr:colOff>114300</xdr:colOff>
      <xdr:row>77</xdr:row>
      <xdr:rowOff>160382</xdr:rowOff>
    </xdr:to>
    <xdr:cxnSp macro="">
      <xdr:nvCxnSpPr>
        <xdr:cNvPr id="193" name="直線コネクタ 192"/>
        <xdr:cNvCxnSpPr/>
      </xdr:nvCxnSpPr>
      <xdr:spPr>
        <a:xfrm flipV="1">
          <a:off x="1130300" y="13313809"/>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153252</xdr:rowOff>
    </xdr:from>
    <xdr:ext cx="469744" cy="259045"/>
    <xdr:sp macro="" textlink="">
      <xdr:nvSpPr>
        <xdr:cNvPr id="195" name="テキスト ボックス 194"/>
        <xdr:cNvSpPr txBox="1"/>
      </xdr:nvSpPr>
      <xdr:spPr>
        <a:xfrm>
          <a:off x="1784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3464</xdr:rowOff>
    </xdr:from>
    <xdr:ext cx="469744" cy="259045"/>
    <xdr:sp macro="" textlink="">
      <xdr:nvSpPr>
        <xdr:cNvPr id="197" name="テキスト ボックス 196"/>
        <xdr:cNvSpPr txBox="1"/>
      </xdr:nvSpPr>
      <xdr:spPr>
        <a:xfrm>
          <a:off x="895428"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25110</xdr:rowOff>
    </xdr:from>
    <xdr:to>
      <xdr:col>24</xdr:col>
      <xdr:colOff>114300</xdr:colOff>
      <xdr:row>77</xdr:row>
      <xdr:rowOff>126710</xdr:rowOff>
    </xdr:to>
    <xdr:sp macro="" textlink="">
      <xdr:nvSpPr>
        <xdr:cNvPr id="203" name="楕円 202"/>
        <xdr:cNvSpPr/>
      </xdr:nvSpPr>
      <xdr:spPr>
        <a:xfrm>
          <a:off x="4584700" y="132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3537</xdr:rowOff>
    </xdr:from>
    <xdr:ext cx="469744" cy="259045"/>
    <xdr:sp macro="" textlink="">
      <xdr:nvSpPr>
        <xdr:cNvPr id="204" name="維持補修費該当値テキスト"/>
        <xdr:cNvSpPr txBox="1"/>
      </xdr:nvSpPr>
      <xdr:spPr>
        <a:xfrm>
          <a:off x="4686300" y="132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34581</xdr:rowOff>
    </xdr:from>
    <xdr:to>
      <xdr:col>20</xdr:col>
      <xdr:colOff>38100</xdr:colOff>
      <xdr:row>77</xdr:row>
      <xdr:rowOff>136181</xdr:rowOff>
    </xdr:to>
    <xdr:sp macro="" textlink="">
      <xdr:nvSpPr>
        <xdr:cNvPr id="205" name="楕円 204"/>
        <xdr:cNvSpPr/>
      </xdr:nvSpPr>
      <xdr:spPr>
        <a:xfrm>
          <a:off x="3746500" y="132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127308</xdr:rowOff>
    </xdr:from>
    <xdr:ext cx="469744" cy="259045"/>
    <xdr:sp macro="" textlink="">
      <xdr:nvSpPr>
        <xdr:cNvPr id="206" name="テキスト ボックス 205"/>
        <xdr:cNvSpPr txBox="1"/>
      </xdr:nvSpPr>
      <xdr:spPr>
        <a:xfrm>
          <a:off x="3562428" y="133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31750</xdr:rowOff>
    </xdr:from>
    <xdr:to>
      <xdr:col>15</xdr:col>
      <xdr:colOff>101600</xdr:colOff>
      <xdr:row>77</xdr:row>
      <xdr:rowOff>133350</xdr:rowOff>
    </xdr:to>
    <xdr:sp macro="" textlink="">
      <xdr:nvSpPr>
        <xdr:cNvPr id="207" name="楕円 206"/>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124477</xdr:rowOff>
    </xdr:from>
    <xdr:ext cx="469744" cy="259045"/>
    <xdr:sp macro="" textlink="">
      <xdr:nvSpPr>
        <xdr:cNvPr id="208" name="テキスト ボックス 207"/>
        <xdr:cNvSpPr txBox="1"/>
      </xdr:nvSpPr>
      <xdr:spPr>
        <a:xfrm>
          <a:off x="2673428"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61359</xdr:rowOff>
    </xdr:from>
    <xdr:to>
      <xdr:col>10</xdr:col>
      <xdr:colOff>165100</xdr:colOff>
      <xdr:row>77</xdr:row>
      <xdr:rowOff>162959</xdr:rowOff>
    </xdr:to>
    <xdr:sp macro="" textlink="">
      <xdr:nvSpPr>
        <xdr:cNvPr id="209" name="楕円 208"/>
        <xdr:cNvSpPr/>
      </xdr:nvSpPr>
      <xdr:spPr>
        <a:xfrm>
          <a:off x="1968500" y="132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154086</xdr:rowOff>
    </xdr:from>
    <xdr:ext cx="469744" cy="259045"/>
    <xdr:sp macro="" textlink="">
      <xdr:nvSpPr>
        <xdr:cNvPr id="210" name="テキスト ボックス 209"/>
        <xdr:cNvSpPr txBox="1"/>
      </xdr:nvSpPr>
      <xdr:spPr>
        <a:xfrm>
          <a:off x="1784428" y="133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109582</xdr:rowOff>
    </xdr:from>
    <xdr:to>
      <xdr:col>6</xdr:col>
      <xdr:colOff>38100</xdr:colOff>
      <xdr:row>78</xdr:row>
      <xdr:rowOff>39732</xdr:rowOff>
    </xdr:to>
    <xdr:sp macro="" textlink="">
      <xdr:nvSpPr>
        <xdr:cNvPr id="211" name="楕円 210"/>
        <xdr:cNvSpPr/>
      </xdr:nvSpPr>
      <xdr:spPr>
        <a:xfrm>
          <a:off x="1079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30859</xdr:rowOff>
    </xdr:from>
    <xdr:ext cx="469744" cy="259045"/>
    <xdr:sp macro="" textlink="">
      <xdr:nvSpPr>
        <xdr:cNvPr id="212" name="テキスト ボックス 211"/>
        <xdr:cNvSpPr txBox="1"/>
      </xdr:nvSpPr>
      <xdr:spPr>
        <a:xfrm>
          <a:off x="895428"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91546</xdr:rowOff>
    </xdr:from>
    <xdr:to>
      <xdr:col>24</xdr:col>
      <xdr:colOff>63500</xdr:colOff>
      <xdr:row>93</xdr:row>
      <xdr:rowOff>142182</xdr:rowOff>
    </xdr:to>
    <xdr:cxnSp macro="">
      <xdr:nvCxnSpPr>
        <xdr:cNvPr id="244" name="直線コネクタ 243"/>
        <xdr:cNvCxnSpPr/>
      </xdr:nvCxnSpPr>
      <xdr:spPr>
        <a:xfrm flipV="1">
          <a:off x="3797300" y="16036396"/>
          <a:ext cx="8382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142182</xdr:rowOff>
    </xdr:from>
    <xdr:to>
      <xdr:col>19</xdr:col>
      <xdr:colOff>177800</xdr:colOff>
      <xdr:row>94</xdr:row>
      <xdr:rowOff>39802</xdr:rowOff>
    </xdr:to>
    <xdr:cxnSp macro="">
      <xdr:nvCxnSpPr>
        <xdr:cNvPr id="247" name="直線コネクタ 246"/>
        <xdr:cNvCxnSpPr/>
      </xdr:nvCxnSpPr>
      <xdr:spPr>
        <a:xfrm flipV="1">
          <a:off x="2908300" y="16087032"/>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39802</xdr:rowOff>
    </xdr:from>
    <xdr:to>
      <xdr:col>15</xdr:col>
      <xdr:colOff>50800</xdr:colOff>
      <xdr:row>94</xdr:row>
      <xdr:rowOff>159669</xdr:rowOff>
    </xdr:to>
    <xdr:cxnSp macro="">
      <xdr:nvCxnSpPr>
        <xdr:cNvPr id="250" name="直線コネクタ 249"/>
        <xdr:cNvCxnSpPr/>
      </xdr:nvCxnSpPr>
      <xdr:spPr>
        <a:xfrm flipV="1">
          <a:off x="2019300" y="16156102"/>
          <a:ext cx="889000" cy="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159669</xdr:rowOff>
    </xdr:from>
    <xdr:to>
      <xdr:col>10</xdr:col>
      <xdr:colOff>114300</xdr:colOff>
      <xdr:row>94</xdr:row>
      <xdr:rowOff>171002</xdr:rowOff>
    </xdr:to>
    <xdr:cxnSp macro="">
      <xdr:nvCxnSpPr>
        <xdr:cNvPr id="253" name="直線コネクタ 252"/>
        <xdr:cNvCxnSpPr/>
      </xdr:nvCxnSpPr>
      <xdr:spPr>
        <a:xfrm flipV="1">
          <a:off x="1130300" y="16275969"/>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40746</xdr:rowOff>
    </xdr:from>
    <xdr:to>
      <xdr:col>24</xdr:col>
      <xdr:colOff>114300</xdr:colOff>
      <xdr:row>93</xdr:row>
      <xdr:rowOff>142346</xdr:rowOff>
    </xdr:to>
    <xdr:sp macro="" textlink="">
      <xdr:nvSpPr>
        <xdr:cNvPr id="263" name="楕円 262"/>
        <xdr:cNvSpPr/>
      </xdr:nvSpPr>
      <xdr:spPr>
        <a:xfrm>
          <a:off x="4584700" y="159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63623</xdr:rowOff>
    </xdr:from>
    <xdr:ext cx="599010" cy="259045"/>
    <xdr:sp macro="" textlink="">
      <xdr:nvSpPr>
        <xdr:cNvPr id="264" name="扶助費該当値テキスト"/>
        <xdr:cNvSpPr txBox="1"/>
      </xdr:nvSpPr>
      <xdr:spPr>
        <a:xfrm>
          <a:off x="4686300" y="1583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91382</xdr:rowOff>
    </xdr:from>
    <xdr:to>
      <xdr:col>20</xdr:col>
      <xdr:colOff>38100</xdr:colOff>
      <xdr:row>94</xdr:row>
      <xdr:rowOff>21532</xdr:rowOff>
    </xdr:to>
    <xdr:sp macro="" textlink="">
      <xdr:nvSpPr>
        <xdr:cNvPr id="265" name="楕円 264"/>
        <xdr:cNvSpPr/>
      </xdr:nvSpPr>
      <xdr:spPr>
        <a:xfrm>
          <a:off x="3746500" y="16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38059</xdr:rowOff>
    </xdr:from>
    <xdr:ext cx="599010" cy="259045"/>
    <xdr:sp macro="" textlink="">
      <xdr:nvSpPr>
        <xdr:cNvPr id="266" name="テキスト ボックス 265"/>
        <xdr:cNvSpPr txBox="1"/>
      </xdr:nvSpPr>
      <xdr:spPr>
        <a:xfrm>
          <a:off x="3497795" y="1581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160452</xdr:rowOff>
    </xdr:from>
    <xdr:to>
      <xdr:col>15</xdr:col>
      <xdr:colOff>101600</xdr:colOff>
      <xdr:row>94</xdr:row>
      <xdr:rowOff>90602</xdr:rowOff>
    </xdr:to>
    <xdr:sp macro="" textlink="">
      <xdr:nvSpPr>
        <xdr:cNvPr id="267" name="楕円 266"/>
        <xdr:cNvSpPr/>
      </xdr:nvSpPr>
      <xdr:spPr>
        <a:xfrm>
          <a:off x="2857500" y="161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107129</xdr:rowOff>
    </xdr:from>
    <xdr:ext cx="599010" cy="259045"/>
    <xdr:sp macro="" textlink="">
      <xdr:nvSpPr>
        <xdr:cNvPr id="268" name="テキスト ボックス 267"/>
        <xdr:cNvSpPr txBox="1"/>
      </xdr:nvSpPr>
      <xdr:spPr>
        <a:xfrm>
          <a:off x="2608795" y="158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108869</xdr:rowOff>
    </xdr:from>
    <xdr:to>
      <xdr:col>10</xdr:col>
      <xdr:colOff>165100</xdr:colOff>
      <xdr:row>95</xdr:row>
      <xdr:rowOff>39019</xdr:rowOff>
    </xdr:to>
    <xdr:sp macro="" textlink="">
      <xdr:nvSpPr>
        <xdr:cNvPr id="269" name="楕円 268"/>
        <xdr:cNvSpPr/>
      </xdr:nvSpPr>
      <xdr:spPr>
        <a:xfrm>
          <a:off x="1968500" y="162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55546</xdr:rowOff>
    </xdr:from>
    <xdr:ext cx="599010" cy="259045"/>
    <xdr:sp macro="" textlink="">
      <xdr:nvSpPr>
        <xdr:cNvPr id="270" name="テキスト ボックス 269"/>
        <xdr:cNvSpPr txBox="1"/>
      </xdr:nvSpPr>
      <xdr:spPr>
        <a:xfrm>
          <a:off x="1719795" y="1600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120202</xdr:rowOff>
    </xdr:from>
    <xdr:to>
      <xdr:col>6</xdr:col>
      <xdr:colOff>38100</xdr:colOff>
      <xdr:row>95</xdr:row>
      <xdr:rowOff>50352</xdr:rowOff>
    </xdr:to>
    <xdr:sp macro="" textlink="">
      <xdr:nvSpPr>
        <xdr:cNvPr id="271" name="楕円 270"/>
        <xdr:cNvSpPr/>
      </xdr:nvSpPr>
      <xdr:spPr>
        <a:xfrm>
          <a:off x="1079500" y="162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66879</xdr:rowOff>
    </xdr:from>
    <xdr:ext cx="599010" cy="259045"/>
    <xdr:sp macro="" textlink="">
      <xdr:nvSpPr>
        <xdr:cNvPr id="272" name="テキスト ボックス 271"/>
        <xdr:cNvSpPr txBox="1"/>
      </xdr:nvSpPr>
      <xdr:spPr>
        <a:xfrm>
          <a:off x="830795" y="160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90322</xdr:rowOff>
    </xdr:from>
    <xdr:to>
      <xdr:col>55</xdr:col>
      <xdr:colOff>0</xdr:colOff>
      <xdr:row>37</xdr:row>
      <xdr:rowOff>90682</xdr:rowOff>
    </xdr:to>
    <xdr:cxnSp macro="">
      <xdr:nvCxnSpPr>
        <xdr:cNvPr id="304" name="直線コネクタ 303"/>
        <xdr:cNvCxnSpPr/>
      </xdr:nvCxnSpPr>
      <xdr:spPr>
        <a:xfrm>
          <a:off x="9639300" y="6433972"/>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58248</xdr:rowOff>
    </xdr:from>
    <xdr:ext cx="534377" cy="259045"/>
    <xdr:sp macro="" textlink="">
      <xdr:nvSpPr>
        <xdr:cNvPr id="305" name="補助費等平均値テキスト"/>
        <xdr:cNvSpPr txBox="1"/>
      </xdr:nvSpPr>
      <xdr:spPr>
        <a:xfrm>
          <a:off x="10528300" y="640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167295</xdr:rowOff>
    </xdr:from>
    <xdr:to>
      <xdr:col>50</xdr:col>
      <xdr:colOff>114300</xdr:colOff>
      <xdr:row>37</xdr:row>
      <xdr:rowOff>90322</xdr:rowOff>
    </xdr:to>
    <xdr:cxnSp macro="">
      <xdr:nvCxnSpPr>
        <xdr:cNvPr id="307" name="直線コネクタ 306"/>
        <xdr:cNvCxnSpPr/>
      </xdr:nvCxnSpPr>
      <xdr:spPr>
        <a:xfrm>
          <a:off x="8750300" y="6339495"/>
          <a:ext cx="889000" cy="9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24056</xdr:rowOff>
    </xdr:from>
    <xdr:ext cx="534377" cy="259045"/>
    <xdr:sp macro="" textlink="">
      <xdr:nvSpPr>
        <xdr:cNvPr id="309" name="テキスト ボックス 308"/>
        <xdr:cNvSpPr txBox="1"/>
      </xdr:nvSpPr>
      <xdr:spPr>
        <a:xfrm>
          <a:off x="9372111" y="65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105377</xdr:rowOff>
    </xdr:from>
    <xdr:to>
      <xdr:col>45</xdr:col>
      <xdr:colOff>177800</xdr:colOff>
      <xdr:row>36</xdr:row>
      <xdr:rowOff>167295</xdr:rowOff>
    </xdr:to>
    <xdr:cxnSp macro="">
      <xdr:nvCxnSpPr>
        <xdr:cNvPr id="310" name="直線コネクタ 309"/>
        <xdr:cNvCxnSpPr/>
      </xdr:nvCxnSpPr>
      <xdr:spPr>
        <a:xfrm>
          <a:off x="7861300" y="6277577"/>
          <a:ext cx="889000" cy="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170393</xdr:rowOff>
    </xdr:from>
    <xdr:ext cx="534377" cy="259045"/>
    <xdr:sp macro="" textlink="">
      <xdr:nvSpPr>
        <xdr:cNvPr id="312" name="テキスト ボックス 311"/>
        <xdr:cNvSpPr txBox="1"/>
      </xdr:nvSpPr>
      <xdr:spPr>
        <a:xfrm>
          <a:off x="8483111" y="65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87938</xdr:rowOff>
    </xdr:from>
    <xdr:to>
      <xdr:col>41</xdr:col>
      <xdr:colOff>50800</xdr:colOff>
      <xdr:row>36</xdr:row>
      <xdr:rowOff>105377</xdr:rowOff>
    </xdr:to>
    <xdr:cxnSp macro="">
      <xdr:nvCxnSpPr>
        <xdr:cNvPr id="313" name="直線コネクタ 312"/>
        <xdr:cNvCxnSpPr/>
      </xdr:nvCxnSpPr>
      <xdr:spPr>
        <a:xfrm>
          <a:off x="6972300" y="6260138"/>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5" name="テキスト ボックス 314"/>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73695</xdr:rowOff>
    </xdr:from>
    <xdr:ext cx="534377" cy="259045"/>
    <xdr:sp macro="" textlink="">
      <xdr:nvSpPr>
        <xdr:cNvPr id="317" name="テキスト ボックス 316"/>
        <xdr:cNvSpPr txBox="1"/>
      </xdr:nvSpPr>
      <xdr:spPr>
        <a:xfrm>
          <a:off x="6705111" y="64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39882</xdr:rowOff>
    </xdr:from>
    <xdr:to>
      <xdr:col>55</xdr:col>
      <xdr:colOff>50800</xdr:colOff>
      <xdr:row>37</xdr:row>
      <xdr:rowOff>141482</xdr:rowOff>
    </xdr:to>
    <xdr:sp macro="" textlink="">
      <xdr:nvSpPr>
        <xdr:cNvPr id="323" name="楕円 322"/>
        <xdr:cNvSpPr/>
      </xdr:nvSpPr>
      <xdr:spPr>
        <a:xfrm>
          <a:off x="10426700" y="63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62759</xdr:rowOff>
    </xdr:from>
    <xdr:ext cx="534377" cy="259045"/>
    <xdr:sp macro="" textlink="">
      <xdr:nvSpPr>
        <xdr:cNvPr id="324" name="補助費等該当値テキスト"/>
        <xdr:cNvSpPr txBox="1"/>
      </xdr:nvSpPr>
      <xdr:spPr>
        <a:xfrm>
          <a:off x="10528300" y="62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39522</xdr:rowOff>
    </xdr:from>
    <xdr:to>
      <xdr:col>50</xdr:col>
      <xdr:colOff>165100</xdr:colOff>
      <xdr:row>37</xdr:row>
      <xdr:rowOff>141122</xdr:rowOff>
    </xdr:to>
    <xdr:sp macro="" textlink="">
      <xdr:nvSpPr>
        <xdr:cNvPr id="325" name="楕円 324"/>
        <xdr:cNvSpPr/>
      </xdr:nvSpPr>
      <xdr:spPr>
        <a:xfrm>
          <a:off x="9588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157649</xdr:rowOff>
    </xdr:from>
    <xdr:ext cx="534377" cy="259045"/>
    <xdr:sp macro="" textlink="">
      <xdr:nvSpPr>
        <xdr:cNvPr id="326" name="テキスト ボックス 325"/>
        <xdr:cNvSpPr txBox="1"/>
      </xdr:nvSpPr>
      <xdr:spPr>
        <a:xfrm>
          <a:off x="9372111" y="61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116495</xdr:rowOff>
    </xdr:from>
    <xdr:to>
      <xdr:col>46</xdr:col>
      <xdr:colOff>38100</xdr:colOff>
      <xdr:row>37</xdr:row>
      <xdr:rowOff>46645</xdr:rowOff>
    </xdr:to>
    <xdr:sp macro="" textlink="">
      <xdr:nvSpPr>
        <xdr:cNvPr id="327" name="楕円 326"/>
        <xdr:cNvSpPr/>
      </xdr:nvSpPr>
      <xdr:spPr>
        <a:xfrm>
          <a:off x="8699500" y="62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63172</xdr:rowOff>
    </xdr:from>
    <xdr:ext cx="534377" cy="259045"/>
    <xdr:sp macro="" textlink="">
      <xdr:nvSpPr>
        <xdr:cNvPr id="328" name="テキスト ボックス 327"/>
        <xdr:cNvSpPr txBox="1"/>
      </xdr:nvSpPr>
      <xdr:spPr>
        <a:xfrm>
          <a:off x="8483111" y="606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54577</xdr:rowOff>
    </xdr:from>
    <xdr:to>
      <xdr:col>41</xdr:col>
      <xdr:colOff>101600</xdr:colOff>
      <xdr:row>36</xdr:row>
      <xdr:rowOff>156177</xdr:rowOff>
    </xdr:to>
    <xdr:sp macro="" textlink="">
      <xdr:nvSpPr>
        <xdr:cNvPr id="329" name="楕円 328"/>
        <xdr:cNvSpPr/>
      </xdr:nvSpPr>
      <xdr:spPr>
        <a:xfrm>
          <a:off x="7810500" y="62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1254</xdr:rowOff>
    </xdr:from>
    <xdr:ext cx="534377" cy="259045"/>
    <xdr:sp macro="" textlink="">
      <xdr:nvSpPr>
        <xdr:cNvPr id="330" name="テキスト ボックス 329"/>
        <xdr:cNvSpPr txBox="1"/>
      </xdr:nvSpPr>
      <xdr:spPr>
        <a:xfrm>
          <a:off x="7594111" y="60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37138</xdr:rowOff>
    </xdr:from>
    <xdr:to>
      <xdr:col>36</xdr:col>
      <xdr:colOff>165100</xdr:colOff>
      <xdr:row>36</xdr:row>
      <xdr:rowOff>138738</xdr:rowOff>
    </xdr:to>
    <xdr:sp macro="" textlink="">
      <xdr:nvSpPr>
        <xdr:cNvPr id="331" name="楕円 330"/>
        <xdr:cNvSpPr/>
      </xdr:nvSpPr>
      <xdr:spPr>
        <a:xfrm>
          <a:off x="6921500" y="62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155265</xdr:rowOff>
    </xdr:from>
    <xdr:ext cx="534377" cy="259045"/>
    <xdr:sp macro="" textlink="">
      <xdr:nvSpPr>
        <xdr:cNvPr id="332" name="テキスト ボックス 331"/>
        <xdr:cNvSpPr txBox="1"/>
      </xdr:nvSpPr>
      <xdr:spPr>
        <a:xfrm>
          <a:off x="6705111" y="59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121412</xdr:rowOff>
    </xdr:from>
    <xdr:to>
      <xdr:col>55</xdr:col>
      <xdr:colOff>0</xdr:colOff>
      <xdr:row>58</xdr:row>
      <xdr:rowOff>156628</xdr:rowOff>
    </xdr:to>
    <xdr:cxnSp macro="">
      <xdr:nvCxnSpPr>
        <xdr:cNvPr id="364" name="直線コネクタ 363"/>
        <xdr:cNvCxnSpPr/>
      </xdr:nvCxnSpPr>
      <xdr:spPr>
        <a:xfrm>
          <a:off x="9639300" y="10065512"/>
          <a:ext cx="8382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121412</xdr:rowOff>
    </xdr:from>
    <xdr:to>
      <xdr:col>50</xdr:col>
      <xdr:colOff>114300</xdr:colOff>
      <xdr:row>58</xdr:row>
      <xdr:rowOff>164182</xdr:rowOff>
    </xdr:to>
    <xdr:cxnSp macro="">
      <xdr:nvCxnSpPr>
        <xdr:cNvPr id="367" name="直線コネクタ 366"/>
        <xdr:cNvCxnSpPr/>
      </xdr:nvCxnSpPr>
      <xdr:spPr>
        <a:xfrm flipV="1">
          <a:off x="8750300" y="10065512"/>
          <a:ext cx="889000" cy="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102905</xdr:rowOff>
    </xdr:from>
    <xdr:ext cx="534377" cy="259045"/>
    <xdr:sp macro="" textlink="">
      <xdr:nvSpPr>
        <xdr:cNvPr id="369" name="テキスト ボックス 368"/>
        <xdr:cNvSpPr txBox="1"/>
      </xdr:nvSpPr>
      <xdr:spPr>
        <a:xfrm>
          <a:off x="9372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107108</xdr:rowOff>
    </xdr:from>
    <xdr:to>
      <xdr:col>45</xdr:col>
      <xdr:colOff>177800</xdr:colOff>
      <xdr:row>58</xdr:row>
      <xdr:rowOff>164182</xdr:rowOff>
    </xdr:to>
    <xdr:cxnSp macro="">
      <xdr:nvCxnSpPr>
        <xdr:cNvPr id="370" name="直線コネクタ 369"/>
        <xdr:cNvCxnSpPr/>
      </xdr:nvCxnSpPr>
      <xdr:spPr>
        <a:xfrm>
          <a:off x="7861300" y="10051208"/>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107108</xdr:rowOff>
    </xdr:from>
    <xdr:to>
      <xdr:col>41</xdr:col>
      <xdr:colOff>50800</xdr:colOff>
      <xdr:row>59</xdr:row>
      <xdr:rowOff>119104</xdr:rowOff>
    </xdr:to>
    <xdr:cxnSp macro="">
      <xdr:nvCxnSpPr>
        <xdr:cNvPr id="373" name="直線コネクタ 372"/>
        <xdr:cNvCxnSpPr/>
      </xdr:nvCxnSpPr>
      <xdr:spPr>
        <a:xfrm flipV="1">
          <a:off x="6972300" y="10051208"/>
          <a:ext cx="889000" cy="1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105828</xdr:rowOff>
    </xdr:from>
    <xdr:to>
      <xdr:col>55</xdr:col>
      <xdr:colOff>50800</xdr:colOff>
      <xdr:row>59</xdr:row>
      <xdr:rowOff>35978</xdr:rowOff>
    </xdr:to>
    <xdr:sp macro="" textlink="">
      <xdr:nvSpPr>
        <xdr:cNvPr id="383" name="楕円 382"/>
        <xdr:cNvSpPr/>
      </xdr:nvSpPr>
      <xdr:spPr>
        <a:xfrm>
          <a:off x="10426700" y="100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84255</xdr:rowOff>
    </xdr:from>
    <xdr:ext cx="534377" cy="259045"/>
    <xdr:sp macro="" textlink="">
      <xdr:nvSpPr>
        <xdr:cNvPr id="384" name="普通建設事業費該当値テキスト"/>
        <xdr:cNvSpPr txBox="1"/>
      </xdr:nvSpPr>
      <xdr:spPr>
        <a:xfrm>
          <a:off x="10528300" y="100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70612</xdr:rowOff>
    </xdr:from>
    <xdr:to>
      <xdr:col>50</xdr:col>
      <xdr:colOff>165100</xdr:colOff>
      <xdr:row>59</xdr:row>
      <xdr:rowOff>762</xdr:rowOff>
    </xdr:to>
    <xdr:sp macro="" textlink="">
      <xdr:nvSpPr>
        <xdr:cNvPr id="385" name="楕円 384"/>
        <xdr:cNvSpPr/>
      </xdr:nvSpPr>
      <xdr:spPr>
        <a:xfrm>
          <a:off x="9588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163339</xdr:rowOff>
    </xdr:from>
    <xdr:ext cx="534377" cy="259045"/>
    <xdr:sp macro="" textlink="">
      <xdr:nvSpPr>
        <xdr:cNvPr id="386" name="テキスト ボックス 385"/>
        <xdr:cNvSpPr txBox="1"/>
      </xdr:nvSpPr>
      <xdr:spPr>
        <a:xfrm>
          <a:off x="9372111" y="101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113382</xdr:rowOff>
    </xdr:from>
    <xdr:to>
      <xdr:col>46</xdr:col>
      <xdr:colOff>38100</xdr:colOff>
      <xdr:row>59</xdr:row>
      <xdr:rowOff>43532</xdr:rowOff>
    </xdr:to>
    <xdr:sp macro="" textlink="">
      <xdr:nvSpPr>
        <xdr:cNvPr id="387" name="楕円 386"/>
        <xdr:cNvSpPr/>
      </xdr:nvSpPr>
      <xdr:spPr>
        <a:xfrm>
          <a:off x="8699500" y="100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34659</xdr:rowOff>
    </xdr:from>
    <xdr:ext cx="534377" cy="259045"/>
    <xdr:sp macro="" textlink="">
      <xdr:nvSpPr>
        <xdr:cNvPr id="388" name="テキスト ボックス 387"/>
        <xdr:cNvSpPr txBox="1"/>
      </xdr:nvSpPr>
      <xdr:spPr>
        <a:xfrm>
          <a:off x="8483111" y="101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56308</xdr:rowOff>
    </xdr:from>
    <xdr:to>
      <xdr:col>41</xdr:col>
      <xdr:colOff>101600</xdr:colOff>
      <xdr:row>58</xdr:row>
      <xdr:rowOff>157908</xdr:rowOff>
    </xdr:to>
    <xdr:sp macro="" textlink="">
      <xdr:nvSpPr>
        <xdr:cNvPr id="389" name="楕円 388"/>
        <xdr:cNvSpPr/>
      </xdr:nvSpPr>
      <xdr:spPr>
        <a:xfrm>
          <a:off x="7810500" y="100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149035</xdr:rowOff>
    </xdr:from>
    <xdr:ext cx="534377" cy="259045"/>
    <xdr:sp macro="" textlink="">
      <xdr:nvSpPr>
        <xdr:cNvPr id="390" name="テキスト ボックス 389"/>
        <xdr:cNvSpPr txBox="1"/>
      </xdr:nvSpPr>
      <xdr:spPr>
        <a:xfrm>
          <a:off x="7594111" y="100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68304</xdr:rowOff>
    </xdr:from>
    <xdr:to>
      <xdr:col>36</xdr:col>
      <xdr:colOff>165100</xdr:colOff>
      <xdr:row>59</xdr:row>
      <xdr:rowOff>169904</xdr:rowOff>
    </xdr:to>
    <xdr:sp macro="" textlink="">
      <xdr:nvSpPr>
        <xdr:cNvPr id="391" name="楕円 390"/>
        <xdr:cNvSpPr/>
      </xdr:nvSpPr>
      <xdr:spPr>
        <a:xfrm>
          <a:off x="6921500" y="1018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161031</xdr:rowOff>
    </xdr:from>
    <xdr:ext cx="534377" cy="259045"/>
    <xdr:sp macro="" textlink="">
      <xdr:nvSpPr>
        <xdr:cNvPr id="392" name="テキスト ボックス 391"/>
        <xdr:cNvSpPr txBox="1"/>
      </xdr:nvSpPr>
      <xdr:spPr>
        <a:xfrm>
          <a:off x="6705111" y="1027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76378</xdr:rowOff>
    </xdr:from>
    <xdr:to>
      <xdr:col>55</xdr:col>
      <xdr:colOff>0</xdr:colOff>
      <xdr:row>77</xdr:row>
      <xdr:rowOff>109159</xdr:rowOff>
    </xdr:to>
    <xdr:cxnSp macro="">
      <xdr:nvCxnSpPr>
        <xdr:cNvPr id="419" name="直線コネクタ 418"/>
        <xdr:cNvCxnSpPr/>
      </xdr:nvCxnSpPr>
      <xdr:spPr>
        <a:xfrm>
          <a:off x="9639300" y="12935128"/>
          <a:ext cx="838200" cy="37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59599</xdr:rowOff>
    </xdr:from>
    <xdr:to>
      <xdr:col>50</xdr:col>
      <xdr:colOff>114300</xdr:colOff>
      <xdr:row>75</xdr:row>
      <xdr:rowOff>76378</xdr:rowOff>
    </xdr:to>
    <xdr:cxnSp macro="">
      <xdr:nvCxnSpPr>
        <xdr:cNvPr id="422" name="直線コネクタ 421"/>
        <xdr:cNvCxnSpPr/>
      </xdr:nvCxnSpPr>
      <xdr:spPr>
        <a:xfrm>
          <a:off x="8750300" y="12918349"/>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74640</xdr:rowOff>
    </xdr:from>
    <xdr:to>
      <xdr:col>45</xdr:col>
      <xdr:colOff>177800</xdr:colOff>
      <xdr:row>75</xdr:row>
      <xdr:rowOff>59599</xdr:rowOff>
    </xdr:to>
    <xdr:cxnSp macro="">
      <xdr:nvCxnSpPr>
        <xdr:cNvPr id="425" name="直線コネクタ 424"/>
        <xdr:cNvCxnSpPr/>
      </xdr:nvCxnSpPr>
      <xdr:spPr>
        <a:xfrm>
          <a:off x="7861300" y="12590490"/>
          <a:ext cx="889000" cy="3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27" name="テキスト ボックス 426"/>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58359</xdr:rowOff>
    </xdr:from>
    <xdr:to>
      <xdr:col>55</xdr:col>
      <xdr:colOff>50800</xdr:colOff>
      <xdr:row>77</xdr:row>
      <xdr:rowOff>159959</xdr:rowOff>
    </xdr:to>
    <xdr:sp macro="" textlink="">
      <xdr:nvSpPr>
        <xdr:cNvPr id="435" name="楕円 434"/>
        <xdr:cNvSpPr/>
      </xdr:nvSpPr>
      <xdr:spPr>
        <a:xfrm>
          <a:off x="10426700" y="132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36786</xdr:rowOff>
    </xdr:from>
    <xdr:ext cx="469744" cy="259045"/>
    <xdr:sp macro="" textlink="">
      <xdr:nvSpPr>
        <xdr:cNvPr id="436" name="普通建設事業費 （ うち新規整備　）該当値テキスト"/>
        <xdr:cNvSpPr txBox="1"/>
      </xdr:nvSpPr>
      <xdr:spPr>
        <a:xfrm>
          <a:off x="10528300" y="132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25578</xdr:rowOff>
    </xdr:from>
    <xdr:to>
      <xdr:col>50</xdr:col>
      <xdr:colOff>165100</xdr:colOff>
      <xdr:row>75</xdr:row>
      <xdr:rowOff>127178</xdr:rowOff>
    </xdr:to>
    <xdr:sp macro="" textlink="">
      <xdr:nvSpPr>
        <xdr:cNvPr id="437" name="楕円 436"/>
        <xdr:cNvSpPr/>
      </xdr:nvSpPr>
      <xdr:spPr>
        <a:xfrm>
          <a:off x="9588500" y="128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143705</xdr:rowOff>
    </xdr:from>
    <xdr:ext cx="534377" cy="259045"/>
    <xdr:sp macro="" textlink="">
      <xdr:nvSpPr>
        <xdr:cNvPr id="438" name="テキスト ボックス 437"/>
        <xdr:cNvSpPr txBox="1"/>
      </xdr:nvSpPr>
      <xdr:spPr>
        <a:xfrm>
          <a:off x="9372111" y="126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8799</xdr:rowOff>
    </xdr:from>
    <xdr:to>
      <xdr:col>46</xdr:col>
      <xdr:colOff>38100</xdr:colOff>
      <xdr:row>75</xdr:row>
      <xdr:rowOff>110399</xdr:rowOff>
    </xdr:to>
    <xdr:sp macro="" textlink="">
      <xdr:nvSpPr>
        <xdr:cNvPr id="439" name="楕円 438"/>
        <xdr:cNvSpPr/>
      </xdr:nvSpPr>
      <xdr:spPr>
        <a:xfrm>
          <a:off x="8699500" y="128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126926</xdr:rowOff>
    </xdr:from>
    <xdr:ext cx="534377" cy="259045"/>
    <xdr:sp macro="" textlink="">
      <xdr:nvSpPr>
        <xdr:cNvPr id="440" name="テキスト ボックス 439"/>
        <xdr:cNvSpPr txBox="1"/>
      </xdr:nvSpPr>
      <xdr:spPr>
        <a:xfrm>
          <a:off x="8483111" y="1264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23840</xdr:rowOff>
    </xdr:from>
    <xdr:to>
      <xdr:col>41</xdr:col>
      <xdr:colOff>101600</xdr:colOff>
      <xdr:row>73</xdr:row>
      <xdr:rowOff>125440</xdr:rowOff>
    </xdr:to>
    <xdr:sp macro="" textlink="">
      <xdr:nvSpPr>
        <xdr:cNvPr id="441" name="楕円 440"/>
        <xdr:cNvSpPr/>
      </xdr:nvSpPr>
      <xdr:spPr>
        <a:xfrm>
          <a:off x="7810500" y="125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141967</xdr:rowOff>
    </xdr:from>
    <xdr:ext cx="534377" cy="259045"/>
    <xdr:sp macro="" textlink="">
      <xdr:nvSpPr>
        <xdr:cNvPr id="442" name="テキスト ボックス 441"/>
        <xdr:cNvSpPr txBox="1"/>
      </xdr:nvSpPr>
      <xdr:spPr>
        <a:xfrm>
          <a:off x="7594111" y="1231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24795</xdr:rowOff>
    </xdr:from>
    <xdr:to>
      <xdr:col>55</xdr:col>
      <xdr:colOff>0</xdr:colOff>
      <xdr:row>97</xdr:row>
      <xdr:rowOff>32976</xdr:rowOff>
    </xdr:to>
    <xdr:cxnSp macro="">
      <xdr:nvCxnSpPr>
        <xdr:cNvPr id="473" name="直線コネクタ 472"/>
        <xdr:cNvCxnSpPr/>
      </xdr:nvCxnSpPr>
      <xdr:spPr>
        <a:xfrm flipV="1">
          <a:off x="9639300" y="16655445"/>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165005</xdr:rowOff>
    </xdr:from>
    <xdr:ext cx="534377" cy="259045"/>
    <xdr:sp macro="" textlink="">
      <xdr:nvSpPr>
        <xdr:cNvPr id="474" name="普通建設事業費 （ うち更新整備　）平均値テキスト"/>
        <xdr:cNvSpPr txBox="1"/>
      </xdr:nvSpPr>
      <xdr:spPr>
        <a:xfrm>
          <a:off x="10528300" y="1662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32976</xdr:rowOff>
    </xdr:from>
    <xdr:to>
      <xdr:col>50</xdr:col>
      <xdr:colOff>114300</xdr:colOff>
      <xdr:row>98</xdr:row>
      <xdr:rowOff>44847</xdr:rowOff>
    </xdr:to>
    <xdr:cxnSp macro="">
      <xdr:nvCxnSpPr>
        <xdr:cNvPr id="476" name="直線コネクタ 475"/>
        <xdr:cNvCxnSpPr/>
      </xdr:nvCxnSpPr>
      <xdr:spPr>
        <a:xfrm flipV="1">
          <a:off x="8750300" y="16663626"/>
          <a:ext cx="889000" cy="18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84734</xdr:rowOff>
    </xdr:from>
    <xdr:ext cx="534377" cy="259045"/>
    <xdr:sp macro="" textlink="">
      <xdr:nvSpPr>
        <xdr:cNvPr id="478" name="テキスト ボックス 477"/>
        <xdr:cNvSpPr txBox="1"/>
      </xdr:nvSpPr>
      <xdr:spPr>
        <a:xfrm>
          <a:off x="9372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44847</xdr:rowOff>
    </xdr:from>
    <xdr:to>
      <xdr:col>45</xdr:col>
      <xdr:colOff>177800</xdr:colOff>
      <xdr:row>98</xdr:row>
      <xdr:rowOff>72312</xdr:rowOff>
    </xdr:to>
    <xdr:cxnSp macro="">
      <xdr:nvCxnSpPr>
        <xdr:cNvPr id="479" name="直線コネクタ 478"/>
        <xdr:cNvCxnSpPr/>
      </xdr:nvCxnSpPr>
      <xdr:spPr>
        <a:xfrm flipV="1">
          <a:off x="7861300" y="16846947"/>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145445</xdr:rowOff>
    </xdr:from>
    <xdr:to>
      <xdr:col>55</xdr:col>
      <xdr:colOff>50800</xdr:colOff>
      <xdr:row>97</xdr:row>
      <xdr:rowOff>75595</xdr:rowOff>
    </xdr:to>
    <xdr:sp macro="" textlink="">
      <xdr:nvSpPr>
        <xdr:cNvPr id="489" name="楕円 488"/>
        <xdr:cNvSpPr/>
      </xdr:nvSpPr>
      <xdr:spPr>
        <a:xfrm>
          <a:off x="10426700" y="1660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168322</xdr:rowOff>
    </xdr:from>
    <xdr:ext cx="534377" cy="259045"/>
    <xdr:sp macro="" textlink="">
      <xdr:nvSpPr>
        <xdr:cNvPr id="490" name="普通建設事業費 （ うち更新整備　）該当値テキスト"/>
        <xdr:cNvSpPr txBox="1"/>
      </xdr:nvSpPr>
      <xdr:spPr>
        <a:xfrm>
          <a:off x="10528300" y="164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153626</xdr:rowOff>
    </xdr:from>
    <xdr:to>
      <xdr:col>50</xdr:col>
      <xdr:colOff>165100</xdr:colOff>
      <xdr:row>97</xdr:row>
      <xdr:rowOff>83776</xdr:rowOff>
    </xdr:to>
    <xdr:sp macro="" textlink="">
      <xdr:nvSpPr>
        <xdr:cNvPr id="491" name="楕円 490"/>
        <xdr:cNvSpPr/>
      </xdr:nvSpPr>
      <xdr:spPr>
        <a:xfrm>
          <a:off x="9588500" y="166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100303</xdr:rowOff>
    </xdr:from>
    <xdr:ext cx="534377" cy="259045"/>
    <xdr:sp macro="" textlink="">
      <xdr:nvSpPr>
        <xdr:cNvPr id="492" name="テキスト ボックス 491"/>
        <xdr:cNvSpPr txBox="1"/>
      </xdr:nvSpPr>
      <xdr:spPr>
        <a:xfrm>
          <a:off x="9372111" y="1638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165497</xdr:rowOff>
    </xdr:from>
    <xdr:to>
      <xdr:col>46</xdr:col>
      <xdr:colOff>38100</xdr:colOff>
      <xdr:row>98</xdr:row>
      <xdr:rowOff>95647</xdr:rowOff>
    </xdr:to>
    <xdr:sp macro="" textlink="">
      <xdr:nvSpPr>
        <xdr:cNvPr id="493" name="楕円 492"/>
        <xdr:cNvSpPr/>
      </xdr:nvSpPr>
      <xdr:spPr>
        <a:xfrm>
          <a:off x="8699500" y="167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86774</xdr:rowOff>
    </xdr:from>
    <xdr:ext cx="534377" cy="259045"/>
    <xdr:sp macro="" textlink="">
      <xdr:nvSpPr>
        <xdr:cNvPr id="494" name="テキスト ボックス 493"/>
        <xdr:cNvSpPr txBox="1"/>
      </xdr:nvSpPr>
      <xdr:spPr>
        <a:xfrm>
          <a:off x="8483111" y="168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21512</xdr:rowOff>
    </xdr:from>
    <xdr:to>
      <xdr:col>41</xdr:col>
      <xdr:colOff>101600</xdr:colOff>
      <xdr:row>98</xdr:row>
      <xdr:rowOff>123112</xdr:rowOff>
    </xdr:to>
    <xdr:sp macro="" textlink="">
      <xdr:nvSpPr>
        <xdr:cNvPr id="495" name="楕円 494"/>
        <xdr:cNvSpPr/>
      </xdr:nvSpPr>
      <xdr:spPr>
        <a:xfrm>
          <a:off x="7810500" y="168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114239</xdr:rowOff>
    </xdr:from>
    <xdr:ext cx="534377" cy="259045"/>
    <xdr:sp macro="" textlink="">
      <xdr:nvSpPr>
        <xdr:cNvPr id="496" name="テキスト ボックス 495"/>
        <xdr:cNvSpPr txBox="1"/>
      </xdr:nvSpPr>
      <xdr:spPr>
        <a:xfrm>
          <a:off x="7594111" y="169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72230</xdr:rowOff>
    </xdr:from>
    <xdr:to>
      <xdr:col>85</xdr:col>
      <xdr:colOff>127000</xdr:colOff>
      <xdr:row>75</xdr:row>
      <xdr:rowOff>135193</xdr:rowOff>
    </xdr:to>
    <xdr:cxnSp macro="">
      <xdr:nvCxnSpPr>
        <xdr:cNvPr id="635" name="直線コネクタ 634"/>
        <xdr:cNvCxnSpPr/>
      </xdr:nvCxnSpPr>
      <xdr:spPr>
        <a:xfrm>
          <a:off x="15481300" y="12759530"/>
          <a:ext cx="838200" cy="2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54525</xdr:rowOff>
    </xdr:from>
    <xdr:ext cx="469744" cy="259045"/>
    <xdr:sp macro="" textlink="">
      <xdr:nvSpPr>
        <xdr:cNvPr id="636" name="公債費平均値テキスト"/>
        <xdr:cNvSpPr txBox="1"/>
      </xdr:nvSpPr>
      <xdr:spPr>
        <a:xfrm>
          <a:off x="16370300" y="13084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65242</xdr:rowOff>
    </xdr:from>
    <xdr:to>
      <xdr:col>81</xdr:col>
      <xdr:colOff>50800</xdr:colOff>
      <xdr:row>74</xdr:row>
      <xdr:rowOff>72230</xdr:rowOff>
    </xdr:to>
    <xdr:cxnSp macro="">
      <xdr:nvCxnSpPr>
        <xdr:cNvPr id="638" name="直線コネクタ 637"/>
        <xdr:cNvCxnSpPr/>
      </xdr:nvCxnSpPr>
      <xdr:spPr>
        <a:xfrm>
          <a:off x="14592300" y="12752542"/>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159943</xdr:rowOff>
    </xdr:from>
    <xdr:ext cx="469744" cy="259045"/>
    <xdr:sp macro="" textlink="">
      <xdr:nvSpPr>
        <xdr:cNvPr id="640" name="テキスト ボックス 639"/>
        <xdr:cNvSpPr txBox="1"/>
      </xdr:nvSpPr>
      <xdr:spPr>
        <a:xfrm>
          <a:off x="15246428" y="131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65242</xdr:rowOff>
    </xdr:from>
    <xdr:to>
      <xdr:col>76</xdr:col>
      <xdr:colOff>114300</xdr:colOff>
      <xdr:row>75</xdr:row>
      <xdr:rowOff>35458</xdr:rowOff>
    </xdr:to>
    <xdr:cxnSp macro="">
      <xdr:nvCxnSpPr>
        <xdr:cNvPr id="641" name="直線コネクタ 640"/>
        <xdr:cNvCxnSpPr/>
      </xdr:nvCxnSpPr>
      <xdr:spPr>
        <a:xfrm flipV="1">
          <a:off x="13703300" y="12752542"/>
          <a:ext cx="889000" cy="1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29379</xdr:rowOff>
    </xdr:from>
    <xdr:ext cx="469744" cy="259045"/>
    <xdr:sp macro="" textlink="">
      <xdr:nvSpPr>
        <xdr:cNvPr id="643" name="テキスト ボックス 642"/>
        <xdr:cNvSpPr txBox="1"/>
      </xdr:nvSpPr>
      <xdr:spPr>
        <a:xfrm>
          <a:off x="14357428" y="1305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83791</xdr:rowOff>
    </xdr:from>
    <xdr:to>
      <xdr:col>71</xdr:col>
      <xdr:colOff>177800</xdr:colOff>
      <xdr:row>75</xdr:row>
      <xdr:rowOff>35458</xdr:rowOff>
    </xdr:to>
    <xdr:cxnSp macro="">
      <xdr:nvCxnSpPr>
        <xdr:cNvPr id="644" name="直線コネクタ 643"/>
        <xdr:cNvCxnSpPr/>
      </xdr:nvCxnSpPr>
      <xdr:spPr>
        <a:xfrm>
          <a:off x="12814300" y="12771091"/>
          <a:ext cx="889000" cy="1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121995</xdr:rowOff>
    </xdr:from>
    <xdr:ext cx="534377" cy="259045"/>
    <xdr:sp macro="" textlink="">
      <xdr:nvSpPr>
        <xdr:cNvPr id="646" name="テキスト ボックス 645"/>
        <xdr:cNvSpPr txBox="1"/>
      </xdr:nvSpPr>
      <xdr:spPr>
        <a:xfrm>
          <a:off x="13436111" y="129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47407</xdr:rowOff>
    </xdr:from>
    <xdr:ext cx="534377" cy="259045"/>
    <xdr:sp macro="" textlink="">
      <xdr:nvSpPr>
        <xdr:cNvPr id="648" name="テキスト ボックス 647"/>
        <xdr:cNvSpPr txBox="1"/>
      </xdr:nvSpPr>
      <xdr:spPr>
        <a:xfrm>
          <a:off x="12547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84393</xdr:rowOff>
    </xdr:from>
    <xdr:to>
      <xdr:col>85</xdr:col>
      <xdr:colOff>177800</xdr:colOff>
      <xdr:row>76</xdr:row>
      <xdr:rowOff>14543</xdr:rowOff>
    </xdr:to>
    <xdr:sp macro="" textlink="">
      <xdr:nvSpPr>
        <xdr:cNvPr id="654" name="楕円 653"/>
        <xdr:cNvSpPr/>
      </xdr:nvSpPr>
      <xdr:spPr>
        <a:xfrm>
          <a:off x="16268700" y="129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107270</xdr:rowOff>
    </xdr:from>
    <xdr:ext cx="469744" cy="259045"/>
    <xdr:sp macro="" textlink="">
      <xdr:nvSpPr>
        <xdr:cNvPr id="655" name="公債費該当値テキスト"/>
        <xdr:cNvSpPr txBox="1"/>
      </xdr:nvSpPr>
      <xdr:spPr>
        <a:xfrm>
          <a:off x="16370300" y="127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21430</xdr:rowOff>
    </xdr:from>
    <xdr:to>
      <xdr:col>81</xdr:col>
      <xdr:colOff>101600</xdr:colOff>
      <xdr:row>74</xdr:row>
      <xdr:rowOff>123030</xdr:rowOff>
    </xdr:to>
    <xdr:sp macro="" textlink="">
      <xdr:nvSpPr>
        <xdr:cNvPr id="656" name="楕円 655"/>
        <xdr:cNvSpPr/>
      </xdr:nvSpPr>
      <xdr:spPr>
        <a:xfrm>
          <a:off x="15430500" y="127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139557</xdr:rowOff>
    </xdr:from>
    <xdr:ext cx="534377" cy="259045"/>
    <xdr:sp macro="" textlink="">
      <xdr:nvSpPr>
        <xdr:cNvPr id="657" name="テキスト ボックス 656"/>
        <xdr:cNvSpPr txBox="1"/>
      </xdr:nvSpPr>
      <xdr:spPr>
        <a:xfrm>
          <a:off x="15214111" y="124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14442</xdr:rowOff>
    </xdr:from>
    <xdr:to>
      <xdr:col>76</xdr:col>
      <xdr:colOff>165100</xdr:colOff>
      <xdr:row>74</xdr:row>
      <xdr:rowOff>116042</xdr:rowOff>
    </xdr:to>
    <xdr:sp macro="" textlink="">
      <xdr:nvSpPr>
        <xdr:cNvPr id="658" name="楕円 657"/>
        <xdr:cNvSpPr/>
      </xdr:nvSpPr>
      <xdr:spPr>
        <a:xfrm>
          <a:off x="14541500" y="12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132569</xdr:rowOff>
    </xdr:from>
    <xdr:ext cx="534377" cy="259045"/>
    <xdr:sp macro="" textlink="">
      <xdr:nvSpPr>
        <xdr:cNvPr id="659" name="テキスト ボックス 658"/>
        <xdr:cNvSpPr txBox="1"/>
      </xdr:nvSpPr>
      <xdr:spPr>
        <a:xfrm>
          <a:off x="14325111" y="124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156108</xdr:rowOff>
    </xdr:from>
    <xdr:to>
      <xdr:col>72</xdr:col>
      <xdr:colOff>38100</xdr:colOff>
      <xdr:row>75</xdr:row>
      <xdr:rowOff>86258</xdr:rowOff>
    </xdr:to>
    <xdr:sp macro="" textlink="">
      <xdr:nvSpPr>
        <xdr:cNvPr id="660" name="楕円 659"/>
        <xdr:cNvSpPr/>
      </xdr:nvSpPr>
      <xdr:spPr>
        <a:xfrm>
          <a:off x="13652500" y="1284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102785</xdr:rowOff>
    </xdr:from>
    <xdr:ext cx="534377" cy="259045"/>
    <xdr:sp macro="" textlink="">
      <xdr:nvSpPr>
        <xdr:cNvPr id="661" name="テキスト ボックス 660"/>
        <xdr:cNvSpPr txBox="1"/>
      </xdr:nvSpPr>
      <xdr:spPr>
        <a:xfrm>
          <a:off x="13436111" y="1261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32991</xdr:rowOff>
    </xdr:from>
    <xdr:to>
      <xdr:col>67</xdr:col>
      <xdr:colOff>101600</xdr:colOff>
      <xdr:row>74</xdr:row>
      <xdr:rowOff>134591</xdr:rowOff>
    </xdr:to>
    <xdr:sp macro="" textlink="">
      <xdr:nvSpPr>
        <xdr:cNvPr id="662" name="楕円 661"/>
        <xdr:cNvSpPr/>
      </xdr:nvSpPr>
      <xdr:spPr>
        <a:xfrm>
          <a:off x="12763500" y="127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151118</xdr:rowOff>
    </xdr:from>
    <xdr:ext cx="534377" cy="259045"/>
    <xdr:sp macro="" textlink="">
      <xdr:nvSpPr>
        <xdr:cNvPr id="663" name="テキスト ボックス 662"/>
        <xdr:cNvSpPr txBox="1"/>
      </xdr:nvSpPr>
      <xdr:spPr>
        <a:xfrm>
          <a:off x="12547111" y="124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76980</xdr:rowOff>
    </xdr:from>
    <xdr:to>
      <xdr:col>85</xdr:col>
      <xdr:colOff>127000</xdr:colOff>
      <xdr:row>98</xdr:row>
      <xdr:rowOff>130868</xdr:rowOff>
    </xdr:to>
    <xdr:cxnSp macro="">
      <xdr:nvCxnSpPr>
        <xdr:cNvPr id="692" name="直線コネクタ 691"/>
        <xdr:cNvCxnSpPr/>
      </xdr:nvCxnSpPr>
      <xdr:spPr>
        <a:xfrm>
          <a:off x="15481300" y="16879080"/>
          <a:ext cx="838200" cy="5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3"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76980</xdr:rowOff>
    </xdr:from>
    <xdr:to>
      <xdr:col>81</xdr:col>
      <xdr:colOff>50800</xdr:colOff>
      <xdr:row>98</xdr:row>
      <xdr:rowOff>126617</xdr:rowOff>
    </xdr:to>
    <xdr:cxnSp macro="">
      <xdr:nvCxnSpPr>
        <xdr:cNvPr id="695" name="直線コネクタ 694"/>
        <xdr:cNvCxnSpPr/>
      </xdr:nvCxnSpPr>
      <xdr:spPr>
        <a:xfrm flipV="1">
          <a:off x="14592300" y="16879080"/>
          <a:ext cx="8890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7" name="テキスト ボックス 696"/>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98675</xdr:rowOff>
    </xdr:from>
    <xdr:to>
      <xdr:col>76</xdr:col>
      <xdr:colOff>114300</xdr:colOff>
      <xdr:row>98</xdr:row>
      <xdr:rowOff>126617</xdr:rowOff>
    </xdr:to>
    <xdr:cxnSp macro="">
      <xdr:nvCxnSpPr>
        <xdr:cNvPr id="698" name="直線コネクタ 697"/>
        <xdr:cNvCxnSpPr/>
      </xdr:nvCxnSpPr>
      <xdr:spPr>
        <a:xfrm>
          <a:off x="13703300" y="16900775"/>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0" name="テキスト ボックス 699"/>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98675</xdr:rowOff>
    </xdr:from>
    <xdr:to>
      <xdr:col>71</xdr:col>
      <xdr:colOff>177800</xdr:colOff>
      <xdr:row>98</xdr:row>
      <xdr:rowOff>155161</xdr:rowOff>
    </xdr:to>
    <xdr:cxnSp macro="">
      <xdr:nvCxnSpPr>
        <xdr:cNvPr id="701" name="直線コネクタ 700"/>
        <xdr:cNvCxnSpPr/>
      </xdr:nvCxnSpPr>
      <xdr:spPr>
        <a:xfrm flipV="1">
          <a:off x="12814300" y="16900775"/>
          <a:ext cx="889000" cy="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3" name="テキスト ボックス 702"/>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5" name="テキスト ボックス 70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80068</xdr:rowOff>
    </xdr:from>
    <xdr:to>
      <xdr:col>85</xdr:col>
      <xdr:colOff>177800</xdr:colOff>
      <xdr:row>99</xdr:row>
      <xdr:rowOff>10218</xdr:rowOff>
    </xdr:to>
    <xdr:sp macro="" textlink="">
      <xdr:nvSpPr>
        <xdr:cNvPr id="711" name="楕円 710"/>
        <xdr:cNvSpPr/>
      </xdr:nvSpPr>
      <xdr:spPr>
        <a:xfrm>
          <a:off x="16268700" y="168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166445</xdr:rowOff>
    </xdr:from>
    <xdr:ext cx="534377" cy="259045"/>
    <xdr:sp macro="" textlink="">
      <xdr:nvSpPr>
        <xdr:cNvPr id="712" name="積立金該当値テキスト"/>
        <xdr:cNvSpPr txBox="1"/>
      </xdr:nvSpPr>
      <xdr:spPr>
        <a:xfrm>
          <a:off x="16370300" y="167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26180</xdr:rowOff>
    </xdr:from>
    <xdr:to>
      <xdr:col>81</xdr:col>
      <xdr:colOff>101600</xdr:colOff>
      <xdr:row>98</xdr:row>
      <xdr:rowOff>127780</xdr:rowOff>
    </xdr:to>
    <xdr:sp macro="" textlink="">
      <xdr:nvSpPr>
        <xdr:cNvPr id="713" name="楕円 712"/>
        <xdr:cNvSpPr/>
      </xdr:nvSpPr>
      <xdr:spPr>
        <a:xfrm>
          <a:off x="15430500" y="168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118907</xdr:rowOff>
    </xdr:from>
    <xdr:ext cx="534377" cy="259045"/>
    <xdr:sp macro="" textlink="">
      <xdr:nvSpPr>
        <xdr:cNvPr id="714" name="テキスト ボックス 713"/>
        <xdr:cNvSpPr txBox="1"/>
      </xdr:nvSpPr>
      <xdr:spPr>
        <a:xfrm>
          <a:off x="15214111" y="1692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75817</xdr:rowOff>
    </xdr:from>
    <xdr:to>
      <xdr:col>76</xdr:col>
      <xdr:colOff>165100</xdr:colOff>
      <xdr:row>99</xdr:row>
      <xdr:rowOff>5967</xdr:rowOff>
    </xdr:to>
    <xdr:sp macro="" textlink="">
      <xdr:nvSpPr>
        <xdr:cNvPr id="715" name="楕円 714"/>
        <xdr:cNvSpPr/>
      </xdr:nvSpPr>
      <xdr:spPr>
        <a:xfrm>
          <a:off x="14541500" y="168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168544</xdr:rowOff>
    </xdr:from>
    <xdr:ext cx="534377" cy="259045"/>
    <xdr:sp macro="" textlink="">
      <xdr:nvSpPr>
        <xdr:cNvPr id="716" name="テキスト ボックス 715"/>
        <xdr:cNvSpPr txBox="1"/>
      </xdr:nvSpPr>
      <xdr:spPr>
        <a:xfrm>
          <a:off x="14325111" y="169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47875</xdr:rowOff>
    </xdr:from>
    <xdr:to>
      <xdr:col>72</xdr:col>
      <xdr:colOff>38100</xdr:colOff>
      <xdr:row>98</xdr:row>
      <xdr:rowOff>149475</xdr:rowOff>
    </xdr:to>
    <xdr:sp macro="" textlink="">
      <xdr:nvSpPr>
        <xdr:cNvPr id="717" name="楕円 716"/>
        <xdr:cNvSpPr/>
      </xdr:nvSpPr>
      <xdr:spPr>
        <a:xfrm>
          <a:off x="13652500" y="16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140602</xdr:rowOff>
    </xdr:from>
    <xdr:ext cx="534377" cy="259045"/>
    <xdr:sp macro="" textlink="">
      <xdr:nvSpPr>
        <xdr:cNvPr id="718" name="テキスト ボックス 717"/>
        <xdr:cNvSpPr txBox="1"/>
      </xdr:nvSpPr>
      <xdr:spPr>
        <a:xfrm>
          <a:off x="13436111" y="169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104361</xdr:rowOff>
    </xdr:from>
    <xdr:to>
      <xdr:col>67</xdr:col>
      <xdr:colOff>101600</xdr:colOff>
      <xdr:row>99</xdr:row>
      <xdr:rowOff>34511</xdr:rowOff>
    </xdr:to>
    <xdr:sp macro="" textlink="">
      <xdr:nvSpPr>
        <xdr:cNvPr id="719" name="楕円 718"/>
        <xdr:cNvSpPr/>
      </xdr:nvSpPr>
      <xdr:spPr>
        <a:xfrm>
          <a:off x="12763500" y="169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25638</xdr:rowOff>
    </xdr:from>
    <xdr:ext cx="469744" cy="259045"/>
    <xdr:sp macro="" textlink="">
      <xdr:nvSpPr>
        <xdr:cNvPr id="720" name="テキスト ボックス 719"/>
        <xdr:cNvSpPr txBox="1"/>
      </xdr:nvSpPr>
      <xdr:spPr>
        <a:xfrm>
          <a:off x="12579428" y="169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4" name="テキスト ボックス 733"/>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6" name="テキスト ボックス 735"/>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8" name="テキスト ボックス 737"/>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40" name="テキスト ボックス 739"/>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3"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5"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8"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2" name="テキスト ボックス 751"/>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4" name="フローチャート: 判断 753"/>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5" name="テキスト ボックス 754"/>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9" name="フローチャート: 判断 758"/>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60" name="テキスト ボックス 759"/>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7"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3" name="テキスト ボックス 77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7" name="直線コネクタ 796"/>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8"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9" name="直線コネクタ 798"/>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0"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1" name="直線コネクタ 800"/>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138329</xdr:rowOff>
    </xdr:from>
    <xdr:to>
      <xdr:col>116</xdr:col>
      <xdr:colOff>63500</xdr:colOff>
      <xdr:row>58</xdr:row>
      <xdr:rowOff>138511</xdr:rowOff>
    </xdr:to>
    <xdr:cxnSp macro="">
      <xdr:nvCxnSpPr>
        <xdr:cNvPr id="802" name="直線コネクタ 801"/>
        <xdr:cNvCxnSpPr/>
      </xdr:nvCxnSpPr>
      <xdr:spPr>
        <a:xfrm>
          <a:off x="21323300" y="10082429"/>
          <a:ext cx="8382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803"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4" name="フローチャート: 判断 803"/>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137780</xdr:rowOff>
    </xdr:from>
    <xdr:to>
      <xdr:col>111</xdr:col>
      <xdr:colOff>177800</xdr:colOff>
      <xdr:row>58</xdr:row>
      <xdr:rowOff>138329</xdr:rowOff>
    </xdr:to>
    <xdr:cxnSp macro="">
      <xdr:nvCxnSpPr>
        <xdr:cNvPr id="805" name="直線コネクタ 804"/>
        <xdr:cNvCxnSpPr/>
      </xdr:nvCxnSpPr>
      <xdr:spPr>
        <a:xfrm>
          <a:off x="20434300" y="1008188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6" name="フローチャート: 判断 805"/>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7" name="テキスト ボックス 806"/>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107513</xdr:rowOff>
    </xdr:from>
    <xdr:to>
      <xdr:col>107</xdr:col>
      <xdr:colOff>50800</xdr:colOff>
      <xdr:row>58</xdr:row>
      <xdr:rowOff>137780</xdr:rowOff>
    </xdr:to>
    <xdr:cxnSp macro="">
      <xdr:nvCxnSpPr>
        <xdr:cNvPr id="808" name="直線コネクタ 807"/>
        <xdr:cNvCxnSpPr/>
      </xdr:nvCxnSpPr>
      <xdr:spPr>
        <a:xfrm>
          <a:off x="19545300" y="10051613"/>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9" name="フローチャート: 判断 808"/>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10" name="テキスト ボックス 809"/>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107513</xdr:rowOff>
    </xdr:from>
    <xdr:to>
      <xdr:col>102</xdr:col>
      <xdr:colOff>114300</xdr:colOff>
      <xdr:row>58</xdr:row>
      <xdr:rowOff>132842</xdr:rowOff>
    </xdr:to>
    <xdr:cxnSp macro="">
      <xdr:nvCxnSpPr>
        <xdr:cNvPr id="811" name="直線コネクタ 810"/>
        <xdr:cNvCxnSpPr/>
      </xdr:nvCxnSpPr>
      <xdr:spPr>
        <a:xfrm flipV="1">
          <a:off x="18656300" y="10051613"/>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2" name="フローチャート: 判断 811"/>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13" name="テキスト ボックス 812"/>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4" name="フローチャート: 判断 813"/>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5" name="テキスト ボックス 814"/>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87711</xdr:rowOff>
    </xdr:from>
    <xdr:to>
      <xdr:col>116</xdr:col>
      <xdr:colOff>114300</xdr:colOff>
      <xdr:row>59</xdr:row>
      <xdr:rowOff>17861</xdr:rowOff>
    </xdr:to>
    <xdr:sp macro="" textlink="">
      <xdr:nvSpPr>
        <xdr:cNvPr id="821" name="楕円 820"/>
        <xdr:cNvSpPr/>
      </xdr:nvSpPr>
      <xdr:spPr>
        <a:xfrm>
          <a:off x="221107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2638</xdr:rowOff>
    </xdr:from>
    <xdr:ext cx="313932" cy="259045"/>
    <xdr:sp macro="" textlink="">
      <xdr:nvSpPr>
        <xdr:cNvPr id="822" name="貸付金該当値テキスト"/>
        <xdr:cNvSpPr txBox="1"/>
      </xdr:nvSpPr>
      <xdr:spPr>
        <a:xfrm>
          <a:off x="22212300" y="994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87529</xdr:rowOff>
    </xdr:from>
    <xdr:to>
      <xdr:col>112</xdr:col>
      <xdr:colOff>38100</xdr:colOff>
      <xdr:row>59</xdr:row>
      <xdr:rowOff>17679</xdr:rowOff>
    </xdr:to>
    <xdr:sp macro="" textlink="">
      <xdr:nvSpPr>
        <xdr:cNvPr id="823" name="楕円 822"/>
        <xdr:cNvSpPr/>
      </xdr:nvSpPr>
      <xdr:spPr>
        <a:xfrm>
          <a:off x="21272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8806</xdr:rowOff>
    </xdr:from>
    <xdr:ext cx="313932" cy="259045"/>
    <xdr:sp macro="" textlink="">
      <xdr:nvSpPr>
        <xdr:cNvPr id="824" name="テキスト ボックス 823"/>
        <xdr:cNvSpPr txBox="1"/>
      </xdr:nvSpPr>
      <xdr:spPr>
        <a:xfrm>
          <a:off x="21166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86980</xdr:rowOff>
    </xdr:from>
    <xdr:to>
      <xdr:col>107</xdr:col>
      <xdr:colOff>101600</xdr:colOff>
      <xdr:row>59</xdr:row>
      <xdr:rowOff>17130</xdr:rowOff>
    </xdr:to>
    <xdr:sp macro="" textlink="">
      <xdr:nvSpPr>
        <xdr:cNvPr id="825" name="楕円 824"/>
        <xdr:cNvSpPr/>
      </xdr:nvSpPr>
      <xdr:spPr>
        <a:xfrm>
          <a:off x="20383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8257</xdr:rowOff>
    </xdr:from>
    <xdr:ext cx="313932" cy="259045"/>
    <xdr:sp macro="" textlink="">
      <xdr:nvSpPr>
        <xdr:cNvPr id="826" name="テキスト ボックス 825"/>
        <xdr:cNvSpPr txBox="1"/>
      </xdr:nvSpPr>
      <xdr:spPr>
        <a:xfrm>
          <a:off x="20277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56713</xdr:rowOff>
    </xdr:from>
    <xdr:to>
      <xdr:col>102</xdr:col>
      <xdr:colOff>165100</xdr:colOff>
      <xdr:row>58</xdr:row>
      <xdr:rowOff>158313</xdr:rowOff>
    </xdr:to>
    <xdr:sp macro="" textlink="">
      <xdr:nvSpPr>
        <xdr:cNvPr id="827" name="楕円 826"/>
        <xdr:cNvSpPr/>
      </xdr:nvSpPr>
      <xdr:spPr>
        <a:xfrm>
          <a:off x="19494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149440</xdr:rowOff>
    </xdr:from>
    <xdr:ext cx="378565" cy="259045"/>
    <xdr:sp macro="" textlink="">
      <xdr:nvSpPr>
        <xdr:cNvPr id="828" name="テキスト ボックス 827"/>
        <xdr:cNvSpPr txBox="1"/>
      </xdr:nvSpPr>
      <xdr:spPr>
        <a:xfrm>
          <a:off x="19356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82042</xdr:rowOff>
    </xdr:from>
    <xdr:to>
      <xdr:col>98</xdr:col>
      <xdr:colOff>38100</xdr:colOff>
      <xdr:row>59</xdr:row>
      <xdr:rowOff>12192</xdr:rowOff>
    </xdr:to>
    <xdr:sp macro="" textlink="">
      <xdr:nvSpPr>
        <xdr:cNvPr id="829" name="楕円 828"/>
        <xdr:cNvSpPr/>
      </xdr:nvSpPr>
      <xdr:spPr>
        <a:xfrm>
          <a:off x="18605500" y="100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3319</xdr:rowOff>
    </xdr:from>
    <xdr:ext cx="313932" cy="259045"/>
    <xdr:sp macro="" textlink="">
      <xdr:nvSpPr>
        <xdr:cNvPr id="830" name="テキスト ボックス 829"/>
        <xdr:cNvSpPr txBox="1"/>
      </xdr:nvSpPr>
      <xdr:spPr>
        <a:xfrm>
          <a:off x="18499333" y="10118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5" name="直線コネクタ 854"/>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6"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7" name="直線コネクタ 856"/>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8"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9" name="直線コネクタ 858"/>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88646</xdr:rowOff>
    </xdr:from>
    <xdr:to>
      <xdr:col>116</xdr:col>
      <xdr:colOff>63500</xdr:colOff>
      <xdr:row>72</xdr:row>
      <xdr:rowOff>164694</xdr:rowOff>
    </xdr:to>
    <xdr:cxnSp macro="">
      <xdr:nvCxnSpPr>
        <xdr:cNvPr id="860" name="直線コネクタ 859"/>
        <xdr:cNvCxnSpPr/>
      </xdr:nvCxnSpPr>
      <xdr:spPr>
        <a:xfrm>
          <a:off x="21323300" y="12433046"/>
          <a:ext cx="838200" cy="7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39514</xdr:rowOff>
    </xdr:from>
    <xdr:ext cx="534377" cy="259045"/>
    <xdr:sp macro="" textlink="">
      <xdr:nvSpPr>
        <xdr:cNvPr id="861" name="繰出金平均値テキスト"/>
        <xdr:cNvSpPr txBox="1"/>
      </xdr:nvSpPr>
      <xdr:spPr>
        <a:xfrm>
          <a:off x="22212300" y="12898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2" name="フローチャート: 判断 861"/>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166370</xdr:rowOff>
    </xdr:from>
    <xdr:to>
      <xdr:col>111</xdr:col>
      <xdr:colOff>177800</xdr:colOff>
      <xdr:row>72</xdr:row>
      <xdr:rowOff>88646</xdr:rowOff>
    </xdr:to>
    <xdr:cxnSp macro="">
      <xdr:nvCxnSpPr>
        <xdr:cNvPr id="863" name="直線コネクタ 862"/>
        <xdr:cNvCxnSpPr/>
      </xdr:nvCxnSpPr>
      <xdr:spPr>
        <a:xfrm>
          <a:off x="20434300" y="123393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4" name="フローチャート: 判断 863"/>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149165</xdr:rowOff>
    </xdr:from>
    <xdr:ext cx="534377" cy="259045"/>
    <xdr:sp macro="" textlink="">
      <xdr:nvSpPr>
        <xdr:cNvPr id="865" name="テキスト ボックス 864"/>
        <xdr:cNvSpPr txBox="1"/>
      </xdr:nvSpPr>
      <xdr:spPr>
        <a:xfrm>
          <a:off x="21056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166370</xdr:rowOff>
    </xdr:from>
    <xdr:to>
      <xdr:col>107</xdr:col>
      <xdr:colOff>50800</xdr:colOff>
      <xdr:row>72</xdr:row>
      <xdr:rowOff>40030</xdr:rowOff>
    </xdr:to>
    <xdr:cxnSp macro="">
      <xdr:nvCxnSpPr>
        <xdr:cNvPr id="866" name="直線コネクタ 865"/>
        <xdr:cNvCxnSpPr/>
      </xdr:nvCxnSpPr>
      <xdr:spPr>
        <a:xfrm flipV="1">
          <a:off x="19545300" y="12339320"/>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7" name="フローチャート: 判断 866"/>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159072</xdr:rowOff>
    </xdr:from>
    <xdr:ext cx="534377" cy="259045"/>
    <xdr:sp macro="" textlink="">
      <xdr:nvSpPr>
        <xdr:cNvPr id="868" name="テキスト ボックス 867"/>
        <xdr:cNvSpPr txBox="1"/>
      </xdr:nvSpPr>
      <xdr:spPr>
        <a:xfrm>
          <a:off x="20167111" y="128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40030</xdr:rowOff>
    </xdr:from>
    <xdr:to>
      <xdr:col>102</xdr:col>
      <xdr:colOff>114300</xdr:colOff>
      <xdr:row>72</xdr:row>
      <xdr:rowOff>97104</xdr:rowOff>
    </xdr:to>
    <xdr:cxnSp macro="">
      <xdr:nvCxnSpPr>
        <xdr:cNvPr id="869" name="直線コネクタ 868"/>
        <xdr:cNvCxnSpPr/>
      </xdr:nvCxnSpPr>
      <xdr:spPr>
        <a:xfrm flipV="1">
          <a:off x="18656300" y="12384430"/>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0" name="フローチャート: 判断 869"/>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95064</xdr:rowOff>
    </xdr:from>
    <xdr:ext cx="534377" cy="259045"/>
    <xdr:sp macro="" textlink="">
      <xdr:nvSpPr>
        <xdr:cNvPr id="871" name="テキスト ボックス 870"/>
        <xdr:cNvSpPr txBox="1"/>
      </xdr:nvSpPr>
      <xdr:spPr>
        <a:xfrm>
          <a:off x="19278111" y="129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2" name="フローチャート: 判断 871"/>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101693</xdr:rowOff>
    </xdr:from>
    <xdr:ext cx="534377" cy="259045"/>
    <xdr:sp macro="" textlink="">
      <xdr:nvSpPr>
        <xdr:cNvPr id="873" name="テキスト ボックス 872"/>
        <xdr:cNvSpPr txBox="1"/>
      </xdr:nvSpPr>
      <xdr:spPr>
        <a:xfrm>
          <a:off x="18389111" y="129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113894</xdr:rowOff>
    </xdr:from>
    <xdr:to>
      <xdr:col>116</xdr:col>
      <xdr:colOff>114300</xdr:colOff>
      <xdr:row>73</xdr:row>
      <xdr:rowOff>44044</xdr:rowOff>
    </xdr:to>
    <xdr:sp macro="" textlink="">
      <xdr:nvSpPr>
        <xdr:cNvPr id="879" name="楕円 878"/>
        <xdr:cNvSpPr/>
      </xdr:nvSpPr>
      <xdr:spPr>
        <a:xfrm>
          <a:off x="22110700" y="124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136771</xdr:rowOff>
    </xdr:from>
    <xdr:ext cx="534377" cy="259045"/>
    <xdr:sp macro="" textlink="">
      <xdr:nvSpPr>
        <xdr:cNvPr id="880" name="繰出金該当値テキスト"/>
        <xdr:cNvSpPr txBox="1"/>
      </xdr:nvSpPr>
      <xdr:spPr>
        <a:xfrm>
          <a:off x="22212300" y="123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37846</xdr:rowOff>
    </xdr:from>
    <xdr:to>
      <xdr:col>112</xdr:col>
      <xdr:colOff>38100</xdr:colOff>
      <xdr:row>72</xdr:row>
      <xdr:rowOff>139446</xdr:rowOff>
    </xdr:to>
    <xdr:sp macro="" textlink="">
      <xdr:nvSpPr>
        <xdr:cNvPr id="881" name="楕円 880"/>
        <xdr:cNvSpPr/>
      </xdr:nvSpPr>
      <xdr:spPr>
        <a:xfrm>
          <a:off x="21272500" y="123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155973</xdr:rowOff>
    </xdr:from>
    <xdr:ext cx="534377" cy="259045"/>
    <xdr:sp macro="" textlink="">
      <xdr:nvSpPr>
        <xdr:cNvPr id="882" name="テキスト ボックス 881"/>
        <xdr:cNvSpPr txBox="1"/>
      </xdr:nvSpPr>
      <xdr:spPr>
        <a:xfrm>
          <a:off x="21056111" y="121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115570</xdr:rowOff>
    </xdr:from>
    <xdr:to>
      <xdr:col>107</xdr:col>
      <xdr:colOff>101600</xdr:colOff>
      <xdr:row>72</xdr:row>
      <xdr:rowOff>45720</xdr:rowOff>
    </xdr:to>
    <xdr:sp macro="" textlink="">
      <xdr:nvSpPr>
        <xdr:cNvPr id="883" name="楕円 882"/>
        <xdr:cNvSpPr/>
      </xdr:nvSpPr>
      <xdr:spPr>
        <a:xfrm>
          <a:off x="20383500" y="122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62247</xdr:rowOff>
    </xdr:from>
    <xdr:ext cx="534377" cy="259045"/>
    <xdr:sp macro="" textlink="">
      <xdr:nvSpPr>
        <xdr:cNvPr id="884" name="テキスト ボックス 883"/>
        <xdr:cNvSpPr txBox="1"/>
      </xdr:nvSpPr>
      <xdr:spPr>
        <a:xfrm>
          <a:off x="20167111" y="120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160680</xdr:rowOff>
    </xdr:from>
    <xdr:to>
      <xdr:col>102</xdr:col>
      <xdr:colOff>165100</xdr:colOff>
      <xdr:row>72</xdr:row>
      <xdr:rowOff>90830</xdr:rowOff>
    </xdr:to>
    <xdr:sp macro="" textlink="">
      <xdr:nvSpPr>
        <xdr:cNvPr id="885" name="楕円 884"/>
        <xdr:cNvSpPr/>
      </xdr:nvSpPr>
      <xdr:spPr>
        <a:xfrm>
          <a:off x="19494500" y="123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107357</xdr:rowOff>
    </xdr:from>
    <xdr:ext cx="534377" cy="259045"/>
    <xdr:sp macro="" textlink="">
      <xdr:nvSpPr>
        <xdr:cNvPr id="886" name="テキスト ボックス 885"/>
        <xdr:cNvSpPr txBox="1"/>
      </xdr:nvSpPr>
      <xdr:spPr>
        <a:xfrm>
          <a:off x="19278111" y="121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46304</xdr:rowOff>
    </xdr:from>
    <xdr:to>
      <xdr:col>98</xdr:col>
      <xdr:colOff>38100</xdr:colOff>
      <xdr:row>72</xdr:row>
      <xdr:rowOff>147904</xdr:rowOff>
    </xdr:to>
    <xdr:sp macro="" textlink="">
      <xdr:nvSpPr>
        <xdr:cNvPr id="887" name="楕円 886"/>
        <xdr:cNvSpPr/>
      </xdr:nvSpPr>
      <xdr:spPr>
        <a:xfrm>
          <a:off x="18605500" y="123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164431</xdr:rowOff>
    </xdr:from>
    <xdr:ext cx="534377" cy="259045"/>
    <xdr:sp macro="" textlink="">
      <xdr:nvSpPr>
        <xdr:cNvPr id="888" name="テキスト ボックス 887"/>
        <xdr:cNvSpPr txBox="1"/>
      </xdr:nvSpPr>
      <xdr:spPr>
        <a:xfrm>
          <a:off x="18389111" y="121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本区の歳出決算総額は、住民一人当たり</a:t>
          </a:r>
          <a:r>
            <a:rPr kumimoji="1" lang="en-US" altLang="ja-JP" sz="1400">
              <a:solidFill>
                <a:schemeClr val="dk1"/>
              </a:solidFill>
              <a:effectLst/>
              <a:latin typeface="+mn-lt"/>
              <a:ea typeface="+mn-ea"/>
              <a:cs typeface="+mn-cs"/>
            </a:rPr>
            <a:t>408,889</a:t>
          </a:r>
          <a:r>
            <a:rPr kumimoji="1" lang="ja-JP" altLang="ja-JP" sz="1400">
              <a:solidFill>
                <a:schemeClr val="dk1"/>
              </a:solidFill>
              <a:effectLst/>
              <a:latin typeface="+mn-lt"/>
              <a:ea typeface="+mn-ea"/>
              <a:cs typeface="+mn-cs"/>
            </a:rPr>
            <a:t>円となっている。</a:t>
          </a:r>
          <a:endParaRPr lang="ja-JP" altLang="ja-JP" sz="1800">
            <a:effectLst/>
          </a:endParaRPr>
        </a:p>
        <a:p>
          <a:r>
            <a:rPr kumimoji="1" lang="ja-JP" altLang="ja-JP" sz="1400">
              <a:solidFill>
                <a:schemeClr val="dk1"/>
              </a:solidFill>
              <a:effectLst/>
              <a:latin typeface="+mn-lt"/>
              <a:ea typeface="+mn-ea"/>
              <a:cs typeface="+mn-cs"/>
            </a:rPr>
            <a:t>　主な構成項目である扶助費は、住民一人当たり</a:t>
          </a:r>
          <a:r>
            <a:rPr kumimoji="1" lang="en-US" altLang="ja-JP" sz="1400">
              <a:solidFill>
                <a:schemeClr val="dk1"/>
              </a:solidFill>
              <a:effectLst/>
              <a:latin typeface="+mn-lt"/>
              <a:ea typeface="+mn-ea"/>
              <a:cs typeface="+mn-cs"/>
            </a:rPr>
            <a:t>143,449</a:t>
          </a:r>
          <a:r>
            <a:rPr kumimoji="1" lang="ja-JP" altLang="ja-JP" sz="1400">
              <a:solidFill>
                <a:schemeClr val="dk1"/>
              </a:solidFill>
              <a:effectLst/>
              <a:latin typeface="+mn-lt"/>
              <a:ea typeface="+mn-ea"/>
              <a:cs typeface="+mn-cs"/>
            </a:rPr>
            <a:t>円となっている。増加傾向にあり、類似団体より高い数値となっている。これは、私立保育所保育委託費や生活保護費の増によるものであり、今後も保育需要増への対応等により、増加していくことが見込まれる。</a:t>
          </a:r>
          <a:endParaRPr lang="ja-JP" altLang="ja-JP" sz="1800">
            <a:effectLst/>
          </a:endParaRPr>
        </a:p>
        <a:p>
          <a:r>
            <a:rPr kumimoji="1" lang="ja-JP" altLang="ja-JP" sz="1400">
              <a:solidFill>
                <a:schemeClr val="dk1"/>
              </a:solidFill>
              <a:effectLst/>
              <a:latin typeface="+mn-lt"/>
              <a:ea typeface="+mn-ea"/>
              <a:cs typeface="+mn-cs"/>
            </a:rPr>
            <a:t>   普通建設事業費（うち新規整備）は、住民一人当たり</a:t>
          </a:r>
          <a:r>
            <a:rPr kumimoji="1" lang="en-US" altLang="ja-JP" sz="1400">
              <a:solidFill>
                <a:schemeClr val="dk1"/>
              </a:solidFill>
              <a:effectLst/>
              <a:latin typeface="+mn-lt"/>
              <a:ea typeface="+mn-ea"/>
              <a:cs typeface="+mn-cs"/>
            </a:rPr>
            <a:t>4,418</a:t>
          </a:r>
          <a:r>
            <a:rPr kumimoji="1" lang="ja-JP" altLang="ja-JP" sz="1400">
              <a:solidFill>
                <a:schemeClr val="dk1"/>
              </a:solidFill>
              <a:effectLst/>
              <a:latin typeface="+mn-lt"/>
              <a:ea typeface="+mn-ea"/>
              <a:cs typeface="+mn-cs"/>
            </a:rPr>
            <a:t>円となっており、前年度から大幅に減となったため類似団体と比較して一人当たりコストが低い状況となった。これは北斎美術館建設費</a:t>
          </a:r>
          <a:r>
            <a:rPr lang="ja-JP" altLang="ja-JP" sz="1400" b="0" i="0" baseline="0">
              <a:solidFill>
                <a:schemeClr val="dk1"/>
              </a:solidFill>
              <a:effectLst/>
              <a:latin typeface="+mn-lt"/>
              <a:ea typeface="+mn-ea"/>
              <a:cs typeface="+mn-cs"/>
            </a:rPr>
            <a:t>や吾嬬第二中校舎改築費等の減</a:t>
          </a:r>
          <a:r>
            <a:rPr kumimoji="1" lang="ja-JP" altLang="ja-JP" sz="1400">
              <a:solidFill>
                <a:schemeClr val="dk1"/>
              </a:solidFill>
              <a:effectLst/>
              <a:latin typeface="+mn-lt"/>
              <a:ea typeface="+mn-ea"/>
              <a:cs typeface="+mn-cs"/>
            </a:rPr>
            <a:t>によるものである。</a:t>
          </a:r>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268,898
256,835
13.77
114,814,000
109,949,313
4,494,866
66,232,102
27,261,515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47934</xdr:rowOff>
    </xdr:from>
    <xdr:to>
      <xdr:col>24</xdr:col>
      <xdr:colOff>63500</xdr:colOff>
      <xdr:row>37</xdr:row>
      <xdr:rowOff>55118</xdr:rowOff>
    </xdr:to>
    <xdr:cxnSp macro="">
      <xdr:nvCxnSpPr>
        <xdr:cNvPr id="62" name="直線コネクタ 61"/>
        <xdr:cNvCxnSpPr/>
      </xdr:nvCxnSpPr>
      <xdr:spPr>
        <a:xfrm>
          <a:off x="3797300" y="6391584"/>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59816</xdr:rowOff>
    </xdr:from>
    <xdr:ext cx="469744" cy="259045"/>
    <xdr:sp macro="" textlink="">
      <xdr:nvSpPr>
        <xdr:cNvPr id="63" name="議会費平均値テキスト"/>
        <xdr:cNvSpPr txBox="1"/>
      </xdr:nvSpPr>
      <xdr:spPr>
        <a:xfrm>
          <a:off x="4686300" y="6403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14623</xdr:rowOff>
    </xdr:from>
    <xdr:to>
      <xdr:col>19</xdr:col>
      <xdr:colOff>177800</xdr:colOff>
      <xdr:row>37</xdr:row>
      <xdr:rowOff>47934</xdr:rowOff>
    </xdr:to>
    <xdr:cxnSp macro="">
      <xdr:nvCxnSpPr>
        <xdr:cNvPr id="65" name="直線コネクタ 64"/>
        <xdr:cNvCxnSpPr/>
      </xdr:nvCxnSpPr>
      <xdr:spPr>
        <a:xfrm>
          <a:off x="2908300" y="6358273"/>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163013</xdr:rowOff>
    </xdr:from>
    <xdr:ext cx="469744" cy="259045"/>
    <xdr:sp macro="" textlink="">
      <xdr:nvSpPr>
        <xdr:cNvPr id="67" name="テキスト ボックス 66"/>
        <xdr:cNvSpPr txBox="1"/>
      </xdr:nvSpPr>
      <xdr:spPr>
        <a:xfrm>
          <a:off x="3562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14623</xdr:rowOff>
    </xdr:from>
    <xdr:to>
      <xdr:col>15</xdr:col>
      <xdr:colOff>50800</xdr:colOff>
      <xdr:row>37</xdr:row>
      <xdr:rowOff>29156</xdr:rowOff>
    </xdr:to>
    <xdr:cxnSp macro="">
      <xdr:nvCxnSpPr>
        <xdr:cNvPr id="68" name="直線コネクタ 67"/>
        <xdr:cNvCxnSpPr/>
      </xdr:nvCxnSpPr>
      <xdr:spPr>
        <a:xfrm flipV="1">
          <a:off x="2019300" y="6358273"/>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141132</xdr:rowOff>
    </xdr:from>
    <xdr:ext cx="469744" cy="259045"/>
    <xdr:sp macro="" textlink="">
      <xdr:nvSpPr>
        <xdr:cNvPr id="70" name="テキスト ボックス 69"/>
        <xdr:cNvSpPr txBox="1"/>
      </xdr:nvSpPr>
      <xdr:spPr>
        <a:xfrm>
          <a:off x="2673428"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29156</xdr:rowOff>
    </xdr:from>
    <xdr:to>
      <xdr:col>10</xdr:col>
      <xdr:colOff>114300</xdr:colOff>
      <xdr:row>37</xdr:row>
      <xdr:rowOff>33238</xdr:rowOff>
    </xdr:to>
    <xdr:cxnSp macro="">
      <xdr:nvCxnSpPr>
        <xdr:cNvPr id="71" name="直線コネクタ 70"/>
        <xdr:cNvCxnSpPr/>
      </xdr:nvCxnSpPr>
      <xdr:spPr>
        <a:xfrm flipV="1">
          <a:off x="1130300" y="637280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154195</xdr:rowOff>
    </xdr:from>
    <xdr:ext cx="469744" cy="259045"/>
    <xdr:sp macro="" textlink="">
      <xdr:nvSpPr>
        <xdr:cNvPr id="73" name="テキスト ボックス 72"/>
        <xdr:cNvSpPr txBox="1"/>
      </xdr:nvSpPr>
      <xdr:spPr>
        <a:xfrm>
          <a:off x="1784428"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151256</xdr:rowOff>
    </xdr:from>
    <xdr:ext cx="469744" cy="259045"/>
    <xdr:sp macro="" textlink="">
      <xdr:nvSpPr>
        <xdr:cNvPr id="75" name="テキスト ボックス 74"/>
        <xdr:cNvSpPr txBox="1"/>
      </xdr:nvSpPr>
      <xdr:spPr>
        <a:xfrm>
          <a:off x="895428"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4318</xdr:rowOff>
    </xdr:from>
    <xdr:to>
      <xdr:col>24</xdr:col>
      <xdr:colOff>114300</xdr:colOff>
      <xdr:row>37</xdr:row>
      <xdr:rowOff>105918</xdr:rowOff>
    </xdr:to>
    <xdr:sp macro="" textlink="">
      <xdr:nvSpPr>
        <xdr:cNvPr id="81" name="楕円 80"/>
        <xdr:cNvSpPr/>
      </xdr:nvSpPr>
      <xdr:spPr>
        <a:xfrm>
          <a:off x="45847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27195</xdr:rowOff>
    </xdr:from>
    <xdr:ext cx="469744" cy="259045"/>
    <xdr:sp macro="" textlink="">
      <xdr:nvSpPr>
        <xdr:cNvPr id="82" name="議会費該当値テキスト"/>
        <xdr:cNvSpPr txBox="1"/>
      </xdr:nvSpPr>
      <xdr:spPr>
        <a:xfrm>
          <a:off x="4686300" y="61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168584</xdr:rowOff>
    </xdr:from>
    <xdr:to>
      <xdr:col>20</xdr:col>
      <xdr:colOff>38100</xdr:colOff>
      <xdr:row>37</xdr:row>
      <xdr:rowOff>98734</xdr:rowOff>
    </xdr:to>
    <xdr:sp macro="" textlink="">
      <xdr:nvSpPr>
        <xdr:cNvPr id="83" name="楕円 82"/>
        <xdr:cNvSpPr/>
      </xdr:nvSpPr>
      <xdr:spPr>
        <a:xfrm>
          <a:off x="37465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115261</xdr:rowOff>
    </xdr:from>
    <xdr:ext cx="469744" cy="259045"/>
    <xdr:sp macro="" textlink="">
      <xdr:nvSpPr>
        <xdr:cNvPr id="84" name="テキスト ボックス 83"/>
        <xdr:cNvSpPr txBox="1"/>
      </xdr:nvSpPr>
      <xdr:spPr>
        <a:xfrm>
          <a:off x="3562428" y="6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135273</xdr:rowOff>
    </xdr:from>
    <xdr:to>
      <xdr:col>15</xdr:col>
      <xdr:colOff>101600</xdr:colOff>
      <xdr:row>37</xdr:row>
      <xdr:rowOff>65423</xdr:rowOff>
    </xdr:to>
    <xdr:sp macro="" textlink="">
      <xdr:nvSpPr>
        <xdr:cNvPr id="85" name="楕円 84"/>
        <xdr:cNvSpPr/>
      </xdr:nvSpPr>
      <xdr:spPr>
        <a:xfrm>
          <a:off x="2857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81950</xdr:rowOff>
    </xdr:from>
    <xdr:ext cx="469744" cy="259045"/>
    <xdr:sp macro="" textlink="">
      <xdr:nvSpPr>
        <xdr:cNvPr id="86" name="テキスト ボックス 85"/>
        <xdr:cNvSpPr txBox="1"/>
      </xdr:nvSpPr>
      <xdr:spPr>
        <a:xfrm>
          <a:off x="2673428"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149806</xdr:rowOff>
    </xdr:from>
    <xdr:to>
      <xdr:col>10</xdr:col>
      <xdr:colOff>165100</xdr:colOff>
      <xdr:row>37</xdr:row>
      <xdr:rowOff>79956</xdr:rowOff>
    </xdr:to>
    <xdr:sp macro="" textlink="">
      <xdr:nvSpPr>
        <xdr:cNvPr id="87" name="楕円 86"/>
        <xdr:cNvSpPr/>
      </xdr:nvSpPr>
      <xdr:spPr>
        <a:xfrm>
          <a:off x="1968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96483</xdr:rowOff>
    </xdr:from>
    <xdr:ext cx="469744" cy="259045"/>
    <xdr:sp macro="" textlink="">
      <xdr:nvSpPr>
        <xdr:cNvPr id="88" name="テキスト ボックス 87"/>
        <xdr:cNvSpPr txBox="1"/>
      </xdr:nvSpPr>
      <xdr:spPr>
        <a:xfrm>
          <a:off x="1784428" y="609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153888</xdr:rowOff>
    </xdr:from>
    <xdr:to>
      <xdr:col>6</xdr:col>
      <xdr:colOff>38100</xdr:colOff>
      <xdr:row>37</xdr:row>
      <xdr:rowOff>84038</xdr:rowOff>
    </xdr:to>
    <xdr:sp macro="" textlink="">
      <xdr:nvSpPr>
        <xdr:cNvPr id="89" name="楕円 88"/>
        <xdr:cNvSpPr/>
      </xdr:nvSpPr>
      <xdr:spPr>
        <a:xfrm>
          <a:off x="1079500" y="6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100565</xdr:rowOff>
    </xdr:from>
    <xdr:ext cx="469744" cy="259045"/>
    <xdr:sp macro="" textlink="">
      <xdr:nvSpPr>
        <xdr:cNvPr id="90" name="テキスト ボックス 89"/>
        <xdr:cNvSpPr txBox="1"/>
      </xdr:nvSpPr>
      <xdr:spPr>
        <a:xfrm>
          <a:off x="895428" y="61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51264</xdr:rowOff>
    </xdr:from>
    <xdr:to>
      <xdr:col>24</xdr:col>
      <xdr:colOff>63500</xdr:colOff>
      <xdr:row>58</xdr:row>
      <xdr:rowOff>104583</xdr:rowOff>
    </xdr:to>
    <xdr:cxnSp macro="">
      <xdr:nvCxnSpPr>
        <xdr:cNvPr id="122" name="直線コネクタ 121"/>
        <xdr:cNvCxnSpPr/>
      </xdr:nvCxnSpPr>
      <xdr:spPr>
        <a:xfrm>
          <a:off x="3797300" y="9995364"/>
          <a:ext cx="8382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51264</xdr:rowOff>
    </xdr:from>
    <xdr:to>
      <xdr:col>19</xdr:col>
      <xdr:colOff>177800</xdr:colOff>
      <xdr:row>58</xdr:row>
      <xdr:rowOff>87655</xdr:rowOff>
    </xdr:to>
    <xdr:cxnSp macro="">
      <xdr:nvCxnSpPr>
        <xdr:cNvPr id="125" name="直線コネクタ 124"/>
        <xdr:cNvCxnSpPr/>
      </xdr:nvCxnSpPr>
      <xdr:spPr>
        <a:xfrm flipV="1">
          <a:off x="2908300" y="9995364"/>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117194</xdr:rowOff>
    </xdr:from>
    <xdr:ext cx="534377" cy="259045"/>
    <xdr:sp macro="" textlink="">
      <xdr:nvSpPr>
        <xdr:cNvPr id="127" name="テキスト ボックス 126"/>
        <xdr:cNvSpPr txBox="1"/>
      </xdr:nvSpPr>
      <xdr:spPr>
        <a:xfrm>
          <a:off x="3530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85206</xdr:rowOff>
    </xdr:from>
    <xdr:to>
      <xdr:col>15</xdr:col>
      <xdr:colOff>50800</xdr:colOff>
      <xdr:row>58</xdr:row>
      <xdr:rowOff>87655</xdr:rowOff>
    </xdr:to>
    <xdr:cxnSp macro="">
      <xdr:nvCxnSpPr>
        <xdr:cNvPr id="128" name="直線コネクタ 127"/>
        <xdr:cNvCxnSpPr/>
      </xdr:nvCxnSpPr>
      <xdr:spPr>
        <a:xfrm>
          <a:off x="2019300" y="10029306"/>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85206</xdr:rowOff>
    </xdr:from>
    <xdr:to>
      <xdr:col>10</xdr:col>
      <xdr:colOff>114300</xdr:colOff>
      <xdr:row>58</xdr:row>
      <xdr:rowOff>127650</xdr:rowOff>
    </xdr:to>
    <xdr:cxnSp macro="">
      <xdr:nvCxnSpPr>
        <xdr:cNvPr id="131" name="直線コネクタ 130"/>
        <xdr:cNvCxnSpPr/>
      </xdr:nvCxnSpPr>
      <xdr:spPr>
        <a:xfrm flipV="1">
          <a:off x="1130300" y="10029306"/>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53783</xdr:rowOff>
    </xdr:from>
    <xdr:to>
      <xdr:col>24</xdr:col>
      <xdr:colOff>114300</xdr:colOff>
      <xdr:row>58</xdr:row>
      <xdr:rowOff>155383</xdr:rowOff>
    </xdr:to>
    <xdr:sp macro="" textlink="">
      <xdr:nvSpPr>
        <xdr:cNvPr id="141" name="楕円 140"/>
        <xdr:cNvSpPr/>
      </xdr:nvSpPr>
      <xdr:spPr>
        <a:xfrm>
          <a:off x="45847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32210</xdr:rowOff>
    </xdr:from>
    <xdr:ext cx="534377" cy="259045"/>
    <xdr:sp macro="" textlink="">
      <xdr:nvSpPr>
        <xdr:cNvPr id="142" name="総務費該当値テキスト"/>
        <xdr:cNvSpPr txBox="1"/>
      </xdr:nvSpPr>
      <xdr:spPr>
        <a:xfrm>
          <a:off x="4686300" y="99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464</xdr:rowOff>
    </xdr:from>
    <xdr:to>
      <xdr:col>20</xdr:col>
      <xdr:colOff>38100</xdr:colOff>
      <xdr:row>58</xdr:row>
      <xdr:rowOff>102064</xdr:rowOff>
    </xdr:to>
    <xdr:sp macro="" textlink="">
      <xdr:nvSpPr>
        <xdr:cNvPr id="143" name="楕円 142"/>
        <xdr:cNvSpPr/>
      </xdr:nvSpPr>
      <xdr:spPr>
        <a:xfrm>
          <a:off x="3746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118591</xdr:rowOff>
    </xdr:from>
    <xdr:ext cx="534377" cy="259045"/>
    <xdr:sp macro="" textlink="">
      <xdr:nvSpPr>
        <xdr:cNvPr id="144" name="テキスト ボックス 143"/>
        <xdr:cNvSpPr txBox="1"/>
      </xdr:nvSpPr>
      <xdr:spPr>
        <a:xfrm>
          <a:off x="3530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36855</xdr:rowOff>
    </xdr:from>
    <xdr:to>
      <xdr:col>15</xdr:col>
      <xdr:colOff>101600</xdr:colOff>
      <xdr:row>58</xdr:row>
      <xdr:rowOff>138455</xdr:rowOff>
    </xdr:to>
    <xdr:sp macro="" textlink="">
      <xdr:nvSpPr>
        <xdr:cNvPr id="145" name="楕円 144"/>
        <xdr:cNvSpPr/>
      </xdr:nvSpPr>
      <xdr:spPr>
        <a:xfrm>
          <a:off x="2857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129582</xdr:rowOff>
    </xdr:from>
    <xdr:ext cx="534377" cy="259045"/>
    <xdr:sp macro="" textlink="">
      <xdr:nvSpPr>
        <xdr:cNvPr id="146" name="テキスト ボックス 145"/>
        <xdr:cNvSpPr txBox="1"/>
      </xdr:nvSpPr>
      <xdr:spPr>
        <a:xfrm>
          <a:off x="2641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34406</xdr:rowOff>
    </xdr:from>
    <xdr:to>
      <xdr:col>10</xdr:col>
      <xdr:colOff>165100</xdr:colOff>
      <xdr:row>58</xdr:row>
      <xdr:rowOff>136006</xdr:rowOff>
    </xdr:to>
    <xdr:sp macro="" textlink="">
      <xdr:nvSpPr>
        <xdr:cNvPr id="147" name="楕円 146"/>
        <xdr:cNvSpPr/>
      </xdr:nvSpPr>
      <xdr:spPr>
        <a:xfrm>
          <a:off x="1968500" y="99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127133</xdr:rowOff>
    </xdr:from>
    <xdr:ext cx="534377" cy="259045"/>
    <xdr:sp macro="" textlink="">
      <xdr:nvSpPr>
        <xdr:cNvPr id="148" name="テキスト ボックス 147"/>
        <xdr:cNvSpPr txBox="1"/>
      </xdr:nvSpPr>
      <xdr:spPr>
        <a:xfrm>
          <a:off x="1752111" y="100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76850</xdr:rowOff>
    </xdr:from>
    <xdr:to>
      <xdr:col>6</xdr:col>
      <xdr:colOff>38100</xdr:colOff>
      <xdr:row>59</xdr:row>
      <xdr:rowOff>7000</xdr:rowOff>
    </xdr:to>
    <xdr:sp macro="" textlink="">
      <xdr:nvSpPr>
        <xdr:cNvPr id="149" name="楕円 148"/>
        <xdr:cNvSpPr/>
      </xdr:nvSpPr>
      <xdr:spPr>
        <a:xfrm>
          <a:off x="1079500" y="100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169577</xdr:rowOff>
    </xdr:from>
    <xdr:ext cx="534377" cy="259045"/>
    <xdr:sp macro="" textlink="">
      <xdr:nvSpPr>
        <xdr:cNvPr id="150" name="テキスト ボックス 149"/>
        <xdr:cNvSpPr txBox="1"/>
      </xdr:nvSpPr>
      <xdr:spPr>
        <a:xfrm>
          <a:off x="863111" y="101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169964</xdr:rowOff>
    </xdr:from>
    <xdr:to>
      <xdr:col>24</xdr:col>
      <xdr:colOff>63500</xdr:colOff>
      <xdr:row>73</xdr:row>
      <xdr:rowOff>76822</xdr:rowOff>
    </xdr:to>
    <xdr:cxnSp macro="">
      <xdr:nvCxnSpPr>
        <xdr:cNvPr id="180" name="直線コネクタ 179"/>
        <xdr:cNvCxnSpPr/>
      </xdr:nvCxnSpPr>
      <xdr:spPr>
        <a:xfrm flipV="1">
          <a:off x="3797300" y="12514364"/>
          <a:ext cx="838200" cy="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164774</xdr:rowOff>
    </xdr:from>
    <xdr:ext cx="599010" cy="259045"/>
    <xdr:sp macro="" textlink="">
      <xdr:nvSpPr>
        <xdr:cNvPr id="181" name="民生費平均値テキスト"/>
        <xdr:cNvSpPr txBox="1"/>
      </xdr:nvSpPr>
      <xdr:spPr>
        <a:xfrm>
          <a:off x="4686300" y="1285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76822</xdr:rowOff>
    </xdr:from>
    <xdr:to>
      <xdr:col>19</xdr:col>
      <xdr:colOff>177800</xdr:colOff>
      <xdr:row>73</xdr:row>
      <xdr:rowOff>125629</xdr:rowOff>
    </xdr:to>
    <xdr:cxnSp macro="">
      <xdr:nvCxnSpPr>
        <xdr:cNvPr id="183" name="直線コネクタ 182"/>
        <xdr:cNvCxnSpPr/>
      </xdr:nvCxnSpPr>
      <xdr:spPr>
        <a:xfrm flipV="1">
          <a:off x="2908300" y="12592672"/>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143946</xdr:rowOff>
    </xdr:from>
    <xdr:ext cx="599010" cy="259045"/>
    <xdr:sp macro="" textlink="">
      <xdr:nvSpPr>
        <xdr:cNvPr id="185" name="テキスト ボックス 184"/>
        <xdr:cNvSpPr txBox="1"/>
      </xdr:nvSpPr>
      <xdr:spPr>
        <a:xfrm>
          <a:off x="3497795" y="1300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125629</xdr:rowOff>
    </xdr:from>
    <xdr:to>
      <xdr:col>15</xdr:col>
      <xdr:colOff>50800</xdr:colOff>
      <xdr:row>73</xdr:row>
      <xdr:rowOff>162699</xdr:rowOff>
    </xdr:to>
    <xdr:cxnSp macro="">
      <xdr:nvCxnSpPr>
        <xdr:cNvPr id="186" name="直線コネクタ 185"/>
        <xdr:cNvCxnSpPr/>
      </xdr:nvCxnSpPr>
      <xdr:spPr>
        <a:xfrm flipV="1">
          <a:off x="2019300" y="12641479"/>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62158</xdr:rowOff>
    </xdr:from>
    <xdr:ext cx="599010" cy="259045"/>
    <xdr:sp macro="" textlink="">
      <xdr:nvSpPr>
        <xdr:cNvPr id="188" name="テキスト ボックス 187"/>
        <xdr:cNvSpPr txBox="1"/>
      </xdr:nvSpPr>
      <xdr:spPr>
        <a:xfrm>
          <a:off x="2608795"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162699</xdr:rowOff>
    </xdr:from>
    <xdr:to>
      <xdr:col>10</xdr:col>
      <xdr:colOff>114300</xdr:colOff>
      <xdr:row>74</xdr:row>
      <xdr:rowOff>65342</xdr:rowOff>
    </xdr:to>
    <xdr:cxnSp macro="">
      <xdr:nvCxnSpPr>
        <xdr:cNvPr id="189" name="直線コネクタ 188"/>
        <xdr:cNvCxnSpPr/>
      </xdr:nvCxnSpPr>
      <xdr:spPr>
        <a:xfrm flipV="1">
          <a:off x="1130300" y="12678549"/>
          <a:ext cx="889000" cy="7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96905</xdr:rowOff>
    </xdr:from>
    <xdr:ext cx="599010" cy="259045"/>
    <xdr:sp macro="" textlink="">
      <xdr:nvSpPr>
        <xdr:cNvPr id="191" name="テキスト ボックス 190"/>
        <xdr:cNvSpPr txBox="1"/>
      </xdr:nvSpPr>
      <xdr:spPr>
        <a:xfrm>
          <a:off x="1719795"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58996</xdr:rowOff>
    </xdr:from>
    <xdr:ext cx="599010" cy="259045"/>
    <xdr:sp macro="" textlink="">
      <xdr:nvSpPr>
        <xdr:cNvPr id="193" name="テキスト ボックス 192"/>
        <xdr:cNvSpPr txBox="1"/>
      </xdr:nvSpPr>
      <xdr:spPr>
        <a:xfrm>
          <a:off x="830795"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119164</xdr:rowOff>
    </xdr:from>
    <xdr:to>
      <xdr:col>24</xdr:col>
      <xdr:colOff>114300</xdr:colOff>
      <xdr:row>73</xdr:row>
      <xdr:rowOff>49314</xdr:rowOff>
    </xdr:to>
    <xdr:sp macro="" textlink="">
      <xdr:nvSpPr>
        <xdr:cNvPr id="199" name="楕円 198"/>
        <xdr:cNvSpPr/>
      </xdr:nvSpPr>
      <xdr:spPr>
        <a:xfrm>
          <a:off x="4584700" y="124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142041</xdr:rowOff>
    </xdr:from>
    <xdr:ext cx="599010" cy="259045"/>
    <xdr:sp macro="" textlink="">
      <xdr:nvSpPr>
        <xdr:cNvPr id="200" name="民生費該当値テキスト"/>
        <xdr:cNvSpPr txBox="1"/>
      </xdr:nvSpPr>
      <xdr:spPr>
        <a:xfrm>
          <a:off x="4686300" y="1231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26022</xdr:rowOff>
    </xdr:from>
    <xdr:to>
      <xdr:col>20</xdr:col>
      <xdr:colOff>38100</xdr:colOff>
      <xdr:row>73</xdr:row>
      <xdr:rowOff>127622</xdr:rowOff>
    </xdr:to>
    <xdr:sp macro="" textlink="">
      <xdr:nvSpPr>
        <xdr:cNvPr id="201" name="楕円 200"/>
        <xdr:cNvSpPr/>
      </xdr:nvSpPr>
      <xdr:spPr>
        <a:xfrm>
          <a:off x="3746500" y="125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144149</xdr:rowOff>
    </xdr:from>
    <xdr:ext cx="599010" cy="259045"/>
    <xdr:sp macro="" textlink="">
      <xdr:nvSpPr>
        <xdr:cNvPr id="202" name="テキスト ボックス 201"/>
        <xdr:cNvSpPr txBox="1"/>
      </xdr:nvSpPr>
      <xdr:spPr>
        <a:xfrm>
          <a:off x="3497795" y="1231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74829</xdr:rowOff>
    </xdr:from>
    <xdr:to>
      <xdr:col>15</xdr:col>
      <xdr:colOff>101600</xdr:colOff>
      <xdr:row>74</xdr:row>
      <xdr:rowOff>4979</xdr:rowOff>
    </xdr:to>
    <xdr:sp macro="" textlink="">
      <xdr:nvSpPr>
        <xdr:cNvPr id="203" name="楕円 202"/>
        <xdr:cNvSpPr/>
      </xdr:nvSpPr>
      <xdr:spPr>
        <a:xfrm>
          <a:off x="2857500" y="125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21506</xdr:rowOff>
    </xdr:from>
    <xdr:ext cx="599010" cy="259045"/>
    <xdr:sp macro="" textlink="">
      <xdr:nvSpPr>
        <xdr:cNvPr id="204" name="テキスト ボックス 203"/>
        <xdr:cNvSpPr txBox="1"/>
      </xdr:nvSpPr>
      <xdr:spPr>
        <a:xfrm>
          <a:off x="2608795" y="123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111899</xdr:rowOff>
    </xdr:from>
    <xdr:to>
      <xdr:col>10</xdr:col>
      <xdr:colOff>165100</xdr:colOff>
      <xdr:row>74</xdr:row>
      <xdr:rowOff>42049</xdr:rowOff>
    </xdr:to>
    <xdr:sp macro="" textlink="">
      <xdr:nvSpPr>
        <xdr:cNvPr id="205" name="楕円 204"/>
        <xdr:cNvSpPr/>
      </xdr:nvSpPr>
      <xdr:spPr>
        <a:xfrm>
          <a:off x="1968500" y="12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58576</xdr:rowOff>
    </xdr:from>
    <xdr:ext cx="599010" cy="259045"/>
    <xdr:sp macro="" textlink="">
      <xdr:nvSpPr>
        <xdr:cNvPr id="206" name="テキスト ボックス 205"/>
        <xdr:cNvSpPr txBox="1"/>
      </xdr:nvSpPr>
      <xdr:spPr>
        <a:xfrm>
          <a:off x="1719795" y="1240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14542</xdr:rowOff>
    </xdr:from>
    <xdr:to>
      <xdr:col>6</xdr:col>
      <xdr:colOff>38100</xdr:colOff>
      <xdr:row>74</xdr:row>
      <xdr:rowOff>116142</xdr:rowOff>
    </xdr:to>
    <xdr:sp macro="" textlink="">
      <xdr:nvSpPr>
        <xdr:cNvPr id="207" name="楕円 206"/>
        <xdr:cNvSpPr/>
      </xdr:nvSpPr>
      <xdr:spPr>
        <a:xfrm>
          <a:off x="1079500" y="127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132669</xdr:rowOff>
    </xdr:from>
    <xdr:ext cx="599010" cy="259045"/>
    <xdr:sp macro="" textlink="">
      <xdr:nvSpPr>
        <xdr:cNvPr id="208" name="テキスト ボックス 207"/>
        <xdr:cNvSpPr txBox="1"/>
      </xdr:nvSpPr>
      <xdr:spPr>
        <a:xfrm>
          <a:off x="830795" y="1247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128453</xdr:rowOff>
    </xdr:from>
    <xdr:to>
      <xdr:col>24</xdr:col>
      <xdr:colOff>63500</xdr:colOff>
      <xdr:row>97</xdr:row>
      <xdr:rowOff>131516</xdr:rowOff>
    </xdr:to>
    <xdr:cxnSp macro="">
      <xdr:nvCxnSpPr>
        <xdr:cNvPr id="236" name="直線コネクタ 235"/>
        <xdr:cNvCxnSpPr/>
      </xdr:nvCxnSpPr>
      <xdr:spPr>
        <a:xfrm flipV="1">
          <a:off x="3797300" y="16759103"/>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73386</xdr:rowOff>
    </xdr:from>
    <xdr:ext cx="534377" cy="259045"/>
    <xdr:sp macro="" textlink="">
      <xdr:nvSpPr>
        <xdr:cNvPr id="237" name="衛生費平均値テキスト"/>
        <xdr:cNvSpPr txBox="1"/>
      </xdr:nvSpPr>
      <xdr:spPr>
        <a:xfrm>
          <a:off x="4686300" y="16704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126944</xdr:rowOff>
    </xdr:from>
    <xdr:to>
      <xdr:col>19</xdr:col>
      <xdr:colOff>177800</xdr:colOff>
      <xdr:row>97</xdr:row>
      <xdr:rowOff>131516</xdr:rowOff>
    </xdr:to>
    <xdr:cxnSp macro="">
      <xdr:nvCxnSpPr>
        <xdr:cNvPr id="239" name="直線コネクタ 238"/>
        <xdr:cNvCxnSpPr/>
      </xdr:nvCxnSpPr>
      <xdr:spPr>
        <a:xfrm>
          <a:off x="2908300" y="167575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19256</xdr:rowOff>
    </xdr:from>
    <xdr:ext cx="534377" cy="259045"/>
    <xdr:sp macro="" textlink="">
      <xdr:nvSpPr>
        <xdr:cNvPr id="241" name="テキスト ボックス 240"/>
        <xdr:cNvSpPr txBox="1"/>
      </xdr:nvSpPr>
      <xdr:spPr>
        <a:xfrm>
          <a:off x="3530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115216</xdr:rowOff>
    </xdr:from>
    <xdr:to>
      <xdr:col>15</xdr:col>
      <xdr:colOff>50800</xdr:colOff>
      <xdr:row>97</xdr:row>
      <xdr:rowOff>126944</xdr:rowOff>
    </xdr:to>
    <xdr:cxnSp macro="">
      <xdr:nvCxnSpPr>
        <xdr:cNvPr id="242" name="直線コネクタ 241"/>
        <xdr:cNvCxnSpPr/>
      </xdr:nvCxnSpPr>
      <xdr:spPr>
        <a:xfrm>
          <a:off x="2019300" y="16745866"/>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1719</xdr:rowOff>
    </xdr:from>
    <xdr:ext cx="534377" cy="259045"/>
    <xdr:sp macro="" textlink="">
      <xdr:nvSpPr>
        <xdr:cNvPr id="244" name="テキスト ボックス 243"/>
        <xdr:cNvSpPr txBox="1"/>
      </xdr:nvSpPr>
      <xdr:spPr>
        <a:xfrm>
          <a:off x="2641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115216</xdr:rowOff>
    </xdr:from>
    <xdr:to>
      <xdr:col>10</xdr:col>
      <xdr:colOff>114300</xdr:colOff>
      <xdr:row>97</xdr:row>
      <xdr:rowOff>121183</xdr:rowOff>
    </xdr:to>
    <xdr:cxnSp macro="">
      <xdr:nvCxnSpPr>
        <xdr:cNvPr id="245" name="直線コネクタ 244"/>
        <xdr:cNvCxnSpPr/>
      </xdr:nvCxnSpPr>
      <xdr:spPr>
        <a:xfrm flipV="1">
          <a:off x="1130300" y="16745866"/>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170677</xdr:rowOff>
    </xdr:from>
    <xdr:ext cx="534377" cy="259045"/>
    <xdr:sp macro="" textlink="">
      <xdr:nvSpPr>
        <xdr:cNvPr id="249" name="テキスト ボックス 248"/>
        <xdr:cNvSpPr txBox="1"/>
      </xdr:nvSpPr>
      <xdr:spPr>
        <a:xfrm>
          <a:off x="863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77653</xdr:rowOff>
    </xdr:from>
    <xdr:to>
      <xdr:col>24</xdr:col>
      <xdr:colOff>114300</xdr:colOff>
      <xdr:row>98</xdr:row>
      <xdr:rowOff>7803</xdr:rowOff>
    </xdr:to>
    <xdr:sp macro="" textlink="">
      <xdr:nvSpPr>
        <xdr:cNvPr id="255" name="楕円 254"/>
        <xdr:cNvSpPr/>
      </xdr:nvSpPr>
      <xdr:spPr>
        <a:xfrm>
          <a:off x="4584700" y="167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100530</xdr:rowOff>
    </xdr:from>
    <xdr:ext cx="534377" cy="259045"/>
    <xdr:sp macro="" textlink="">
      <xdr:nvSpPr>
        <xdr:cNvPr id="256" name="衛生費該当値テキスト"/>
        <xdr:cNvSpPr txBox="1"/>
      </xdr:nvSpPr>
      <xdr:spPr>
        <a:xfrm>
          <a:off x="4686300" y="16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80716</xdr:rowOff>
    </xdr:from>
    <xdr:to>
      <xdr:col>20</xdr:col>
      <xdr:colOff>38100</xdr:colOff>
      <xdr:row>98</xdr:row>
      <xdr:rowOff>10866</xdr:rowOff>
    </xdr:to>
    <xdr:sp macro="" textlink="">
      <xdr:nvSpPr>
        <xdr:cNvPr id="257" name="楕円 256"/>
        <xdr:cNvSpPr/>
      </xdr:nvSpPr>
      <xdr:spPr>
        <a:xfrm>
          <a:off x="3746500" y="167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1993</xdr:rowOff>
    </xdr:from>
    <xdr:ext cx="534377" cy="259045"/>
    <xdr:sp macro="" textlink="">
      <xdr:nvSpPr>
        <xdr:cNvPr id="258" name="テキスト ボックス 257"/>
        <xdr:cNvSpPr txBox="1"/>
      </xdr:nvSpPr>
      <xdr:spPr>
        <a:xfrm>
          <a:off x="3530111" y="168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76144</xdr:rowOff>
    </xdr:from>
    <xdr:to>
      <xdr:col>15</xdr:col>
      <xdr:colOff>101600</xdr:colOff>
      <xdr:row>98</xdr:row>
      <xdr:rowOff>6294</xdr:rowOff>
    </xdr:to>
    <xdr:sp macro="" textlink="">
      <xdr:nvSpPr>
        <xdr:cNvPr id="259" name="楕円 258"/>
        <xdr:cNvSpPr/>
      </xdr:nvSpPr>
      <xdr:spPr>
        <a:xfrm>
          <a:off x="2857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22821</xdr:rowOff>
    </xdr:from>
    <xdr:ext cx="534377" cy="259045"/>
    <xdr:sp macro="" textlink="">
      <xdr:nvSpPr>
        <xdr:cNvPr id="260" name="テキスト ボックス 259"/>
        <xdr:cNvSpPr txBox="1"/>
      </xdr:nvSpPr>
      <xdr:spPr>
        <a:xfrm>
          <a:off x="2641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64416</xdr:rowOff>
    </xdr:from>
    <xdr:to>
      <xdr:col>10</xdr:col>
      <xdr:colOff>165100</xdr:colOff>
      <xdr:row>97</xdr:row>
      <xdr:rowOff>166016</xdr:rowOff>
    </xdr:to>
    <xdr:sp macro="" textlink="">
      <xdr:nvSpPr>
        <xdr:cNvPr id="261" name="楕円 260"/>
        <xdr:cNvSpPr/>
      </xdr:nvSpPr>
      <xdr:spPr>
        <a:xfrm>
          <a:off x="19685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157143</xdr:rowOff>
    </xdr:from>
    <xdr:ext cx="534377" cy="259045"/>
    <xdr:sp macro="" textlink="">
      <xdr:nvSpPr>
        <xdr:cNvPr id="262" name="テキスト ボックス 261"/>
        <xdr:cNvSpPr txBox="1"/>
      </xdr:nvSpPr>
      <xdr:spPr>
        <a:xfrm>
          <a:off x="1752111" y="167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70383</xdr:rowOff>
    </xdr:from>
    <xdr:to>
      <xdr:col>6</xdr:col>
      <xdr:colOff>38100</xdr:colOff>
      <xdr:row>98</xdr:row>
      <xdr:rowOff>533</xdr:rowOff>
    </xdr:to>
    <xdr:sp macro="" textlink="">
      <xdr:nvSpPr>
        <xdr:cNvPr id="263" name="楕円 262"/>
        <xdr:cNvSpPr/>
      </xdr:nvSpPr>
      <xdr:spPr>
        <a:xfrm>
          <a:off x="10795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17060</xdr:rowOff>
    </xdr:from>
    <xdr:ext cx="534377" cy="259045"/>
    <xdr:sp macro="" textlink="">
      <xdr:nvSpPr>
        <xdr:cNvPr id="264" name="テキスト ボックス 263"/>
        <xdr:cNvSpPr txBox="1"/>
      </xdr:nvSpPr>
      <xdr:spPr>
        <a:xfrm>
          <a:off x="863111" y="164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69291</xdr:rowOff>
    </xdr:from>
    <xdr:to>
      <xdr:col>55</xdr:col>
      <xdr:colOff>0</xdr:colOff>
      <xdr:row>37</xdr:row>
      <xdr:rowOff>53746</xdr:rowOff>
    </xdr:to>
    <xdr:cxnSp macro="">
      <xdr:nvCxnSpPr>
        <xdr:cNvPr id="291" name="直線コネクタ 290"/>
        <xdr:cNvCxnSpPr/>
      </xdr:nvCxnSpPr>
      <xdr:spPr>
        <a:xfrm>
          <a:off x="9639300" y="6241491"/>
          <a:ext cx="8382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17170</xdr:rowOff>
    </xdr:from>
    <xdr:to>
      <xdr:col>50</xdr:col>
      <xdr:colOff>114300</xdr:colOff>
      <xdr:row>36</xdr:row>
      <xdr:rowOff>69291</xdr:rowOff>
    </xdr:to>
    <xdr:cxnSp macro="">
      <xdr:nvCxnSpPr>
        <xdr:cNvPr id="294" name="直線コネクタ 293"/>
        <xdr:cNvCxnSpPr/>
      </xdr:nvCxnSpPr>
      <xdr:spPr>
        <a:xfrm>
          <a:off x="8750300" y="6189370"/>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62890</xdr:rowOff>
    </xdr:from>
    <xdr:to>
      <xdr:col>45</xdr:col>
      <xdr:colOff>177800</xdr:colOff>
      <xdr:row>36</xdr:row>
      <xdr:rowOff>17170</xdr:rowOff>
    </xdr:to>
    <xdr:cxnSp macro="">
      <xdr:nvCxnSpPr>
        <xdr:cNvPr id="297" name="直線コネクタ 296"/>
        <xdr:cNvCxnSpPr/>
      </xdr:nvCxnSpPr>
      <xdr:spPr>
        <a:xfrm>
          <a:off x="7861300" y="60636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62890</xdr:rowOff>
    </xdr:from>
    <xdr:to>
      <xdr:col>41</xdr:col>
      <xdr:colOff>50800</xdr:colOff>
      <xdr:row>35</xdr:row>
      <xdr:rowOff>84379</xdr:rowOff>
    </xdr:to>
    <xdr:cxnSp macro="">
      <xdr:nvCxnSpPr>
        <xdr:cNvPr id="300" name="直線コネクタ 299"/>
        <xdr:cNvCxnSpPr/>
      </xdr:nvCxnSpPr>
      <xdr:spPr>
        <a:xfrm flipV="1">
          <a:off x="6972300" y="606364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xdr:rowOff>
    </xdr:from>
    <xdr:to>
      <xdr:col>55</xdr:col>
      <xdr:colOff>50800</xdr:colOff>
      <xdr:row>37</xdr:row>
      <xdr:rowOff>104546</xdr:rowOff>
    </xdr:to>
    <xdr:sp macro="" textlink="">
      <xdr:nvSpPr>
        <xdr:cNvPr id="310" name="楕円 309"/>
        <xdr:cNvSpPr/>
      </xdr:nvSpPr>
      <xdr:spPr>
        <a:xfrm>
          <a:off x="10426700" y="6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152823</xdr:rowOff>
    </xdr:from>
    <xdr:ext cx="378565" cy="259045"/>
    <xdr:sp macro="" textlink="">
      <xdr:nvSpPr>
        <xdr:cNvPr id="311" name="労働費該当値テキスト"/>
        <xdr:cNvSpPr txBox="1"/>
      </xdr:nvSpPr>
      <xdr:spPr>
        <a:xfrm>
          <a:off x="10528300" y="632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18491</xdr:rowOff>
    </xdr:from>
    <xdr:to>
      <xdr:col>50</xdr:col>
      <xdr:colOff>165100</xdr:colOff>
      <xdr:row>36</xdr:row>
      <xdr:rowOff>120091</xdr:rowOff>
    </xdr:to>
    <xdr:sp macro="" textlink="">
      <xdr:nvSpPr>
        <xdr:cNvPr id="312" name="楕円 311"/>
        <xdr:cNvSpPr/>
      </xdr:nvSpPr>
      <xdr:spPr>
        <a:xfrm>
          <a:off x="9588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136618</xdr:rowOff>
    </xdr:from>
    <xdr:ext cx="378565" cy="259045"/>
    <xdr:sp macro="" textlink="">
      <xdr:nvSpPr>
        <xdr:cNvPr id="313" name="テキスト ボックス 312"/>
        <xdr:cNvSpPr txBox="1"/>
      </xdr:nvSpPr>
      <xdr:spPr>
        <a:xfrm>
          <a:off x="9450017" y="596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137820</xdr:rowOff>
    </xdr:from>
    <xdr:to>
      <xdr:col>46</xdr:col>
      <xdr:colOff>38100</xdr:colOff>
      <xdr:row>36</xdr:row>
      <xdr:rowOff>67970</xdr:rowOff>
    </xdr:to>
    <xdr:sp macro="" textlink="">
      <xdr:nvSpPr>
        <xdr:cNvPr id="314" name="楕円 313"/>
        <xdr:cNvSpPr/>
      </xdr:nvSpPr>
      <xdr:spPr>
        <a:xfrm>
          <a:off x="8699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84497</xdr:rowOff>
    </xdr:from>
    <xdr:ext cx="469744" cy="259045"/>
    <xdr:sp macro="" textlink="">
      <xdr:nvSpPr>
        <xdr:cNvPr id="315" name="テキスト ボックス 314"/>
        <xdr:cNvSpPr txBox="1"/>
      </xdr:nvSpPr>
      <xdr:spPr>
        <a:xfrm>
          <a:off x="8515428" y="59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12090</xdr:rowOff>
    </xdr:from>
    <xdr:to>
      <xdr:col>41</xdr:col>
      <xdr:colOff>101600</xdr:colOff>
      <xdr:row>35</xdr:row>
      <xdr:rowOff>113690</xdr:rowOff>
    </xdr:to>
    <xdr:sp macro="" textlink="">
      <xdr:nvSpPr>
        <xdr:cNvPr id="316" name="楕円 315"/>
        <xdr:cNvSpPr/>
      </xdr:nvSpPr>
      <xdr:spPr>
        <a:xfrm>
          <a:off x="7810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130217</xdr:rowOff>
    </xdr:from>
    <xdr:ext cx="469744" cy="259045"/>
    <xdr:sp macro="" textlink="">
      <xdr:nvSpPr>
        <xdr:cNvPr id="317" name="テキスト ボックス 316"/>
        <xdr:cNvSpPr txBox="1"/>
      </xdr:nvSpPr>
      <xdr:spPr>
        <a:xfrm>
          <a:off x="7626428" y="57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33579</xdr:rowOff>
    </xdr:from>
    <xdr:to>
      <xdr:col>36</xdr:col>
      <xdr:colOff>165100</xdr:colOff>
      <xdr:row>35</xdr:row>
      <xdr:rowOff>135179</xdr:rowOff>
    </xdr:to>
    <xdr:sp macro="" textlink="">
      <xdr:nvSpPr>
        <xdr:cNvPr id="318" name="楕円 317"/>
        <xdr:cNvSpPr/>
      </xdr:nvSpPr>
      <xdr:spPr>
        <a:xfrm>
          <a:off x="69215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151706</xdr:rowOff>
    </xdr:from>
    <xdr:ext cx="469744" cy="259045"/>
    <xdr:sp macro="" textlink="">
      <xdr:nvSpPr>
        <xdr:cNvPr id="319" name="テキスト ボックス 318"/>
        <xdr:cNvSpPr txBox="1"/>
      </xdr:nvSpPr>
      <xdr:spPr>
        <a:xfrm>
          <a:off x="6737428" y="580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6" name="直線コネクタ 345"/>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9" name="直線コネクタ 348"/>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2" name="直線コネクタ 351"/>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5" name="直線コネクタ 354"/>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5" name="楕円 364"/>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6"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7" name="楕円 366"/>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8" name="テキスト ボックス 367"/>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9" name="楕円 368"/>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0" name="テキスト ボックス 369"/>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1" name="楕円 370"/>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2" name="テキスト ボックス 371"/>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3" name="楕円 372"/>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4" name="テキスト ボックス 373"/>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169830</xdr:rowOff>
    </xdr:from>
    <xdr:to>
      <xdr:col>55</xdr:col>
      <xdr:colOff>0</xdr:colOff>
      <xdr:row>77</xdr:row>
      <xdr:rowOff>22062</xdr:rowOff>
    </xdr:to>
    <xdr:cxnSp macro="">
      <xdr:nvCxnSpPr>
        <xdr:cNvPr id="401" name="直線コネクタ 400"/>
        <xdr:cNvCxnSpPr/>
      </xdr:nvCxnSpPr>
      <xdr:spPr>
        <a:xfrm>
          <a:off x="9639300" y="13200030"/>
          <a:ext cx="8382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150992</xdr:rowOff>
    </xdr:from>
    <xdr:to>
      <xdr:col>50</xdr:col>
      <xdr:colOff>114300</xdr:colOff>
      <xdr:row>76</xdr:row>
      <xdr:rowOff>169830</xdr:rowOff>
    </xdr:to>
    <xdr:cxnSp macro="">
      <xdr:nvCxnSpPr>
        <xdr:cNvPr id="404" name="直線コネクタ 403"/>
        <xdr:cNvCxnSpPr/>
      </xdr:nvCxnSpPr>
      <xdr:spPr>
        <a:xfrm>
          <a:off x="8750300" y="13181192"/>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150992</xdr:rowOff>
    </xdr:from>
    <xdr:to>
      <xdr:col>45</xdr:col>
      <xdr:colOff>177800</xdr:colOff>
      <xdr:row>76</xdr:row>
      <xdr:rowOff>161372</xdr:rowOff>
    </xdr:to>
    <xdr:cxnSp macro="">
      <xdr:nvCxnSpPr>
        <xdr:cNvPr id="407" name="直線コネクタ 406"/>
        <xdr:cNvCxnSpPr/>
      </xdr:nvCxnSpPr>
      <xdr:spPr>
        <a:xfrm flipV="1">
          <a:off x="7861300" y="13181192"/>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148799</xdr:rowOff>
    </xdr:from>
    <xdr:to>
      <xdr:col>41</xdr:col>
      <xdr:colOff>50800</xdr:colOff>
      <xdr:row>76</xdr:row>
      <xdr:rowOff>161372</xdr:rowOff>
    </xdr:to>
    <xdr:cxnSp macro="">
      <xdr:nvCxnSpPr>
        <xdr:cNvPr id="410" name="直線コネクタ 409"/>
        <xdr:cNvCxnSpPr/>
      </xdr:nvCxnSpPr>
      <xdr:spPr>
        <a:xfrm>
          <a:off x="6972300" y="131789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142712</xdr:rowOff>
    </xdr:from>
    <xdr:to>
      <xdr:col>55</xdr:col>
      <xdr:colOff>50800</xdr:colOff>
      <xdr:row>77</xdr:row>
      <xdr:rowOff>72862</xdr:rowOff>
    </xdr:to>
    <xdr:sp macro="" textlink="">
      <xdr:nvSpPr>
        <xdr:cNvPr id="420" name="楕円 419"/>
        <xdr:cNvSpPr/>
      </xdr:nvSpPr>
      <xdr:spPr>
        <a:xfrm>
          <a:off x="104267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165589</xdr:rowOff>
    </xdr:from>
    <xdr:ext cx="469744" cy="259045"/>
    <xdr:sp macro="" textlink="">
      <xdr:nvSpPr>
        <xdr:cNvPr id="421" name="商工費該当値テキスト"/>
        <xdr:cNvSpPr txBox="1"/>
      </xdr:nvSpPr>
      <xdr:spPr>
        <a:xfrm>
          <a:off x="10528300" y="1302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119030</xdr:rowOff>
    </xdr:from>
    <xdr:to>
      <xdr:col>50</xdr:col>
      <xdr:colOff>165100</xdr:colOff>
      <xdr:row>77</xdr:row>
      <xdr:rowOff>49180</xdr:rowOff>
    </xdr:to>
    <xdr:sp macro="" textlink="">
      <xdr:nvSpPr>
        <xdr:cNvPr id="422" name="楕円 421"/>
        <xdr:cNvSpPr/>
      </xdr:nvSpPr>
      <xdr:spPr>
        <a:xfrm>
          <a:off x="9588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65706</xdr:rowOff>
    </xdr:from>
    <xdr:ext cx="469744" cy="259045"/>
    <xdr:sp macro="" textlink="">
      <xdr:nvSpPr>
        <xdr:cNvPr id="423" name="テキスト ボックス 422"/>
        <xdr:cNvSpPr txBox="1"/>
      </xdr:nvSpPr>
      <xdr:spPr>
        <a:xfrm>
          <a:off x="9404428" y="129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100192</xdr:rowOff>
    </xdr:from>
    <xdr:to>
      <xdr:col>46</xdr:col>
      <xdr:colOff>38100</xdr:colOff>
      <xdr:row>77</xdr:row>
      <xdr:rowOff>30342</xdr:rowOff>
    </xdr:to>
    <xdr:sp macro="" textlink="">
      <xdr:nvSpPr>
        <xdr:cNvPr id="424" name="楕円 423"/>
        <xdr:cNvSpPr/>
      </xdr:nvSpPr>
      <xdr:spPr>
        <a:xfrm>
          <a:off x="8699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46870</xdr:rowOff>
    </xdr:from>
    <xdr:ext cx="469744" cy="259045"/>
    <xdr:sp macro="" textlink="">
      <xdr:nvSpPr>
        <xdr:cNvPr id="425" name="テキスト ボックス 424"/>
        <xdr:cNvSpPr txBox="1"/>
      </xdr:nvSpPr>
      <xdr:spPr>
        <a:xfrm>
          <a:off x="8515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110572</xdr:rowOff>
    </xdr:from>
    <xdr:to>
      <xdr:col>41</xdr:col>
      <xdr:colOff>101600</xdr:colOff>
      <xdr:row>77</xdr:row>
      <xdr:rowOff>40722</xdr:rowOff>
    </xdr:to>
    <xdr:sp macro="" textlink="">
      <xdr:nvSpPr>
        <xdr:cNvPr id="426" name="楕円 425"/>
        <xdr:cNvSpPr/>
      </xdr:nvSpPr>
      <xdr:spPr>
        <a:xfrm>
          <a:off x="7810500" y="13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57249</xdr:rowOff>
    </xdr:from>
    <xdr:ext cx="469744" cy="259045"/>
    <xdr:sp macro="" textlink="">
      <xdr:nvSpPr>
        <xdr:cNvPr id="427" name="テキスト ボックス 426"/>
        <xdr:cNvSpPr txBox="1"/>
      </xdr:nvSpPr>
      <xdr:spPr>
        <a:xfrm>
          <a:off x="7626428" y="129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97999</xdr:rowOff>
    </xdr:from>
    <xdr:to>
      <xdr:col>36</xdr:col>
      <xdr:colOff>165100</xdr:colOff>
      <xdr:row>77</xdr:row>
      <xdr:rowOff>28149</xdr:rowOff>
    </xdr:to>
    <xdr:sp macro="" textlink="">
      <xdr:nvSpPr>
        <xdr:cNvPr id="428" name="楕円 427"/>
        <xdr:cNvSpPr/>
      </xdr:nvSpPr>
      <xdr:spPr>
        <a:xfrm>
          <a:off x="6921500" y="131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44675</xdr:rowOff>
    </xdr:from>
    <xdr:ext cx="469744" cy="259045"/>
    <xdr:sp macro="" textlink="">
      <xdr:nvSpPr>
        <xdr:cNvPr id="429" name="テキスト ボックス 428"/>
        <xdr:cNvSpPr txBox="1"/>
      </xdr:nvSpPr>
      <xdr:spPr>
        <a:xfrm>
          <a:off x="6737428" y="129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109972</xdr:rowOff>
    </xdr:from>
    <xdr:to>
      <xdr:col>55</xdr:col>
      <xdr:colOff>0</xdr:colOff>
      <xdr:row>97</xdr:row>
      <xdr:rowOff>127660</xdr:rowOff>
    </xdr:to>
    <xdr:cxnSp macro="">
      <xdr:nvCxnSpPr>
        <xdr:cNvPr id="460" name="直線コネクタ 459"/>
        <xdr:cNvCxnSpPr/>
      </xdr:nvCxnSpPr>
      <xdr:spPr>
        <a:xfrm>
          <a:off x="9639300" y="16740622"/>
          <a:ext cx="8382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63925</xdr:rowOff>
    </xdr:from>
    <xdr:to>
      <xdr:col>50</xdr:col>
      <xdr:colOff>114300</xdr:colOff>
      <xdr:row>97</xdr:row>
      <xdr:rowOff>109972</xdr:rowOff>
    </xdr:to>
    <xdr:cxnSp macro="">
      <xdr:nvCxnSpPr>
        <xdr:cNvPr id="463" name="直線コネクタ 462"/>
        <xdr:cNvCxnSpPr/>
      </xdr:nvCxnSpPr>
      <xdr:spPr>
        <a:xfrm>
          <a:off x="8750300" y="16694575"/>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63925</xdr:rowOff>
    </xdr:from>
    <xdr:to>
      <xdr:col>45</xdr:col>
      <xdr:colOff>177800</xdr:colOff>
      <xdr:row>97</xdr:row>
      <xdr:rowOff>76998</xdr:rowOff>
    </xdr:to>
    <xdr:cxnSp macro="">
      <xdr:nvCxnSpPr>
        <xdr:cNvPr id="466" name="直線コネクタ 465"/>
        <xdr:cNvCxnSpPr/>
      </xdr:nvCxnSpPr>
      <xdr:spPr>
        <a:xfrm flipV="1">
          <a:off x="7861300" y="16694575"/>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68" name="テキスト ボックス 467"/>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76998</xdr:rowOff>
    </xdr:from>
    <xdr:to>
      <xdr:col>41</xdr:col>
      <xdr:colOff>50800</xdr:colOff>
      <xdr:row>97</xdr:row>
      <xdr:rowOff>127029</xdr:rowOff>
    </xdr:to>
    <xdr:cxnSp macro="">
      <xdr:nvCxnSpPr>
        <xdr:cNvPr id="469" name="直線コネクタ 468"/>
        <xdr:cNvCxnSpPr/>
      </xdr:nvCxnSpPr>
      <xdr:spPr>
        <a:xfrm flipV="1">
          <a:off x="6972300" y="16707648"/>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119136</xdr:rowOff>
    </xdr:from>
    <xdr:ext cx="534377" cy="259045"/>
    <xdr:sp macro="" textlink="">
      <xdr:nvSpPr>
        <xdr:cNvPr id="471" name="テキスト ボックス 470"/>
        <xdr:cNvSpPr txBox="1"/>
      </xdr:nvSpPr>
      <xdr:spPr>
        <a:xfrm>
          <a:off x="7594111" y="164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76860</xdr:rowOff>
    </xdr:from>
    <xdr:to>
      <xdr:col>55</xdr:col>
      <xdr:colOff>50800</xdr:colOff>
      <xdr:row>98</xdr:row>
      <xdr:rowOff>7010</xdr:rowOff>
    </xdr:to>
    <xdr:sp macro="" textlink="">
      <xdr:nvSpPr>
        <xdr:cNvPr id="479" name="楕円 478"/>
        <xdr:cNvSpPr/>
      </xdr:nvSpPr>
      <xdr:spPr>
        <a:xfrm>
          <a:off x="104267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55287</xdr:rowOff>
    </xdr:from>
    <xdr:ext cx="534377" cy="259045"/>
    <xdr:sp macro="" textlink="">
      <xdr:nvSpPr>
        <xdr:cNvPr id="480" name="土木費該当値テキスト"/>
        <xdr:cNvSpPr txBox="1"/>
      </xdr:nvSpPr>
      <xdr:spPr>
        <a:xfrm>
          <a:off x="10528300" y="166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59172</xdr:rowOff>
    </xdr:from>
    <xdr:to>
      <xdr:col>50</xdr:col>
      <xdr:colOff>165100</xdr:colOff>
      <xdr:row>97</xdr:row>
      <xdr:rowOff>160772</xdr:rowOff>
    </xdr:to>
    <xdr:sp macro="" textlink="">
      <xdr:nvSpPr>
        <xdr:cNvPr id="481" name="楕円 480"/>
        <xdr:cNvSpPr/>
      </xdr:nvSpPr>
      <xdr:spPr>
        <a:xfrm>
          <a:off x="9588500" y="166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151899</xdr:rowOff>
    </xdr:from>
    <xdr:ext cx="534377" cy="259045"/>
    <xdr:sp macro="" textlink="">
      <xdr:nvSpPr>
        <xdr:cNvPr id="482" name="テキスト ボックス 481"/>
        <xdr:cNvSpPr txBox="1"/>
      </xdr:nvSpPr>
      <xdr:spPr>
        <a:xfrm>
          <a:off x="9372111" y="167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13125</xdr:rowOff>
    </xdr:from>
    <xdr:to>
      <xdr:col>46</xdr:col>
      <xdr:colOff>38100</xdr:colOff>
      <xdr:row>97</xdr:row>
      <xdr:rowOff>114725</xdr:rowOff>
    </xdr:to>
    <xdr:sp macro="" textlink="">
      <xdr:nvSpPr>
        <xdr:cNvPr id="483" name="楕円 482"/>
        <xdr:cNvSpPr/>
      </xdr:nvSpPr>
      <xdr:spPr>
        <a:xfrm>
          <a:off x="8699500" y="166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105852</xdr:rowOff>
    </xdr:from>
    <xdr:ext cx="534377" cy="259045"/>
    <xdr:sp macro="" textlink="">
      <xdr:nvSpPr>
        <xdr:cNvPr id="484" name="テキスト ボックス 483"/>
        <xdr:cNvSpPr txBox="1"/>
      </xdr:nvSpPr>
      <xdr:spPr>
        <a:xfrm>
          <a:off x="8483111" y="1673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26198</xdr:rowOff>
    </xdr:from>
    <xdr:to>
      <xdr:col>41</xdr:col>
      <xdr:colOff>101600</xdr:colOff>
      <xdr:row>97</xdr:row>
      <xdr:rowOff>127798</xdr:rowOff>
    </xdr:to>
    <xdr:sp macro="" textlink="">
      <xdr:nvSpPr>
        <xdr:cNvPr id="485" name="楕円 484"/>
        <xdr:cNvSpPr/>
      </xdr:nvSpPr>
      <xdr:spPr>
        <a:xfrm>
          <a:off x="7810500" y="166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118925</xdr:rowOff>
    </xdr:from>
    <xdr:ext cx="534377" cy="259045"/>
    <xdr:sp macro="" textlink="">
      <xdr:nvSpPr>
        <xdr:cNvPr id="486" name="テキスト ボックス 485"/>
        <xdr:cNvSpPr txBox="1"/>
      </xdr:nvSpPr>
      <xdr:spPr>
        <a:xfrm>
          <a:off x="7594111" y="167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76229</xdr:rowOff>
    </xdr:from>
    <xdr:to>
      <xdr:col>36</xdr:col>
      <xdr:colOff>165100</xdr:colOff>
      <xdr:row>98</xdr:row>
      <xdr:rowOff>6379</xdr:rowOff>
    </xdr:to>
    <xdr:sp macro="" textlink="">
      <xdr:nvSpPr>
        <xdr:cNvPr id="487" name="楕円 486"/>
        <xdr:cNvSpPr/>
      </xdr:nvSpPr>
      <xdr:spPr>
        <a:xfrm>
          <a:off x="6921500" y="167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168956</xdr:rowOff>
    </xdr:from>
    <xdr:ext cx="534377" cy="259045"/>
    <xdr:sp macro="" textlink="">
      <xdr:nvSpPr>
        <xdr:cNvPr id="488" name="テキスト ボックス 487"/>
        <xdr:cNvSpPr txBox="1"/>
      </xdr:nvSpPr>
      <xdr:spPr>
        <a:xfrm>
          <a:off x="6705111" y="167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23130</xdr:rowOff>
    </xdr:from>
    <xdr:to>
      <xdr:col>85</xdr:col>
      <xdr:colOff>127000</xdr:colOff>
      <xdr:row>39</xdr:row>
      <xdr:rowOff>23685</xdr:rowOff>
    </xdr:to>
    <xdr:cxnSp macro="">
      <xdr:nvCxnSpPr>
        <xdr:cNvPr id="517" name="直線コネクタ 516"/>
        <xdr:cNvCxnSpPr/>
      </xdr:nvCxnSpPr>
      <xdr:spPr>
        <a:xfrm flipV="1">
          <a:off x="15481300" y="6709680"/>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22893</xdr:rowOff>
    </xdr:from>
    <xdr:to>
      <xdr:col>81</xdr:col>
      <xdr:colOff>50800</xdr:colOff>
      <xdr:row>39</xdr:row>
      <xdr:rowOff>23685</xdr:rowOff>
    </xdr:to>
    <xdr:cxnSp macro="">
      <xdr:nvCxnSpPr>
        <xdr:cNvPr id="520" name="直線コネクタ 519"/>
        <xdr:cNvCxnSpPr/>
      </xdr:nvCxnSpPr>
      <xdr:spPr>
        <a:xfrm>
          <a:off x="14592300" y="6709443"/>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22893</xdr:rowOff>
    </xdr:from>
    <xdr:to>
      <xdr:col>76</xdr:col>
      <xdr:colOff>114300</xdr:colOff>
      <xdr:row>39</xdr:row>
      <xdr:rowOff>24234</xdr:rowOff>
    </xdr:to>
    <xdr:cxnSp macro="">
      <xdr:nvCxnSpPr>
        <xdr:cNvPr id="523" name="直線コネクタ 522"/>
        <xdr:cNvCxnSpPr/>
      </xdr:nvCxnSpPr>
      <xdr:spPr>
        <a:xfrm flipV="1">
          <a:off x="13703300" y="670944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64835</xdr:rowOff>
    </xdr:from>
    <xdr:ext cx="469744" cy="259045"/>
    <xdr:sp macro="" textlink="">
      <xdr:nvSpPr>
        <xdr:cNvPr id="525" name="テキスト ボックス 524"/>
        <xdr:cNvSpPr txBox="1"/>
      </xdr:nvSpPr>
      <xdr:spPr>
        <a:xfrm>
          <a:off x="14357428" y="67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21491</xdr:rowOff>
    </xdr:from>
    <xdr:to>
      <xdr:col>71</xdr:col>
      <xdr:colOff>177800</xdr:colOff>
      <xdr:row>39</xdr:row>
      <xdr:rowOff>24234</xdr:rowOff>
    </xdr:to>
    <xdr:cxnSp macro="">
      <xdr:nvCxnSpPr>
        <xdr:cNvPr id="526" name="直線コネクタ 525"/>
        <xdr:cNvCxnSpPr/>
      </xdr:nvCxnSpPr>
      <xdr:spPr>
        <a:xfrm>
          <a:off x="12814300" y="670804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67601</xdr:rowOff>
    </xdr:from>
    <xdr:ext cx="469744" cy="259045"/>
    <xdr:sp macro="" textlink="">
      <xdr:nvSpPr>
        <xdr:cNvPr id="530" name="テキスト ボックス 529"/>
        <xdr:cNvSpPr txBox="1"/>
      </xdr:nvSpPr>
      <xdr:spPr>
        <a:xfrm>
          <a:off x="12579428" y="675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36" name="楕円 535"/>
        <xdr:cNvSpPr/>
      </xdr:nvSpPr>
      <xdr:spPr>
        <a:xfrm>
          <a:off x="16268700" y="66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122207</xdr:rowOff>
    </xdr:from>
    <xdr:ext cx="469744" cy="259045"/>
    <xdr:sp macro="" textlink="">
      <xdr:nvSpPr>
        <xdr:cNvPr id="537" name="消防費該当値テキスト"/>
        <xdr:cNvSpPr txBox="1"/>
      </xdr:nvSpPr>
      <xdr:spPr>
        <a:xfrm>
          <a:off x="16370300" y="663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144335</xdr:rowOff>
    </xdr:from>
    <xdr:to>
      <xdr:col>81</xdr:col>
      <xdr:colOff>101600</xdr:colOff>
      <xdr:row>39</xdr:row>
      <xdr:rowOff>74485</xdr:rowOff>
    </xdr:to>
    <xdr:sp macro="" textlink="">
      <xdr:nvSpPr>
        <xdr:cNvPr id="538" name="楕円 537"/>
        <xdr:cNvSpPr/>
      </xdr:nvSpPr>
      <xdr:spPr>
        <a:xfrm>
          <a:off x="15430500" y="66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65612</xdr:rowOff>
    </xdr:from>
    <xdr:ext cx="469744" cy="259045"/>
    <xdr:sp macro="" textlink="">
      <xdr:nvSpPr>
        <xdr:cNvPr id="539" name="テキスト ボックス 538"/>
        <xdr:cNvSpPr txBox="1"/>
      </xdr:nvSpPr>
      <xdr:spPr>
        <a:xfrm>
          <a:off x="15246428" y="675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143543</xdr:rowOff>
    </xdr:from>
    <xdr:to>
      <xdr:col>76</xdr:col>
      <xdr:colOff>165100</xdr:colOff>
      <xdr:row>39</xdr:row>
      <xdr:rowOff>73693</xdr:rowOff>
    </xdr:to>
    <xdr:sp macro="" textlink="">
      <xdr:nvSpPr>
        <xdr:cNvPr id="540" name="楕円 539"/>
        <xdr:cNvSpPr/>
      </xdr:nvSpPr>
      <xdr:spPr>
        <a:xfrm>
          <a:off x="14541500" y="66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90220</xdr:rowOff>
    </xdr:from>
    <xdr:ext cx="469744" cy="259045"/>
    <xdr:sp macro="" textlink="">
      <xdr:nvSpPr>
        <xdr:cNvPr id="541" name="テキスト ボックス 540"/>
        <xdr:cNvSpPr txBox="1"/>
      </xdr:nvSpPr>
      <xdr:spPr>
        <a:xfrm>
          <a:off x="14357428" y="643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144884</xdr:rowOff>
    </xdr:from>
    <xdr:to>
      <xdr:col>72</xdr:col>
      <xdr:colOff>38100</xdr:colOff>
      <xdr:row>39</xdr:row>
      <xdr:rowOff>75034</xdr:rowOff>
    </xdr:to>
    <xdr:sp macro="" textlink="">
      <xdr:nvSpPr>
        <xdr:cNvPr id="542" name="楕円 541"/>
        <xdr:cNvSpPr/>
      </xdr:nvSpPr>
      <xdr:spPr>
        <a:xfrm>
          <a:off x="13652500" y="665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66161</xdr:rowOff>
    </xdr:from>
    <xdr:ext cx="469744" cy="259045"/>
    <xdr:sp macro="" textlink="">
      <xdr:nvSpPr>
        <xdr:cNvPr id="543" name="テキスト ボックス 542"/>
        <xdr:cNvSpPr txBox="1"/>
      </xdr:nvSpPr>
      <xdr:spPr>
        <a:xfrm>
          <a:off x="13468428" y="67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142141</xdr:rowOff>
    </xdr:from>
    <xdr:to>
      <xdr:col>67</xdr:col>
      <xdr:colOff>101600</xdr:colOff>
      <xdr:row>39</xdr:row>
      <xdr:rowOff>72291</xdr:rowOff>
    </xdr:to>
    <xdr:sp macro="" textlink="">
      <xdr:nvSpPr>
        <xdr:cNvPr id="544" name="楕円 543"/>
        <xdr:cNvSpPr/>
      </xdr:nvSpPr>
      <xdr:spPr>
        <a:xfrm>
          <a:off x="12763500" y="665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88818</xdr:rowOff>
    </xdr:from>
    <xdr:ext cx="469744" cy="259045"/>
    <xdr:sp macro="" textlink="">
      <xdr:nvSpPr>
        <xdr:cNvPr id="545" name="テキスト ボックス 544"/>
        <xdr:cNvSpPr txBox="1"/>
      </xdr:nvSpPr>
      <xdr:spPr>
        <a:xfrm>
          <a:off x="12579428" y="64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118658</xdr:rowOff>
    </xdr:from>
    <xdr:to>
      <xdr:col>85</xdr:col>
      <xdr:colOff>127000</xdr:colOff>
      <xdr:row>58</xdr:row>
      <xdr:rowOff>50426</xdr:rowOff>
    </xdr:to>
    <xdr:cxnSp macro="">
      <xdr:nvCxnSpPr>
        <xdr:cNvPr id="577" name="直線コネクタ 576"/>
        <xdr:cNvCxnSpPr/>
      </xdr:nvCxnSpPr>
      <xdr:spPr>
        <a:xfrm>
          <a:off x="15481300" y="9891308"/>
          <a:ext cx="838200" cy="10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118658</xdr:rowOff>
    </xdr:from>
    <xdr:to>
      <xdr:col>81</xdr:col>
      <xdr:colOff>50800</xdr:colOff>
      <xdr:row>58</xdr:row>
      <xdr:rowOff>31648</xdr:rowOff>
    </xdr:to>
    <xdr:cxnSp macro="">
      <xdr:nvCxnSpPr>
        <xdr:cNvPr id="580" name="直線コネクタ 579"/>
        <xdr:cNvCxnSpPr/>
      </xdr:nvCxnSpPr>
      <xdr:spPr>
        <a:xfrm flipV="1">
          <a:off x="14592300" y="9891308"/>
          <a:ext cx="889000" cy="8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61046</xdr:rowOff>
    </xdr:from>
    <xdr:ext cx="534377" cy="259045"/>
    <xdr:sp macro="" textlink="">
      <xdr:nvSpPr>
        <xdr:cNvPr id="582" name="テキスト ボックス 581"/>
        <xdr:cNvSpPr txBox="1"/>
      </xdr:nvSpPr>
      <xdr:spPr>
        <a:xfrm>
          <a:off x="15214111" y="100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151696</xdr:rowOff>
    </xdr:from>
    <xdr:to>
      <xdr:col>76</xdr:col>
      <xdr:colOff>114300</xdr:colOff>
      <xdr:row>58</xdr:row>
      <xdr:rowOff>31648</xdr:rowOff>
    </xdr:to>
    <xdr:cxnSp macro="">
      <xdr:nvCxnSpPr>
        <xdr:cNvPr id="583" name="直線コネクタ 582"/>
        <xdr:cNvCxnSpPr/>
      </xdr:nvCxnSpPr>
      <xdr:spPr>
        <a:xfrm>
          <a:off x="13703300" y="9924346"/>
          <a:ext cx="8890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87858</xdr:rowOff>
    </xdr:from>
    <xdr:ext cx="534377" cy="259045"/>
    <xdr:sp macro="" textlink="">
      <xdr:nvSpPr>
        <xdr:cNvPr id="585" name="テキスト ボックス 584"/>
        <xdr:cNvSpPr txBox="1"/>
      </xdr:nvSpPr>
      <xdr:spPr>
        <a:xfrm>
          <a:off x="14325111" y="100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151696</xdr:rowOff>
    </xdr:from>
    <xdr:to>
      <xdr:col>71</xdr:col>
      <xdr:colOff>177800</xdr:colOff>
      <xdr:row>58</xdr:row>
      <xdr:rowOff>105845</xdr:rowOff>
    </xdr:to>
    <xdr:cxnSp macro="">
      <xdr:nvCxnSpPr>
        <xdr:cNvPr id="586" name="直線コネクタ 585"/>
        <xdr:cNvCxnSpPr/>
      </xdr:nvCxnSpPr>
      <xdr:spPr>
        <a:xfrm flipV="1">
          <a:off x="12814300" y="9924346"/>
          <a:ext cx="889000" cy="12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87335</xdr:rowOff>
    </xdr:from>
    <xdr:ext cx="534377" cy="259045"/>
    <xdr:sp macro="" textlink="">
      <xdr:nvSpPr>
        <xdr:cNvPr id="588" name="テキスト ボックス 587"/>
        <xdr:cNvSpPr txBox="1"/>
      </xdr:nvSpPr>
      <xdr:spPr>
        <a:xfrm>
          <a:off x="13436111" y="100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171076</xdr:rowOff>
    </xdr:from>
    <xdr:to>
      <xdr:col>85</xdr:col>
      <xdr:colOff>177800</xdr:colOff>
      <xdr:row>58</xdr:row>
      <xdr:rowOff>101226</xdr:rowOff>
    </xdr:to>
    <xdr:sp macro="" textlink="">
      <xdr:nvSpPr>
        <xdr:cNvPr id="596" name="楕円 595"/>
        <xdr:cNvSpPr/>
      </xdr:nvSpPr>
      <xdr:spPr>
        <a:xfrm>
          <a:off x="16268700" y="99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149503</xdr:rowOff>
    </xdr:from>
    <xdr:ext cx="534377" cy="259045"/>
    <xdr:sp macro="" textlink="">
      <xdr:nvSpPr>
        <xdr:cNvPr id="597" name="教育費該当値テキスト"/>
        <xdr:cNvSpPr txBox="1"/>
      </xdr:nvSpPr>
      <xdr:spPr>
        <a:xfrm>
          <a:off x="16370300" y="99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67858</xdr:rowOff>
    </xdr:from>
    <xdr:to>
      <xdr:col>81</xdr:col>
      <xdr:colOff>101600</xdr:colOff>
      <xdr:row>57</xdr:row>
      <xdr:rowOff>169458</xdr:rowOff>
    </xdr:to>
    <xdr:sp macro="" textlink="">
      <xdr:nvSpPr>
        <xdr:cNvPr id="598" name="楕円 597"/>
        <xdr:cNvSpPr/>
      </xdr:nvSpPr>
      <xdr:spPr>
        <a:xfrm>
          <a:off x="15430500" y="98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14535</xdr:rowOff>
    </xdr:from>
    <xdr:ext cx="534377" cy="259045"/>
    <xdr:sp macro="" textlink="">
      <xdr:nvSpPr>
        <xdr:cNvPr id="599" name="テキスト ボックス 598"/>
        <xdr:cNvSpPr txBox="1"/>
      </xdr:nvSpPr>
      <xdr:spPr>
        <a:xfrm>
          <a:off x="15214111" y="96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152298</xdr:rowOff>
    </xdr:from>
    <xdr:to>
      <xdr:col>76</xdr:col>
      <xdr:colOff>165100</xdr:colOff>
      <xdr:row>58</xdr:row>
      <xdr:rowOff>82448</xdr:rowOff>
    </xdr:to>
    <xdr:sp macro="" textlink="">
      <xdr:nvSpPr>
        <xdr:cNvPr id="600" name="楕円 599"/>
        <xdr:cNvSpPr/>
      </xdr:nvSpPr>
      <xdr:spPr>
        <a:xfrm>
          <a:off x="14541500" y="99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98975</xdr:rowOff>
    </xdr:from>
    <xdr:ext cx="534377" cy="259045"/>
    <xdr:sp macro="" textlink="">
      <xdr:nvSpPr>
        <xdr:cNvPr id="601" name="テキスト ボックス 600"/>
        <xdr:cNvSpPr txBox="1"/>
      </xdr:nvSpPr>
      <xdr:spPr>
        <a:xfrm>
          <a:off x="14325111" y="970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100896</xdr:rowOff>
    </xdr:from>
    <xdr:to>
      <xdr:col>72</xdr:col>
      <xdr:colOff>38100</xdr:colOff>
      <xdr:row>58</xdr:row>
      <xdr:rowOff>31046</xdr:rowOff>
    </xdr:to>
    <xdr:sp macro="" textlink="">
      <xdr:nvSpPr>
        <xdr:cNvPr id="602" name="楕円 601"/>
        <xdr:cNvSpPr/>
      </xdr:nvSpPr>
      <xdr:spPr>
        <a:xfrm>
          <a:off x="13652500" y="98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47573</xdr:rowOff>
    </xdr:from>
    <xdr:ext cx="534377" cy="259045"/>
    <xdr:sp macro="" textlink="">
      <xdr:nvSpPr>
        <xdr:cNvPr id="603" name="テキスト ボックス 602"/>
        <xdr:cNvSpPr txBox="1"/>
      </xdr:nvSpPr>
      <xdr:spPr>
        <a:xfrm>
          <a:off x="13436111" y="964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55045</xdr:rowOff>
    </xdr:from>
    <xdr:to>
      <xdr:col>67</xdr:col>
      <xdr:colOff>101600</xdr:colOff>
      <xdr:row>58</xdr:row>
      <xdr:rowOff>156645</xdr:rowOff>
    </xdr:to>
    <xdr:sp macro="" textlink="">
      <xdr:nvSpPr>
        <xdr:cNvPr id="604" name="楕円 603"/>
        <xdr:cNvSpPr/>
      </xdr:nvSpPr>
      <xdr:spPr>
        <a:xfrm>
          <a:off x="12763500" y="99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147772</xdr:rowOff>
    </xdr:from>
    <xdr:ext cx="534377" cy="259045"/>
    <xdr:sp macro="" textlink="">
      <xdr:nvSpPr>
        <xdr:cNvPr id="605" name="テキスト ボックス 604"/>
        <xdr:cNvSpPr txBox="1"/>
      </xdr:nvSpPr>
      <xdr:spPr>
        <a:xfrm>
          <a:off x="12547111" y="100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71707</xdr:rowOff>
    </xdr:from>
    <xdr:to>
      <xdr:col>85</xdr:col>
      <xdr:colOff>127000</xdr:colOff>
      <xdr:row>95</xdr:row>
      <xdr:rowOff>135128</xdr:rowOff>
    </xdr:to>
    <xdr:cxnSp macro="">
      <xdr:nvCxnSpPr>
        <xdr:cNvPr id="695" name="直線コネクタ 694"/>
        <xdr:cNvCxnSpPr/>
      </xdr:nvCxnSpPr>
      <xdr:spPr>
        <a:xfrm>
          <a:off x="15481300" y="16188007"/>
          <a:ext cx="838200" cy="23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54199</xdr:rowOff>
    </xdr:from>
    <xdr:ext cx="469744" cy="259045"/>
    <xdr:sp macro="" textlink="">
      <xdr:nvSpPr>
        <xdr:cNvPr id="696" name="公債費平均値テキスト"/>
        <xdr:cNvSpPr txBox="1"/>
      </xdr:nvSpPr>
      <xdr:spPr>
        <a:xfrm>
          <a:off x="16370300" y="16513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65176</xdr:rowOff>
    </xdr:from>
    <xdr:to>
      <xdr:col>81</xdr:col>
      <xdr:colOff>50800</xdr:colOff>
      <xdr:row>94</xdr:row>
      <xdr:rowOff>71707</xdr:rowOff>
    </xdr:to>
    <xdr:cxnSp macro="">
      <xdr:nvCxnSpPr>
        <xdr:cNvPr id="698" name="直線コネクタ 697"/>
        <xdr:cNvCxnSpPr/>
      </xdr:nvCxnSpPr>
      <xdr:spPr>
        <a:xfrm>
          <a:off x="14592300" y="161814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159616</xdr:rowOff>
    </xdr:from>
    <xdr:ext cx="469744" cy="259045"/>
    <xdr:sp macro="" textlink="">
      <xdr:nvSpPr>
        <xdr:cNvPr id="700" name="テキスト ボックス 699"/>
        <xdr:cNvSpPr txBox="1"/>
      </xdr:nvSpPr>
      <xdr:spPr>
        <a:xfrm>
          <a:off x="15246428" y="166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65176</xdr:rowOff>
    </xdr:from>
    <xdr:to>
      <xdr:col>76</xdr:col>
      <xdr:colOff>114300</xdr:colOff>
      <xdr:row>95</xdr:row>
      <xdr:rowOff>35263</xdr:rowOff>
    </xdr:to>
    <xdr:cxnSp macro="">
      <xdr:nvCxnSpPr>
        <xdr:cNvPr id="701" name="直線コネクタ 700"/>
        <xdr:cNvCxnSpPr/>
      </xdr:nvCxnSpPr>
      <xdr:spPr>
        <a:xfrm flipV="1">
          <a:off x="13703300" y="16181476"/>
          <a:ext cx="889000" cy="1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28726</xdr:rowOff>
    </xdr:from>
    <xdr:ext cx="469744" cy="259045"/>
    <xdr:sp macro="" textlink="">
      <xdr:nvSpPr>
        <xdr:cNvPr id="703" name="テキスト ボックス 702"/>
        <xdr:cNvSpPr txBox="1"/>
      </xdr:nvSpPr>
      <xdr:spPr>
        <a:xfrm>
          <a:off x="14357428" y="164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82812</xdr:rowOff>
    </xdr:from>
    <xdr:to>
      <xdr:col>71</xdr:col>
      <xdr:colOff>177800</xdr:colOff>
      <xdr:row>95</xdr:row>
      <xdr:rowOff>35263</xdr:rowOff>
    </xdr:to>
    <xdr:cxnSp macro="">
      <xdr:nvCxnSpPr>
        <xdr:cNvPr id="704" name="直線コネクタ 703"/>
        <xdr:cNvCxnSpPr/>
      </xdr:nvCxnSpPr>
      <xdr:spPr>
        <a:xfrm>
          <a:off x="12814300" y="16199112"/>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121735</xdr:rowOff>
    </xdr:from>
    <xdr:ext cx="534377" cy="259045"/>
    <xdr:sp macro="" textlink="">
      <xdr:nvSpPr>
        <xdr:cNvPr id="706" name="テキスト ボックス 705"/>
        <xdr:cNvSpPr txBox="1"/>
      </xdr:nvSpPr>
      <xdr:spPr>
        <a:xfrm>
          <a:off x="13436111" y="164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45708</xdr:rowOff>
    </xdr:from>
    <xdr:ext cx="534377" cy="259045"/>
    <xdr:sp macro="" textlink="">
      <xdr:nvSpPr>
        <xdr:cNvPr id="708" name="テキスト ボックス 707"/>
        <xdr:cNvSpPr txBox="1"/>
      </xdr:nvSpPr>
      <xdr:spPr>
        <a:xfrm>
          <a:off x="12547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714" name="楕円 713"/>
        <xdr:cNvSpPr/>
      </xdr:nvSpPr>
      <xdr:spPr>
        <a:xfrm>
          <a:off x="162687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107205</xdr:rowOff>
    </xdr:from>
    <xdr:ext cx="469744" cy="259045"/>
    <xdr:sp macro="" textlink="">
      <xdr:nvSpPr>
        <xdr:cNvPr id="715" name="公債費該当値テキスト"/>
        <xdr:cNvSpPr txBox="1"/>
      </xdr:nvSpPr>
      <xdr:spPr>
        <a:xfrm>
          <a:off x="16370300" y="1622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20907</xdr:rowOff>
    </xdr:from>
    <xdr:to>
      <xdr:col>81</xdr:col>
      <xdr:colOff>101600</xdr:colOff>
      <xdr:row>94</xdr:row>
      <xdr:rowOff>122507</xdr:rowOff>
    </xdr:to>
    <xdr:sp macro="" textlink="">
      <xdr:nvSpPr>
        <xdr:cNvPr id="716" name="楕円 715"/>
        <xdr:cNvSpPr/>
      </xdr:nvSpPr>
      <xdr:spPr>
        <a:xfrm>
          <a:off x="15430500" y="161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139034</xdr:rowOff>
    </xdr:from>
    <xdr:ext cx="534377" cy="259045"/>
    <xdr:sp macro="" textlink="">
      <xdr:nvSpPr>
        <xdr:cNvPr id="717" name="テキスト ボックス 716"/>
        <xdr:cNvSpPr txBox="1"/>
      </xdr:nvSpPr>
      <xdr:spPr>
        <a:xfrm>
          <a:off x="15214111" y="1591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14376</xdr:rowOff>
    </xdr:from>
    <xdr:to>
      <xdr:col>76</xdr:col>
      <xdr:colOff>165100</xdr:colOff>
      <xdr:row>94</xdr:row>
      <xdr:rowOff>115976</xdr:rowOff>
    </xdr:to>
    <xdr:sp macro="" textlink="">
      <xdr:nvSpPr>
        <xdr:cNvPr id="718" name="楕円 717"/>
        <xdr:cNvSpPr/>
      </xdr:nvSpPr>
      <xdr:spPr>
        <a:xfrm>
          <a:off x="14541500" y="161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132503</xdr:rowOff>
    </xdr:from>
    <xdr:ext cx="534377" cy="259045"/>
    <xdr:sp macro="" textlink="">
      <xdr:nvSpPr>
        <xdr:cNvPr id="719" name="テキスト ボックス 718"/>
        <xdr:cNvSpPr txBox="1"/>
      </xdr:nvSpPr>
      <xdr:spPr>
        <a:xfrm>
          <a:off x="14325111" y="159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155913</xdr:rowOff>
    </xdr:from>
    <xdr:to>
      <xdr:col>72</xdr:col>
      <xdr:colOff>38100</xdr:colOff>
      <xdr:row>95</xdr:row>
      <xdr:rowOff>86063</xdr:rowOff>
    </xdr:to>
    <xdr:sp macro="" textlink="">
      <xdr:nvSpPr>
        <xdr:cNvPr id="720" name="楕円 719"/>
        <xdr:cNvSpPr/>
      </xdr:nvSpPr>
      <xdr:spPr>
        <a:xfrm>
          <a:off x="13652500" y="162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102590</xdr:rowOff>
    </xdr:from>
    <xdr:ext cx="534377" cy="259045"/>
    <xdr:sp macro="" textlink="">
      <xdr:nvSpPr>
        <xdr:cNvPr id="721" name="テキスト ボックス 720"/>
        <xdr:cNvSpPr txBox="1"/>
      </xdr:nvSpPr>
      <xdr:spPr>
        <a:xfrm>
          <a:off x="13436111" y="160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32012</xdr:rowOff>
    </xdr:from>
    <xdr:to>
      <xdr:col>67</xdr:col>
      <xdr:colOff>101600</xdr:colOff>
      <xdr:row>94</xdr:row>
      <xdr:rowOff>133612</xdr:rowOff>
    </xdr:to>
    <xdr:sp macro="" textlink="">
      <xdr:nvSpPr>
        <xdr:cNvPr id="722" name="楕円 721"/>
        <xdr:cNvSpPr/>
      </xdr:nvSpPr>
      <xdr:spPr>
        <a:xfrm>
          <a:off x="12763500" y="161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150139</xdr:rowOff>
    </xdr:from>
    <xdr:ext cx="534377" cy="259045"/>
    <xdr:sp macro="" textlink="">
      <xdr:nvSpPr>
        <xdr:cNvPr id="723" name="テキスト ボックス 722"/>
        <xdr:cNvSpPr txBox="1"/>
      </xdr:nvSpPr>
      <xdr:spPr>
        <a:xfrm>
          <a:off x="12547111" y="1592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民生費は、住民一人当たり</a:t>
          </a:r>
          <a:r>
            <a:rPr kumimoji="1" lang="en-US" altLang="ja-JP" sz="1400">
              <a:solidFill>
                <a:schemeClr val="dk1"/>
              </a:solidFill>
              <a:effectLst/>
              <a:latin typeface="+mn-lt"/>
              <a:ea typeface="+mn-ea"/>
              <a:cs typeface="+mn-cs"/>
            </a:rPr>
            <a:t>234,617</a:t>
          </a:r>
          <a:r>
            <a:rPr kumimoji="1" lang="ja-JP" altLang="ja-JP" sz="1400">
              <a:solidFill>
                <a:schemeClr val="dk1"/>
              </a:solidFill>
              <a:effectLst/>
              <a:latin typeface="+mn-lt"/>
              <a:ea typeface="+mn-ea"/>
              <a:cs typeface="+mn-cs"/>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endParaRPr lang="ja-JP" altLang="ja-JP" sz="1800">
            <a:effectLst/>
          </a:endParaRPr>
        </a:p>
        <a:p>
          <a:pPr rtl="0" eaLnBrk="1" fontAlgn="auto" latinLnBrk="0" hangingPunct="1"/>
          <a:r>
            <a:rPr kumimoji="1" lang="en-US" altLang="ja-JP"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公債費は、住民一人当たり</a:t>
          </a:r>
          <a:r>
            <a:rPr kumimoji="1" lang="en-US" altLang="ja-JP" sz="1400">
              <a:solidFill>
                <a:schemeClr val="dk1"/>
              </a:solidFill>
              <a:effectLst/>
              <a:latin typeface="+mn-lt"/>
              <a:ea typeface="+mn-ea"/>
              <a:cs typeface="+mn-cs"/>
            </a:rPr>
            <a:t>9,945</a:t>
          </a:r>
          <a:r>
            <a:rPr kumimoji="1" lang="ja-JP" altLang="ja-JP" sz="1400">
              <a:solidFill>
                <a:schemeClr val="dk1"/>
              </a:solidFill>
              <a:effectLst/>
              <a:latin typeface="+mn-lt"/>
              <a:ea typeface="+mn-ea"/>
              <a:cs typeface="+mn-cs"/>
            </a:rPr>
            <a:t>円と減少したが、類似団体と比較して高い状態が続いている。</a:t>
          </a:r>
          <a:r>
            <a:rPr lang="ja-JP" altLang="ja-JP" sz="1400" b="0" i="0" baseline="0">
              <a:solidFill>
                <a:schemeClr val="dk1"/>
              </a:solidFill>
              <a:effectLst/>
              <a:latin typeface="+mn-lt"/>
              <a:ea typeface="+mn-ea"/>
              <a:cs typeface="+mn-cs"/>
            </a:rPr>
            <a:t>引き続き、学校施設の改築や道路整備事業などに起債する計画であるが、その際は、財政基盤の確立に配慮した起債となるよう努めることとしている。</a:t>
          </a:r>
          <a:endParaRPr lang="ja-JP" altLang="ja-JP" sz="1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a:solidFill>
                <a:schemeClr val="dk1"/>
              </a:solidFill>
              <a:effectLst/>
              <a:latin typeface="+mn-lt"/>
              <a:ea typeface="+mn-ea"/>
              <a:cs typeface="+mn-cs"/>
            </a:rPr>
            <a:t>　財政調整基金残高は、財政基盤の強化のため約</a:t>
          </a:r>
          <a:r>
            <a:rPr lang="en-US" altLang="ja-JP" sz="1400" b="0">
              <a:solidFill>
                <a:schemeClr val="dk1"/>
              </a:solidFill>
              <a:effectLst/>
              <a:latin typeface="+mn-lt"/>
              <a:ea typeface="+mn-ea"/>
              <a:cs typeface="+mn-cs"/>
            </a:rPr>
            <a:t>10</a:t>
          </a:r>
          <a:r>
            <a:rPr lang="ja-JP" altLang="ja-JP" sz="1400" b="0">
              <a:solidFill>
                <a:schemeClr val="dk1"/>
              </a:solidFill>
              <a:effectLst/>
              <a:latin typeface="+mn-lt"/>
              <a:ea typeface="+mn-ea"/>
              <a:cs typeface="+mn-cs"/>
            </a:rPr>
            <a:t>億円増加させたことにより、標準財政規模比が前年度に比べ約</a:t>
          </a:r>
          <a:r>
            <a:rPr lang="en-US" altLang="ja-JP" sz="1400" b="0">
              <a:solidFill>
                <a:schemeClr val="dk1"/>
              </a:solidFill>
              <a:effectLst/>
              <a:latin typeface="+mn-lt"/>
              <a:ea typeface="+mn-ea"/>
              <a:cs typeface="+mn-cs"/>
            </a:rPr>
            <a:t>2.0</a:t>
          </a:r>
          <a:r>
            <a:rPr lang="ja-JP" altLang="ja-JP" sz="1400" b="0">
              <a:solidFill>
                <a:schemeClr val="dk1"/>
              </a:solidFill>
              <a:effectLst/>
              <a:latin typeface="+mn-lt"/>
              <a:ea typeface="+mn-ea"/>
              <a:cs typeface="+mn-cs"/>
            </a:rPr>
            <a:t>ポイント上昇している。</a:t>
          </a:r>
          <a:endParaRPr lang="ja-JP" altLang="ja-JP" sz="1800">
            <a:effectLst/>
          </a:endParaRPr>
        </a:p>
        <a:p>
          <a:r>
            <a:rPr lang="ja-JP" altLang="ja-JP" sz="1400" b="0">
              <a:solidFill>
                <a:schemeClr val="dk1"/>
              </a:solidFill>
              <a:effectLst/>
              <a:latin typeface="+mn-lt"/>
              <a:ea typeface="+mn-ea"/>
              <a:cs typeface="+mn-cs"/>
            </a:rPr>
            <a:t>　実質収支額は、行財政改革を着実に進めていることから継続的に黒字を確保している。</a:t>
          </a:r>
          <a:endParaRPr lang="ja-JP" altLang="ja-JP" sz="1800">
            <a:effectLst/>
          </a:endParaRPr>
        </a:p>
        <a:p>
          <a:r>
            <a:rPr lang="ja-JP" altLang="ja-JP" sz="1400" b="0">
              <a:solidFill>
                <a:schemeClr val="dk1"/>
              </a:solidFill>
              <a:effectLst/>
              <a:latin typeface="+mn-lt"/>
              <a:ea typeface="+mn-ea"/>
              <a:cs typeface="+mn-cs"/>
            </a:rPr>
            <a:t>　実質単年度収支については、投資的経費の減などから前年度に比べ約</a:t>
          </a:r>
          <a:r>
            <a:rPr lang="en-US" altLang="ja-JP" sz="1400" b="0">
              <a:solidFill>
                <a:schemeClr val="dk1"/>
              </a:solidFill>
              <a:effectLst/>
              <a:latin typeface="+mn-lt"/>
              <a:ea typeface="+mn-ea"/>
              <a:cs typeface="+mn-cs"/>
            </a:rPr>
            <a:t>3.3</a:t>
          </a:r>
          <a:r>
            <a:rPr lang="ja-JP" altLang="ja-JP" sz="1400" b="0">
              <a:solidFill>
                <a:schemeClr val="dk1"/>
              </a:solidFill>
              <a:effectLst/>
              <a:latin typeface="+mn-lt"/>
              <a:ea typeface="+mn-ea"/>
              <a:cs typeface="+mn-cs"/>
            </a:rPr>
            <a:t>ポイント上昇している。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0">
              <a:solidFill>
                <a:schemeClr val="dk1"/>
              </a:solidFill>
              <a:effectLst/>
              <a:latin typeface="+mn-lt"/>
              <a:ea typeface="+mn-ea"/>
              <a:cs typeface="+mn-cs"/>
            </a:rPr>
            <a:t>　一般会計の実質収支については、投資的経費の減等</a:t>
          </a:r>
          <a:r>
            <a:rPr lang="ja-JP" altLang="ja-JP" sz="1400" b="0">
              <a:solidFill>
                <a:schemeClr val="dk1"/>
              </a:solidFill>
              <a:effectLst/>
              <a:latin typeface="+mn-lt"/>
              <a:ea typeface="+mn-ea"/>
              <a:cs typeface="+mn-cs"/>
            </a:rPr>
            <a:t>により、黒字額が増加した。</a:t>
          </a:r>
          <a:endParaRPr lang="ja-JP" altLang="ja-JP" sz="1800">
            <a:effectLst/>
          </a:endParaRPr>
        </a:p>
        <a:p>
          <a:r>
            <a:rPr kumimoji="1" lang="ja-JP" altLang="ja-JP" sz="1400" b="0">
              <a:solidFill>
                <a:schemeClr val="dk1"/>
              </a:solidFill>
              <a:effectLst/>
              <a:latin typeface="+mn-lt"/>
              <a:ea typeface="+mn-ea"/>
              <a:cs typeface="+mn-cs"/>
            </a:rPr>
            <a:t> 　国民健康保険特別会計については被保険者数の減により歳入・歳出ともに減となったことに伴い、黒字額が減少した。</a:t>
          </a:r>
          <a:endParaRPr lang="ja-JP" altLang="ja-JP" sz="1800">
            <a:effectLst/>
          </a:endParaRPr>
        </a:p>
        <a:p>
          <a:r>
            <a:rPr kumimoji="1" lang="ja-JP" altLang="ja-JP" sz="1400" b="0">
              <a:solidFill>
                <a:schemeClr val="dk1"/>
              </a:solidFill>
              <a:effectLst/>
              <a:latin typeface="+mn-lt"/>
              <a:ea typeface="+mn-ea"/>
              <a:cs typeface="+mn-cs"/>
            </a:rPr>
            <a:t>　介護保険特別会計については被保険者数の増により歳入が増となったことに伴い、黒字額が増加した。</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 zeroHeight="1" x14ac:dyDescent="0.2"/>
  <cols>
    <col min="1" max="11" width="2.08984375" style="167" customWidth="1"/>
    <col min="12" max="12" width="2.1796875" style="167" customWidth="1"/>
    <col min="13" max="17" width="2.36328125" style="167" customWidth="1"/>
    <col min="18" max="119" width="2.08984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114814000</v>
      </c>
      <c r="BO4" s="441"/>
      <c r="BP4" s="441"/>
      <c r="BQ4" s="441"/>
      <c r="BR4" s="441"/>
      <c r="BS4" s="441"/>
      <c r="BT4" s="441"/>
      <c r="BU4" s="442"/>
      <c r="BV4" s="440">
        <v>115163601</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109949313</v>
      </c>
      <c r="BO5" s="446"/>
      <c r="BP5" s="446"/>
      <c r="BQ5" s="446"/>
      <c r="BR5" s="446"/>
      <c r="BS5" s="446"/>
      <c r="BT5" s="446"/>
      <c r="BU5" s="447"/>
      <c r="BV5" s="445">
        <v>112200562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85</v>
      </c>
      <c r="CU5" s="416"/>
      <c r="CV5" s="416"/>
      <c r="CW5" s="416"/>
      <c r="CX5" s="416"/>
      <c r="CY5" s="416"/>
      <c r="CZ5" s="416"/>
      <c r="DA5" s="417"/>
      <c r="DB5" s="415">
        <v>83.7</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4864687</v>
      </c>
      <c r="BO6" s="446"/>
      <c r="BP6" s="446"/>
      <c r="BQ6" s="446"/>
      <c r="BR6" s="446"/>
      <c r="BS6" s="446"/>
      <c r="BT6" s="446"/>
      <c r="BU6" s="447"/>
      <c r="BV6" s="445">
        <v>2963039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85</v>
      </c>
      <c r="CU6" s="596"/>
      <c r="CV6" s="596"/>
      <c r="CW6" s="596"/>
      <c r="CX6" s="596"/>
      <c r="CY6" s="596"/>
      <c r="CZ6" s="596"/>
      <c r="DA6" s="597"/>
      <c r="DB6" s="595">
        <v>83.7</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369821</v>
      </c>
      <c r="BO7" s="446"/>
      <c r="BP7" s="446"/>
      <c r="BQ7" s="446"/>
      <c r="BR7" s="446"/>
      <c r="BS7" s="446"/>
      <c r="BT7" s="446"/>
      <c r="BU7" s="447"/>
      <c r="BV7" s="445">
        <v>388793</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66232102</v>
      </c>
      <c r="CU7" s="446"/>
      <c r="CV7" s="446"/>
      <c r="CW7" s="446"/>
      <c r="CX7" s="446"/>
      <c r="CY7" s="446"/>
      <c r="CZ7" s="446"/>
      <c r="DA7" s="447"/>
      <c r="DB7" s="445">
        <v>68981641</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4494866</v>
      </c>
      <c r="BO8" s="446"/>
      <c r="BP8" s="446"/>
      <c r="BQ8" s="446"/>
      <c r="BR8" s="446"/>
      <c r="BS8" s="446"/>
      <c r="BT8" s="446"/>
      <c r="BU8" s="447"/>
      <c r="BV8" s="445">
        <v>2574246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0.41</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256274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87</v>
      </c>
      <c r="AV9" s="503"/>
      <c r="AW9" s="503"/>
      <c r="AX9" s="503"/>
      <c r="AY9" s="425" t="s">
        <v>110</v>
      </c>
      <c r="AZ9" s="426"/>
      <c r="BA9" s="426"/>
      <c r="BB9" s="426"/>
      <c r="BC9" s="426"/>
      <c r="BD9" s="426"/>
      <c r="BE9" s="426"/>
      <c r="BF9" s="426"/>
      <c r="BG9" s="426"/>
      <c r="BH9" s="426"/>
      <c r="BI9" s="426"/>
      <c r="BJ9" s="426"/>
      <c r="BK9" s="426"/>
      <c r="BL9" s="426"/>
      <c r="BM9" s="427"/>
      <c r="BN9" s="445">
        <v>1920620</v>
      </c>
      <c r="BO9" s="446"/>
      <c r="BP9" s="446"/>
      <c r="BQ9" s="446"/>
      <c r="BR9" s="446"/>
      <c r="BS9" s="446"/>
      <c r="BT9" s="446"/>
      <c r="BU9" s="447"/>
      <c r="BV9" s="445">
        <v>-763824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3.5</v>
      </c>
      <c r="CU9" s="416"/>
      <c r="CV9" s="416"/>
      <c r="CW9" s="416"/>
      <c r="CX9" s="416"/>
      <c r="CY9" s="416"/>
      <c r="CZ9" s="416"/>
      <c r="DA9" s="417"/>
      <c r="DB9" s="415">
        <v>4.7</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112</v>
      </c>
      <c r="M10" s="419"/>
      <c r="N10" s="419"/>
      <c r="O10" s="419"/>
      <c r="P10" s="419"/>
      <c r="Q10" s="420"/>
      <c r="R10" s="421">
        <v>247606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1704560</v>
      </c>
      <c r="BO10" s="446"/>
      <c r="BP10" s="446"/>
      <c r="BQ10" s="446"/>
      <c r="BR10" s="446"/>
      <c r="BS10" s="446"/>
      <c r="BT10" s="446"/>
      <c r="BU10" s="447"/>
      <c r="BV10" s="445">
        <v>1898652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2">
      <c r="A12" s="166"/>
      <c r="B12" s="561" t="s">
        <v>123</v>
      </c>
      <c r="C12" s="562"/>
      <c r="D12" s="562"/>
      <c r="E12" s="562"/>
      <c r="F12" s="562"/>
      <c r="G12" s="562"/>
      <c r="H12" s="562"/>
      <c r="I12" s="562"/>
      <c r="J12" s="562"/>
      <c r="K12" s="563"/>
      <c r="L12" s="570" t="s">
        <v>124</v>
      </c>
      <c r="M12" s="571"/>
      <c r="N12" s="571"/>
      <c r="O12" s="571"/>
      <c r="P12" s="571"/>
      <c r="Q12" s="572"/>
      <c r="R12" s="573">
        <v>268898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740000</v>
      </c>
      <c r="BO12" s="446"/>
      <c r="BP12" s="446"/>
      <c r="BQ12" s="446"/>
      <c r="BR12" s="446"/>
      <c r="BS12" s="446"/>
      <c r="BT12" s="446"/>
      <c r="BU12" s="447"/>
      <c r="BV12" s="445">
        <v>410600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256835</v>
      </c>
      <c r="S13" s="549"/>
      <c r="T13" s="549"/>
      <c r="U13" s="549"/>
      <c r="V13" s="550"/>
      <c r="W13" s="536" t="s">
        <v>133</v>
      </c>
      <c r="X13" s="458"/>
      <c r="Y13" s="458"/>
      <c r="Z13" s="458"/>
      <c r="AA13" s="458"/>
      <c r="AB13" s="459"/>
      <c r="AC13" s="421">
        <v>92</v>
      </c>
      <c r="AD13" s="422"/>
      <c r="AE13" s="422"/>
      <c r="AF13" s="422"/>
      <c r="AG13" s="423"/>
      <c r="AH13" s="421">
        <v>65</v>
      </c>
      <c r="AI13" s="422"/>
      <c r="AJ13" s="422"/>
      <c r="AK13" s="422"/>
      <c r="AL13" s="424"/>
      <c r="AM13" s="514" t="s">
        <v>134</v>
      </c>
      <c r="AN13" s="419"/>
      <c r="AO13" s="419"/>
      <c r="AP13" s="419"/>
      <c r="AQ13" s="419"/>
      <c r="AR13" s="419"/>
      <c r="AS13" s="419"/>
      <c r="AT13" s="420"/>
      <c r="AU13" s="502" t="s">
        <v>95</v>
      </c>
      <c r="AV13" s="503"/>
      <c r="AW13" s="503"/>
      <c r="AX13" s="503"/>
      <c r="AY13" s="425" t="s">
        <v>135</v>
      </c>
      <c r="AZ13" s="426"/>
      <c r="BA13" s="426"/>
      <c r="BB13" s="426"/>
      <c r="BC13" s="426"/>
      <c r="BD13" s="426"/>
      <c r="BE13" s="426"/>
      <c r="BF13" s="426"/>
      <c r="BG13" s="426"/>
      <c r="BH13" s="426"/>
      <c r="BI13" s="426"/>
      <c r="BJ13" s="426"/>
      <c r="BK13" s="426"/>
      <c r="BL13" s="426"/>
      <c r="BM13" s="427"/>
      <c r="BN13" s="445">
        <v>2885180</v>
      </c>
      <c r="BO13" s="446"/>
      <c r="BP13" s="446"/>
      <c r="BQ13" s="446"/>
      <c r="BR13" s="446"/>
      <c r="BS13" s="446"/>
      <c r="BT13" s="446"/>
      <c r="BU13" s="447"/>
      <c r="BV13" s="445">
        <v>724228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-0.7</v>
      </c>
      <c r="CU13" s="416"/>
      <c r="CV13" s="416"/>
      <c r="CW13" s="416"/>
      <c r="CX13" s="416"/>
      <c r="CY13" s="416"/>
      <c r="CZ13" s="416"/>
      <c r="DA13" s="417"/>
      <c r="DB13" s="415">
        <v>-0.3</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137</v>
      </c>
      <c r="M14" s="579"/>
      <c r="N14" s="579"/>
      <c r="O14" s="579"/>
      <c r="P14" s="579"/>
      <c r="Q14" s="580"/>
      <c r="R14" s="548">
        <v>265238</v>
      </c>
      <c r="S14" s="549"/>
      <c r="T14" s="549"/>
      <c r="U14" s="549"/>
      <c r="V14" s="550"/>
      <c r="W14" s="551"/>
      <c r="X14" s="461"/>
      <c r="Y14" s="461"/>
      <c r="Z14" s="461"/>
      <c r="AA14" s="461"/>
      <c r="AB14" s="462"/>
      <c r="AC14" s="541">
        <v>0.1</v>
      </c>
      <c r="AD14" s="542"/>
      <c r="AE14" s="542"/>
      <c r="AF14" s="542"/>
      <c r="AG14" s="543"/>
      <c r="AH14" s="541">
        <v>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253743</v>
      </c>
      <c r="S15" s="549"/>
      <c r="T15" s="549"/>
      <c r="U15" s="549"/>
      <c r="V15" s="550"/>
      <c r="W15" s="536" t="s">
        <v>139</v>
      </c>
      <c r="X15" s="458"/>
      <c r="Y15" s="458"/>
      <c r="Z15" s="458"/>
      <c r="AA15" s="458"/>
      <c r="AB15" s="459"/>
      <c r="AC15" s="421">
        <v>23548</v>
      </c>
      <c r="AD15" s="422"/>
      <c r="AE15" s="422"/>
      <c r="AF15" s="422"/>
      <c r="AG15" s="423"/>
      <c r="AH15" s="421">
        <v>23746</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26363095</v>
      </c>
      <c r="BO15" s="441"/>
      <c r="BP15" s="441"/>
      <c r="BQ15" s="441"/>
      <c r="BR15" s="441"/>
      <c r="BS15" s="441"/>
      <c r="BT15" s="441"/>
      <c r="BU15" s="442"/>
      <c r="BV15" s="440">
        <v>26856885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21.8</v>
      </c>
      <c r="AD16" s="542"/>
      <c r="AE16" s="542"/>
      <c r="AF16" s="542"/>
      <c r="AG16" s="543"/>
      <c r="AH16" s="541">
        <v>22.2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62527900</v>
      </c>
      <c r="BO16" s="446"/>
      <c r="BP16" s="446"/>
      <c r="BQ16" s="446"/>
      <c r="BR16" s="446"/>
      <c r="BS16" s="446"/>
      <c r="BT16" s="446"/>
      <c r="BU16" s="447"/>
      <c r="BV16" s="445">
        <v>65266389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84509</v>
      </c>
      <c r="AD17" s="422"/>
      <c r="AE17" s="422"/>
      <c r="AF17" s="422"/>
      <c r="AG17" s="423"/>
      <c r="AH17" s="421">
        <v>83005</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66232102</v>
      </c>
      <c r="BO17" s="446"/>
      <c r="BP17" s="446"/>
      <c r="BQ17" s="446"/>
      <c r="BR17" s="446"/>
      <c r="BS17" s="446"/>
      <c r="BT17" s="446"/>
      <c r="BU17" s="447"/>
      <c r="BV17" s="445">
        <v>68981641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149</v>
      </c>
      <c r="C18" s="508"/>
      <c r="D18" s="508"/>
      <c r="E18" s="509"/>
      <c r="F18" s="509"/>
      <c r="G18" s="509"/>
      <c r="H18" s="509"/>
      <c r="I18" s="509"/>
      <c r="J18" s="509"/>
      <c r="K18" s="509"/>
      <c r="L18" s="510">
        <v>13.77</v>
      </c>
      <c r="M18" s="510"/>
      <c r="N18" s="510"/>
      <c r="O18" s="510"/>
      <c r="P18" s="510"/>
      <c r="Q18" s="510"/>
      <c r="R18" s="511"/>
      <c r="S18" s="511"/>
      <c r="T18" s="511"/>
      <c r="U18" s="511"/>
      <c r="V18" s="512"/>
      <c r="W18" s="526"/>
      <c r="X18" s="527"/>
      <c r="Y18" s="527"/>
      <c r="Z18" s="527"/>
      <c r="AA18" s="527"/>
      <c r="AB18" s="537"/>
      <c r="AC18" s="409">
        <v>78.099999999999994</v>
      </c>
      <c r="AD18" s="410"/>
      <c r="AE18" s="410"/>
      <c r="AF18" s="410"/>
      <c r="AG18" s="513"/>
      <c r="AH18" s="409">
        <v>77.7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58404552</v>
      </c>
      <c r="BO18" s="446"/>
      <c r="BP18" s="446"/>
      <c r="BQ18" s="446"/>
      <c r="BR18" s="446"/>
      <c r="BS18" s="446"/>
      <c r="BT18" s="446"/>
      <c r="BU18" s="447"/>
      <c r="BV18" s="445">
        <v>58621414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151</v>
      </c>
      <c r="C19" s="508"/>
      <c r="D19" s="508"/>
      <c r="E19" s="509"/>
      <c r="F19" s="509"/>
      <c r="G19" s="509"/>
      <c r="H19" s="509"/>
      <c r="I19" s="509"/>
      <c r="J19" s="509"/>
      <c r="K19" s="509"/>
      <c r="L19" s="515">
        <v>18611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76119882</v>
      </c>
      <c r="BO19" s="446"/>
      <c r="BP19" s="446"/>
      <c r="BQ19" s="446"/>
      <c r="BR19" s="446"/>
      <c r="BS19" s="446"/>
      <c r="BT19" s="446"/>
      <c r="BU19" s="447"/>
      <c r="BV19" s="445">
        <v>76869357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153</v>
      </c>
      <c r="C20" s="508"/>
      <c r="D20" s="508"/>
      <c r="E20" s="509"/>
      <c r="F20" s="509"/>
      <c r="G20" s="509"/>
      <c r="H20" s="509"/>
      <c r="I20" s="509"/>
      <c r="J20" s="509"/>
      <c r="K20" s="509"/>
      <c r="L20" s="515">
        <v>130862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27261515</v>
      </c>
      <c r="BO23" s="446"/>
      <c r="BP23" s="446"/>
      <c r="BQ23" s="446"/>
      <c r="BR23" s="446"/>
      <c r="BS23" s="446"/>
      <c r="BT23" s="446"/>
      <c r="BU23" s="447"/>
      <c r="BV23" s="445">
        <v>28255084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162</v>
      </c>
      <c r="F24" s="419"/>
      <c r="G24" s="419"/>
      <c r="H24" s="419"/>
      <c r="I24" s="419"/>
      <c r="J24" s="419"/>
      <c r="K24" s="420"/>
      <c r="L24" s="421">
        <v>1</v>
      </c>
      <c r="M24" s="422"/>
      <c r="N24" s="422"/>
      <c r="O24" s="422"/>
      <c r="P24" s="423"/>
      <c r="Q24" s="421">
        <v>11370</v>
      </c>
      <c r="R24" s="422"/>
      <c r="S24" s="422"/>
      <c r="T24" s="422"/>
      <c r="U24" s="422"/>
      <c r="V24" s="423"/>
      <c r="W24" s="487"/>
      <c r="X24" s="478"/>
      <c r="Y24" s="479"/>
      <c r="Z24" s="418" t="s">
        <v>163</v>
      </c>
      <c r="AA24" s="419"/>
      <c r="AB24" s="419"/>
      <c r="AC24" s="419"/>
      <c r="AD24" s="419"/>
      <c r="AE24" s="419"/>
      <c r="AF24" s="419"/>
      <c r="AG24" s="420"/>
      <c r="AH24" s="421">
        <v>1764</v>
      </c>
      <c r="AI24" s="422"/>
      <c r="AJ24" s="422"/>
      <c r="AK24" s="422"/>
      <c r="AL24" s="423"/>
      <c r="AM24" s="421">
        <v>5531904</v>
      </c>
      <c r="AN24" s="422"/>
      <c r="AO24" s="422"/>
      <c r="AP24" s="422"/>
      <c r="AQ24" s="422"/>
      <c r="AR24" s="423"/>
      <c r="AS24" s="421">
        <v>3136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18792464</v>
      </c>
      <c r="BO24" s="446"/>
      <c r="BP24" s="446"/>
      <c r="BQ24" s="446"/>
      <c r="BR24" s="446"/>
      <c r="BS24" s="446"/>
      <c r="BT24" s="446"/>
      <c r="BU24" s="447"/>
      <c r="BV24" s="445">
        <v>19618580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165</v>
      </c>
      <c r="F25" s="419"/>
      <c r="G25" s="419"/>
      <c r="H25" s="419"/>
      <c r="I25" s="419"/>
      <c r="J25" s="419"/>
      <c r="K25" s="420"/>
      <c r="L25" s="421">
        <v>1</v>
      </c>
      <c r="M25" s="422"/>
      <c r="N25" s="422"/>
      <c r="O25" s="422"/>
      <c r="P25" s="423"/>
      <c r="Q25" s="421">
        <v>9170</v>
      </c>
      <c r="R25" s="422"/>
      <c r="S25" s="422"/>
      <c r="T25" s="422"/>
      <c r="U25" s="422"/>
      <c r="V25" s="423"/>
      <c r="W25" s="487"/>
      <c r="X25" s="478"/>
      <c r="Y25" s="479"/>
      <c r="Z25" s="418" t="s">
        <v>166</v>
      </c>
      <c r="AA25" s="419"/>
      <c r="AB25" s="419"/>
      <c r="AC25" s="419"/>
      <c r="AD25" s="419"/>
      <c r="AE25" s="419"/>
      <c r="AF25" s="419"/>
      <c r="AG25" s="420"/>
      <c r="AH25" s="421" t="s">
        <v>131</v>
      </c>
      <c r="AI25" s="422"/>
      <c r="AJ25" s="422"/>
      <c r="AK25" s="422"/>
      <c r="AL25" s="423"/>
      <c r="AM25" s="421" t="s">
        <v>131</v>
      </c>
      <c r="AN25" s="422"/>
      <c r="AO25" s="422"/>
      <c r="AP25" s="422"/>
      <c r="AQ25" s="422"/>
      <c r="AR25" s="423"/>
      <c r="AS25" s="421" t="s">
        <v>131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14153856</v>
      </c>
      <c r="BO25" s="441"/>
      <c r="BP25" s="441"/>
      <c r="BQ25" s="441"/>
      <c r="BR25" s="441"/>
      <c r="BS25" s="441"/>
      <c r="BT25" s="441"/>
      <c r="BU25" s="442"/>
      <c r="BV25" s="440">
        <v>12000975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168</v>
      </c>
      <c r="F26" s="419"/>
      <c r="G26" s="419"/>
      <c r="H26" s="419"/>
      <c r="I26" s="419"/>
      <c r="J26" s="419"/>
      <c r="K26" s="420"/>
      <c r="L26" s="421">
        <v>1</v>
      </c>
      <c r="M26" s="422"/>
      <c r="N26" s="422"/>
      <c r="O26" s="422"/>
      <c r="P26" s="423"/>
      <c r="Q26" s="421">
        <v>8480</v>
      </c>
      <c r="R26" s="422"/>
      <c r="S26" s="422"/>
      <c r="T26" s="422"/>
      <c r="U26" s="422"/>
      <c r="V26" s="423"/>
      <c r="W26" s="487"/>
      <c r="X26" s="478"/>
      <c r="Y26" s="479"/>
      <c r="Z26" s="418" t="s">
        <v>169</v>
      </c>
      <c r="AA26" s="500"/>
      <c r="AB26" s="500"/>
      <c r="AC26" s="500"/>
      <c r="AD26" s="500"/>
      <c r="AE26" s="500"/>
      <c r="AF26" s="500"/>
      <c r="AG26" s="501"/>
      <c r="AH26" s="421">
        <v>168</v>
      </c>
      <c r="AI26" s="422"/>
      <c r="AJ26" s="422"/>
      <c r="AK26" s="422"/>
      <c r="AL26" s="423"/>
      <c r="AM26" s="421">
        <v>509376</v>
      </c>
      <c r="AN26" s="422"/>
      <c r="AO26" s="422"/>
      <c r="AP26" s="422"/>
      <c r="AQ26" s="422"/>
      <c r="AR26" s="423"/>
      <c r="AS26" s="421">
        <v>3032</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v>100000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171</v>
      </c>
      <c r="F27" s="419"/>
      <c r="G27" s="419"/>
      <c r="H27" s="419"/>
      <c r="I27" s="419"/>
      <c r="J27" s="419"/>
      <c r="K27" s="420"/>
      <c r="L27" s="421">
        <v>1</v>
      </c>
      <c r="M27" s="422"/>
      <c r="N27" s="422"/>
      <c r="O27" s="422"/>
      <c r="P27" s="423"/>
      <c r="Q27" s="421">
        <v>9170</v>
      </c>
      <c r="R27" s="422"/>
      <c r="S27" s="422"/>
      <c r="T27" s="422"/>
      <c r="U27" s="422"/>
      <c r="V27" s="423"/>
      <c r="W27" s="487"/>
      <c r="X27" s="478"/>
      <c r="Y27" s="479"/>
      <c r="Z27" s="418" t="s">
        <v>172</v>
      </c>
      <c r="AA27" s="419"/>
      <c r="AB27" s="419"/>
      <c r="AC27" s="419"/>
      <c r="AD27" s="419"/>
      <c r="AE27" s="419"/>
      <c r="AF27" s="419"/>
      <c r="AG27" s="420"/>
      <c r="AH27" s="421">
        <v>27</v>
      </c>
      <c r="AI27" s="422"/>
      <c r="AJ27" s="422"/>
      <c r="AK27" s="422"/>
      <c r="AL27" s="423"/>
      <c r="AM27" s="421">
        <v>86693</v>
      </c>
      <c r="AN27" s="422"/>
      <c r="AO27" s="422"/>
      <c r="AP27" s="422"/>
      <c r="AQ27" s="422"/>
      <c r="AR27" s="423"/>
      <c r="AS27" s="421">
        <v>3211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174</v>
      </c>
      <c r="F28" s="419"/>
      <c r="G28" s="419"/>
      <c r="H28" s="419"/>
      <c r="I28" s="419"/>
      <c r="J28" s="419"/>
      <c r="K28" s="420"/>
      <c r="L28" s="421">
        <v>1</v>
      </c>
      <c r="M28" s="422"/>
      <c r="N28" s="422"/>
      <c r="O28" s="422"/>
      <c r="P28" s="423"/>
      <c r="Q28" s="421">
        <v>7880</v>
      </c>
      <c r="R28" s="422"/>
      <c r="S28" s="422"/>
      <c r="T28" s="422"/>
      <c r="U28" s="422"/>
      <c r="V28" s="423"/>
      <c r="W28" s="487"/>
      <c r="X28" s="478"/>
      <c r="Y28" s="479"/>
      <c r="Z28" s="418" t="s">
        <v>175</v>
      </c>
      <c r="AA28" s="419"/>
      <c r="AB28" s="419"/>
      <c r="AC28" s="419"/>
      <c r="AD28" s="419"/>
      <c r="AE28" s="419"/>
      <c r="AF28" s="419"/>
      <c r="AG28" s="420"/>
      <c r="AH28" s="421" t="s">
        <v>131</v>
      </c>
      <c r="AI28" s="422"/>
      <c r="AJ28" s="422"/>
      <c r="AK28" s="422"/>
      <c r="AL28" s="423"/>
      <c r="AM28" s="421" t="s">
        <v>131</v>
      </c>
      <c r="AN28" s="422"/>
      <c r="AO28" s="422"/>
      <c r="AP28" s="422"/>
      <c r="AQ28" s="422"/>
      <c r="AR28" s="423"/>
      <c r="AS28" s="421" t="s">
        <v>131</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9568788</v>
      </c>
      <c r="BO28" s="441"/>
      <c r="BP28" s="441"/>
      <c r="BQ28" s="441"/>
      <c r="BR28" s="441"/>
      <c r="BS28" s="441"/>
      <c r="BT28" s="441"/>
      <c r="BU28" s="442"/>
      <c r="BV28" s="440">
        <v>8604228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177</v>
      </c>
      <c r="F29" s="419"/>
      <c r="G29" s="419"/>
      <c r="H29" s="419"/>
      <c r="I29" s="419"/>
      <c r="J29" s="419"/>
      <c r="K29" s="420"/>
      <c r="L29" s="421">
        <v>30</v>
      </c>
      <c r="M29" s="422"/>
      <c r="N29" s="422"/>
      <c r="O29" s="422"/>
      <c r="P29" s="423"/>
      <c r="Q29" s="421">
        <v>6100</v>
      </c>
      <c r="R29" s="422"/>
      <c r="S29" s="422"/>
      <c r="T29" s="422"/>
      <c r="U29" s="422"/>
      <c r="V29" s="423"/>
      <c r="W29" s="488"/>
      <c r="X29" s="489"/>
      <c r="Y29" s="490"/>
      <c r="Z29" s="418" t="s">
        <v>178</v>
      </c>
      <c r="AA29" s="419"/>
      <c r="AB29" s="419"/>
      <c r="AC29" s="419"/>
      <c r="AD29" s="419"/>
      <c r="AE29" s="419"/>
      <c r="AF29" s="419"/>
      <c r="AG29" s="420"/>
      <c r="AH29" s="421">
        <v>1791</v>
      </c>
      <c r="AI29" s="422"/>
      <c r="AJ29" s="422"/>
      <c r="AK29" s="422"/>
      <c r="AL29" s="423"/>
      <c r="AM29" s="421">
        <v>5618597</v>
      </c>
      <c r="AN29" s="422"/>
      <c r="AO29" s="422"/>
      <c r="AP29" s="422"/>
      <c r="AQ29" s="422"/>
      <c r="AR29" s="423"/>
      <c r="AS29" s="421">
        <v>3137</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177226</v>
      </c>
      <c r="BO29" s="446"/>
      <c r="BP29" s="446"/>
      <c r="BQ29" s="446"/>
      <c r="BR29" s="446"/>
      <c r="BS29" s="446"/>
      <c r="BT29" s="446"/>
      <c r="BU29" s="447"/>
      <c r="BV29" s="445">
        <v>109332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7641119</v>
      </c>
      <c r="BO30" s="449"/>
      <c r="BP30" s="449"/>
      <c r="BQ30" s="449"/>
      <c r="BR30" s="449"/>
      <c r="BS30" s="449"/>
      <c r="BT30" s="449"/>
      <c r="BU30" s="450"/>
      <c r="BV30" s="448">
        <v>8383955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特別区人事・厚生事務組合</v>
      </c>
      <c r="BZ34" s="403"/>
      <c r="CA34" s="403"/>
      <c r="CB34" s="403"/>
      <c r="CC34" s="403"/>
      <c r="CD34" s="403"/>
      <c r="CE34" s="403"/>
      <c r="CF34" s="403"/>
      <c r="CG34" s="403"/>
      <c r="CH34" s="403"/>
      <c r="CI34" s="403"/>
      <c r="CJ34" s="403"/>
      <c r="CK34" s="403"/>
      <c r="CL34" s="403"/>
      <c r="CM34" s="403"/>
      <c r="CN34" s="193"/>
      <c r="CO34" s="404">
        <f>IF(CQ34="","",MAX(C34:D43,U34:V43,AM34:AN43,BE34:BF43,BW34:BX43)+1)</f>
        <v>10</v>
      </c>
      <c r="CP34" s="404"/>
      <c r="CQ34" s="403" t="str">
        <f>IF('各会計、関係団体の財政状況及び健全化判断比率'!BS7="","",'各会計、関係団体の財政状況及び健全化判断比率'!BS7)</f>
        <v>国際ファッションセンター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特別区競馬組合</v>
      </c>
      <c r="BZ35" s="403"/>
      <c r="CA35" s="403"/>
      <c r="CB35" s="403"/>
      <c r="CC35" s="403"/>
      <c r="CD35" s="403"/>
      <c r="CE35" s="403"/>
      <c r="CF35" s="403"/>
      <c r="CG35" s="403"/>
      <c r="CH35" s="403"/>
      <c r="CI35" s="403"/>
      <c r="CJ35" s="403"/>
      <c r="CK35" s="403"/>
      <c r="CL35" s="403"/>
      <c r="CM35" s="403"/>
      <c r="CN35" s="193"/>
      <c r="CO35" s="404">
        <f t="shared" ref="CO35:CO43" si="3">IF(CQ35="","",CO34+1)</f>
        <v>11</v>
      </c>
      <c r="CP35" s="404"/>
      <c r="CQ35" s="403" t="str">
        <f>IF('各会計、関係団体の財政状況及び健全化判断比率'!BS8="","",'各会計、関係団体の財政状況及び健全化判断比率'!BS8)</f>
        <v>ファッション産業人材育成機構</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東京二十三区清掃一部事務組合</v>
      </c>
      <c r="BZ36" s="403"/>
      <c r="CA36" s="403"/>
      <c r="CB36" s="403"/>
      <c r="CC36" s="403"/>
      <c r="CD36" s="403"/>
      <c r="CE36" s="403"/>
      <c r="CF36" s="403"/>
      <c r="CG36" s="403"/>
      <c r="CH36" s="403"/>
      <c r="CI36" s="403"/>
      <c r="CJ36" s="403"/>
      <c r="CK36" s="403"/>
      <c r="CL36" s="403"/>
      <c r="CM36" s="403"/>
      <c r="CN36" s="193"/>
      <c r="CO36" s="404">
        <f t="shared" si="3"/>
        <v>12</v>
      </c>
      <c r="CP36" s="404"/>
      <c r="CQ36" s="403" t="str">
        <f>IF('各会計、関係団体の財政状況及び健全化判断比率'!BS9="","",'各会計、関係団体の財政状況及び健全化判断比率'!BS9)</f>
        <v>アルカタワーズ</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東京都後期高齢者医療広域連合（一般会計）</v>
      </c>
      <c r="BZ37" s="403"/>
      <c r="CA37" s="403"/>
      <c r="CB37" s="403"/>
      <c r="CC37" s="403"/>
      <c r="CD37" s="403"/>
      <c r="CE37" s="403"/>
      <c r="CF37" s="403"/>
      <c r="CG37" s="403"/>
      <c r="CH37" s="403"/>
      <c r="CI37" s="403"/>
      <c r="CJ37" s="403"/>
      <c r="CK37" s="403"/>
      <c r="CL37" s="403"/>
      <c r="CM37" s="403"/>
      <c r="CN37" s="193"/>
      <c r="CO37" s="404">
        <f t="shared" si="3"/>
        <v>13</v>
      </c>
      <c r="CP37" s="404"/>
      <c r="CQ37" s="403" t="str">
        <f>IF('各会計、関係団体の財政状況及び健全化判断比率'!BS10="","",'各会計、関係団体の財政状況及び健全化判断比率'!BS10)</f>
        <v>墨田区土地開発公社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東京都後期高齢者医療広域連合
（後期高齢者医療特別会計）</v>
      </c>
      <c r="BZ38" s="403"/>
      <c r="CA38" s="403"/>
      <c r="CB38" s="403"/>
      <c r="CC38" s="403"/>
      <c r="CD38" s="403"/>
      <c r="CE38" s="403"/>
      <c r="CF38" s="403"/>
      <c r="CG38" s="403"/>
      <c r="CH38" s="403"/>
      <c r="CI38" s="403"/>
      <c r="CJ38" s="403"/>
      <c r="CK38" s="403"/>
      <c r="CL38" s="403"/>
      <c r="CM38" s="403"/>
      <c r="CN38" s="193"/>
      <c r="CO38" s="404">
        <f t="shared" si="3"/>
        <v>14</v>
      </c>
      <c r="CP38" s="404"/>
      <c r="CQ38" s="403" t="str">
        <f>IF('各会計、関係団体の財政状況及び健全化判断比率'!BS11="","",'各会計、関係団体の財政状況及び健全化判断比率'!BS11)</f>
        <v>墨田区文化振興財団</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15</v>
      </c>
      <c r="CP39" s="404"/>
      <c r="CQ39" s="403" t="str">
        <f>IF('各会計、関係団体の財政状況及び健全化判断比率'!BS12="","",'各会計、関係団体の財政状況及び健全化判断比率'!BS12)</f>
        <v>墨田まちづくり公社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Jm3hADwiPqgigc/oAqgeRhT05Xm72vfnLv+iBQPGfWMulzGPqUjkCfrUcvU3LUQlzW9wKj/tFMx5q/EQGkKH6Q==" saltValue="ZqQrWcIhcwao6U35VmAj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election sqref="A1:XFD1048576"/>
    </sheetView>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22" t="s">
        <v>556</v>
      </c>
      <c r="D34" s="1222"/>
      <c r="E34" s="1223"/>
      <c r="F34" s="32">
        <v>5.0599999999999996</v>
      </c>
      <c r="G34" s="33">
        <v>4.2699999999999996</v>
      </c>
      <c r="H34" s="33">
        <v>4.91</v>
      </c>
      <c r="I34" s="33">
        <v>3.73</v>
      </c>
      <c r="J34" s="34">
        <v>6.78</v>
      </c>
      <c r="K34" s="22"/>
      <c r="L34" s="22"/>
      <c r="M34" s="22"/>
      <c r="N34" s="22"/>
      <c r="O34" s="22"/>
      <c r="P34" s="22"/>
    </row>
    <row r="35" spans="1:16" ht="39" customHeight="1" x14ac:dyDescent="0.2">
      <c r="A35" s="22"/>
      <c r="B35" s="35"/>
      <c r="C35" s="1216" t="s">
        <v>557</v>
      </c>
      <c r="D35" s="1217"/>
      <c r="E35" s="1218"/>
      <c r="F35" s="36">
        <v>0.88</v>
      </c>
      <c r="G35" s="37">
        <v>0.77</v>
      </c>
      <c r="H35" s="37">
        <v>1.45</v>
      </c>
      <c r="I35" s="37">
        <v>1.62</v>
      </c>
      <c r="J35" s="38">
        <v>1.46</v>
      </c>
      <c r="K35" s="22"/>
      <c r="L35" s="22"/>
      <c r="M35" s="22"/>
      <c r="N35" s="22"/>
      <c r="O35" s="22"/>
      <c r="P35" s="22"/>
    </row>
    <row r="36" spans="1:16" ht="39" customHeight="1" x14ac:dyDescent="0.2">
      <c r="A36" s="22"/>
      <c r="B36" s="35"/>
      <c r="C36" s="1216" t="s">
        <v>558</v>
      </c>
      <c r="D36" s="1217"/>
      <c r="E36" s="1218"/>
      <c r="F36" s="36">
        <v>1.02</v>
      </c>
      <c r="G36" s="37">
        <v>1.08</v>
      </c>
      <c r="H36" s="37">
        <v>0.13</v>
      </c>
      <c r="I36" s="37">
        <v>0.59</v>
      </c>
      <c r="J36" s="38">
        <v>1.36</v>
      </c>
      <c r="K36" s="22"/>
      <c r="L36" s="22"/>
      <c r="M36" s="22"/>
      <c r="N36" s="22"/>
      <c r="O36" s="22"/>
      <c r="P36" s="22"/>
    </row>
    <row r="37" spans="1:16" ht="39" customHeight="1" x14ac:dyDescent="0.2">
      <c r="A37" s="22"/>
      <c r="B37" s="35"/>
      <c r="C37" s="1216" t="s">
        <v>559</v>
      </c>
      <c r="D37" s="1217"/>
      <c r="E37" s="1218"/>
      <c r="F37" s="36">
        <v>0.39</v>
      </c>
      <c r="G37" s="37">
        <v>0.16</v>
      </c>
      <c r="H37" s="37">
        <v>0.38</v>
      </c>
      <c r="I37" s="37">
        <v>0.3</v>
      </c>
      <c r="J37" s="38">
        <v>0.33</v>
      </c>
      <c r="K37" s="22"/>
      <c r="L37" s="22"/>
      <c r="M37" s="22"/>
      <c r="N37" s="22"/>
      <c r="O37" s="22"/>
      <c r="P37" s="22"/>
    </row>
    <row r="38" spans="1:16" ht="39" customHeight="1" x14ac:dyDescent="0.2">
      <c r="A38" s="22"/>
      <c r="B38" s="35"/>
      <c r="C38" s="1216"/>
      <c r="D38" s="1217"/>
      <c r="E38" s="1218"/>
      <c r="F38" s="36"/>
      <c r="G38" s="37"/>
      <c r="H38" s="37"/>
      <c r="I38" s="37"/>
      <c r="J38" s="38"/>
      <c r="K38" s="22"/>
      <c r="L38" s="22"/>
      <c r="M38" s="22"/>
      <c r="N38" s="22"/>
      <c r="O38" s="22"/>
      <c r="P38" s="22"/>
    </row>
    <row r="39" spans="1:16" ht="39" customHeight="1" x14ac:dyDescent="0.2">
      <c r="A39" s="22"/>
      <c r="B39" s="35"/>
      <c r="C39" s="1216"/>
      <c r="D39" s="1217"/>
      <c r="E39" s="1218"/>
      <c r="F39" s="36"/>
      <c r="G39" s="37"/>
      <c r="H39" s="37"/>
      <c r="I39" s="37"/>
      <c r="J39" s="38"/>
      <c r="K39" s="22"/>
      <c r="L39" s="22"/>
      <c r="M39" s="22"/>
      <c r="N39" s="22"/>
      <c r="O39" s="22"/>
      <c r="P39" s="22"/>
    </row>
    <row r="40" spans="1:16" ht="39" customHeight="1" x14ac:dyDescent="0.2">
      <c r="A40" s="22"/>
      <c r="B40" s="35"/>
      <c r="C40" s="1216"/>
      <c r="D40" s="1217"/>
      <c r="E40" s="1218"/>
      <c r="F40" s="36"/>
      <c r="G40" s="37"/>
      <c r="H40" s="37"/>
      <c r="I40" s="37"/>
      <c r="J40" s="38"/>
      <c r="K40" s="22"/>
      <c r="L40" s="22"/>
      <c r="M40" s="22"/>
      <c r="N40" s="22"/>
      <c r="O40" s="22"/>
      <c r="P40" s="22"/>
    </row>
    <row r="41" spans="1:16" ht="39" customHeight="1" x14ac:dyDescent="0.2">
      <c r="A41" s="22"/>
      <c r="B41" s="35"/>
      <c r="C41" s="1216"/>
      <c r="D41" s="1217"/>
      <c r="E41" s="1218"/>
      <c r="F41" s="36"/>
      <c r="G41" s="37"/>
      <c r="H41" s="37"/>
      <c r="I41" s="37"/>
      <c r="J41" s="38"/>
      <c r="K41" s="22"/>
      <c r="L41" s="22"/>
      <c r="M41" s="22"/>
      <c r="N41" s="22"/>
      <c r="O41" s="22"/>
      <c r="P41" s="22"/>
    </row>
    <row r="42" spans="1:16" ht="39" customHeight="1" x14ac:dyDescent="0.2">
      <c r="A42" s="22"/>
      <c r="B42" s="39"/>
      <c r="C42" s="1216" t="s">
        <v>560</v>
      </c>
      <c r="D42" s="1217"/>
      <c r="E42" s="1218"/>
      <c r="F42" s="36" t="s">
        <v>508</v>
      </c>
      <c r="G42" s="37" t="s">
        <v>508</v>
      </c>
      <c r="H42" s="37" t="s">
        <v>508</v>
      </c>
      <c r="I42" s="37" t="s">
        <v>508</v>
      </c>
      <c r="J42" s="38" t="s">
        <v>508</v>
      </c>
      <c r="K42" s="22"/>
      <c r="L42" s="22"/>
      <c r="M42" s="22"/>
      <c r="N42" s="22"/>
      <c r="O42" s="22"/>
      <c r="P42" s="22"/>
    </row>
    <row r="43" spans="1:16" ht="39" customHeight="1" thickBot="1" x14ac:dyDescent="0.25">
      <c r="A43" s="22"/>
      <c r="B43" s="40"/>
      <c r="C43" s="1219" t="s">
        <v>561</v>
      </c>
      <c r="D43" s="1220"/>
      <c r="E43" s="1221"/>
      <c r="F43" s="41" t="s">
        <v>508</v>
      </c>
      <c r="G43" s="42" t="s">
        <v>508</v>
      </c>
      <c r="H43" s="42" t="s">
        <v>508</v>
      </c>
      <c r="I43" s="42" t="s">
        <v>508</v>
      </c>
      <c r="J43" s="43" t="s">
        <v>508</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z6khuGwte3T68NVcu3JScfztpW+bbW+m6tx2ynk/ma6GHe15+N4hTg7+MsZ3fF5hn6137oao12sAfoNhzh9wg==" saltValue="FhXEklaGfTYwqlFP43Hq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2" t="s">
        <v>10</v>
      </c>
      <c r="C45" s="1233"/>
      <c r="D45" s="58"/>
      <c r="E45" s="1238" t="s">
        <v>11</v>
      </c>
      <c r="F45" s="1238"/>
      <c r="G45" s="1238"/>
      <c r="H45" s="1238"/>
      <c r="I45" s="1238"/>
      <c r="J45" s="1239"/>
      <c r="K45" s="59">
        <v>3771</v>
      </c>
      <c r="L45" s="60">
        <v>3212</v>
      </c>
      <c r="M45" s="60">
        <v>3444</v>
      </c>
      <c r="N45" s="60">
        <v>3762</v>
      </c>
      <c r="O45" s="61">
        <v>2728</v>
      </c>
      <c r="P45" s="48"/>
      <c r="Q45" s="48"/>
      <c r="R45" s="48"/>
      <c r="S45" s="48"/>
      <c r="T45" s="48"/>
      <c r="U45" s="48"/>
    </row>
    <row r="46" spans="1:21" ht="30.75" customHeight="1" x14ac:dyDescent="0.2">
      <c r="A46" s="48"/>
      <c r="B46" s="1234"/>
      <c r="C46" s="1235"/>
      <c r="D46" s="62"/>
      <c r="E46" s="1226" t="s">
        <v>12</v>
      </c>
      <c r="F46" s="1226"/>
      <c r="G46" s="1226"/>
      <c r="H46" s="1226"/>
      <c r="I46" s="1226"/>
      <c r="J46" s="1227"/>
      <c r="K46" s="63" t="s">
        <v>508</v>
      </c>
      <c r="L46" s="64" t="s">
        <v>508</v>
      </c>
      <c r="M46" s="64" t="s">
        <v>508</v>
      </c>
      <c r="N46" s="64" t="s">
        <v>508</v>
      </c>
      <c r="O46" s="65" t="s">
        <v>508</v>
      </c>
      <c r="P46" s="48"/>
      <c r="Q46" s="48"/>
      <c r="R46" s="48"/>
      <c r="S46" s="48"/>
      <c r="T46" s="48"/>
      <c r="U46" s="48"/>
    </row>
    <row r="47" spans="1:21" ht="30.75" customHeight="1" x14ac:dyDescent="0.2">
      <c r="A47" s="48"/>
      <c r="B47" s="1234"/>
      <c r="C47" s="1235"/>
      <c r="D47" s="62"/>
      <c r="E47" s="1226" t="s">
        <v>13</v>
      </c>
      <c r="F47" s="1226"/>
      <c r="G47" s="1226"/>
      <c r="H47" s="1226"/>
      <c r="I47" s="1226"/>
      <c r="J47" s="1227"/>
      <c r="K47" s="63">
        <v>99</v>
      </c>
      <c r="L47" s="64">
        <v>98</v>
      </c>
      <c r="M47" s="64">
        <v>95</v>
      </c>
      <c r="N47" s="64">
        <v>75</v>
      </c>
      <c r="O47" s="65">
        <v>84</v>
      </c>
      <c r="P47" s="48"/>
      <c r="Q47" s="48"/>
      <c r="R47" s="48"/>
      <c r="S47" s="48"/>
      <c r="T47" s="48"/>
      <c r="U47" s="48"/>
    </row>
    <row r="48" spans="1:21" ht="30.75" customHeight="1" x14ac:dyDescent="0.2">
      <c r="A48" s="48"/>
      <c r="B48" s="1234"/>
      <c r="C48" s="1235"/>
      <c r="D48" s="62"/>
      <c r="E48" s="1226" t="s">
        <v>14</v>
      </c>
      <c r="F48" s="1226"/>
      <c r="G48" s="1226"/>
      <c r="H48" s="1226"/>
      <c r="I48" s="1226"/>
      <c r="J48" s="1227"/>
      <c r="K48" s="63" t="s">
        <v>508</v>
      </c>
      <c r="L48" s="64" t="s">
        <v>508</v>
      </c>
      <c r="M48" s="64" t="s">
        <v>508</v>
      </c>
      <c r="N48" s="64" t="s">
        <v>508</v>
      </c>
      <c r="O48" s="65" t="s">
        <v>508</v>
      </c>
      <c r="P48" s="48"/>
      <c r="Q48" s="48"/>
      <c r="R48" s="48"/>
      <c r="S48" s="48"/>
      <c r="T48" s="48"/>
      <c r="U48" s="48"/>
    </row>
    <row r="49" spans="1:21" ht="30.75" customHeight="1" x14ac:dyDescent="0.2">
      <c r="A49" s="48"/>
      <c r="B49" s="1234"/>
      <c r="C49" s="1235"/>
      <c r="D49" s="62"/>
      <c r="E49" s="1226" t="s">
        <v>15</v>
      </c>
      <c r="F49" s="1226"/>
      <c r="G49" s="1226"/>
      <c r="H49" s="1226"/>
      <c r="I49" s="1226"/>
      <c r="J49" s="1227"/>
      <c r="K49" s="63">
        <v>176</v>
      </c>
      <c r="L49" s="64">
        <v>145</v>
      </c>
      <c r="M49" s="64">
        <v>137</v>
      </c>
      <c r="N49" s="64">
        <v>88</v>
      </c>
      <c r="O49" s="65">
        <v>77</v>
      </c>
      <c r="P49" s="48"/>
      <c r="Q49" s="48"/>
      <c r="R49" s="48"/>
      <c r="S49" s="48"/>
      <c r="T49" s="48"/>
      <c r="U49" s="48"/>
    </row>
    <row r="50" spans="1:21" ht="30.75" customHeight="1" x14ac:dyDescent="0.2">
      <c r="A50" s="48"/>
      <c r="B50" s="1234"/>
      <c r="C50" s="1235"/>
      <c r="D50" s="62"/>
      <c r="E50" s="1226" t="s">
        <v>16</v>
      </c>
      <c r="F50" s="1226"/>
      <c r="G50" s="1226"/>
      <c r="H50" s="1226"/>
      <c r="I50" s="1226"/>
      <c r="J50" s="1227"/>
      <c r="K50" s="63">
        <v>336</v>
      </c>
      <c r="L50" s="64">
        <v>899</v>
      </c>
      <c r="M50" s="64">
        <v>660</v>
      </c>
      <c r="N50" s="64">
        <v>641</v>
      </c>
      <c r="O50" s="65">
        <v>617</v>
      </c>
      <c r="P50" s="48"/>
      <c r="Q50" s="48"/>
      <c r="R50" s="48"/>
      <c r="S50" s="48"/>
      <c r="T50" s="48"/>
      <c r="U50" s="48"/>
    </row>
    <row r="51" spans="1:21" ht="30.75" customHeight="1" x14ac:dyDescent="0.2">
      <c r="A51" s="48"/>
      <c r="B51" s="1236"/>
      <c r="C51" s="1237"/>
      <c r="D51" s="66"/>
      <c r="E51" s="1226" t="s">
        <v>17</v>
      </c>
      <c r="F51" s="1226"/>
      <c r="G51" s="1226"/>
      <c r="H51" s="1226"/>
      <c r="I51" s="1226"/>
      <c r="J51" s="1227"/>
      <c r="K51" s="63" t="s">
        <v>508</v>
      </c>
      <c r="L51" s="64" t="s">
        <v>508</v>
      </c>
      <c r="M51" s="64" t="s">
        <v>508</v>
      </c>
      <c r="N51" s="64" t="s">
        <v>508</v>
      </c>
      <c r="O51" s="65" t="s">
        <v>508</v>
      </c>
      <c r="P51" s="48"/>
      <c r="Q51" s="48"/>
      <c r="R51" s="48"/>
      <c r="S51" s="48"/>
      <c r="T51" s="48"/>
      <c r="U51" s="48"/>
    </row>
    <row r="52" spans="1:21" ht="30.75" customHeight="1" x14ac:dyDescent="0.2">
      <c r="A52" s="48"/>
      <c r="B52" s="1224" t="s">
        <v>18</v>
      </c>
      <c r="C52" s="1225"/>
      <c r="D52" s="66"/>
      <c r="E52" s="1226" t="s">
        <v>19</v>
      </c>
      <c r="F52" s="1226"/>
      <c r="G52" s="1226"/>
      <c r="H52" s="1226"/>
      <c r="I52" s="1226"/>
      <c r="J52" s="1227"/>
      <c r="K52" s="63">
        <v>4436</v>
      </c>
      <c r="L52" s="64">
        <v>4486</v>
      </c>
      <c r="M52" s="64">
        <v>4658</v>
      </c>
      <c r="N52" s="64">
        <v>4713</v>
      </c>
      <c r="O52" s="65">
        <v>4372</v>
      </c>
      <c r="P52" s="48"/>
      <c r="Q52" s="48"/>
      <c r="R52" s="48"/>
      <c r="S52" s="48"/>
      <c r="T52" s="48"/>
      <c r="U52" s="48"/>
    </row>
    <row r="53" spans="1:21" ht="30.75" customHeight="1" thickBot="1" x14ac:dyDescent="0.25">
      <c r="A53" s="48"/>
      <c r="B53" s="1228" t="s">
        <v>20</v>
      </c>
      <c r="C53" s="1229"/>
      <c r="D53" s="67"/>
      <c r="E53" s="1230" t="s">
        <v>21</v>
      </c>
      <c r="F53" s="1230"/>
      <c r="G53" s="1230"/>
      <c r="H53" s="1230"/>
      <c r="I53" s="1230"/>
      <c r="J53" s="1231"/>
      <c r="K53" s="68">
        <v>-54</v>
      </c>
      <c r="L53" s="69">
        <v>-132</v>
      </c>
      <c r="M53" s="69">
        <v>-322</v>
      </c>
      <c r="N53" s="69">
        <v>-147</v>
      </c>
      <c r="O53" s="70">
        <v>-866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2UEBTMiLDDbAMRVsMHL5MHWBLArCIdkskvKft/cyap7MktXz+UOAGcYii4W5iQVfvRUlELiQbsq2jPYA+QR5w==" saltValue="evjKNxseetAzctGML6WtW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3">
      <c r="B40" s="74" t="s">
        <v>9</v>
      </c>
      <c r="C40" s="75"/>
      <c r="D40" s="75"/>
      <c r="E40" s="76"/>
      <c r="F40" s="76"/>
      <c r="G40" s="76"/>
      <c r="H40" s="77" t="s">
        <v>2</v>
      </c>
      <c r="I40" s="78" t="s">
        <v>551</v>
      </c>
      <c r="J40" s="79" t="s">
        <v>552</v>
      </c>
      <c r="K40" s="79" t="s">
        <v>553</v>
      </c>
      <c r="L40" s="79" t="s">
        <v>554</v>
      </c>
      <c r="M40" s="80" t="s">
        <v>555</v>
      </c>
    </row>
    <row r="41" spans="2:13" ht="27.75" customHeight="1" x14ac:dyDescent="0.2">
      <c r="B41" s="1252" t="s">
        <v>23</v>
      </c>
      <c r="C41" s="1253"/>
      <c r="D41" s="81"/>
      <c r="E41" s="1254" t="s">
        <v>24</v>
      </c>
      <c r="F41" s="1254"/>
      <c r="G41" s="1254"/>
      <c r="H41" s="1255"/>
      <c r="I41" s="82">
        <v>30240</v>
      </c>
      <c r="J41" s="83">
        <v>31393</v>
      </c>
      <c r="K41" s="83">
        <v>30162</v>
      </c>
      <c r="L41" s="83">
        <v>29352</v>
      </c>
      <c r="M41" s="84">
        <v>28171</v>
      </c>
    </row>
    <row r="42" spans="2:13" ht="27.75" customHeight="1" x14ac:dyDescent="0.2">
      <c r="B42" s="1242"/>
      <c r="C42" s="1243"/>
      <c r="D42" s="85"/>
      <c r="E42" s="1246" t="s">
        <v>25</v>
      </c>
      <c r="F42" s="1246"/>
      <c r="G42" s="1246"/>
      <c r="H42" s="1247"/>
      <c r="I42" s="86">
        <v>11148</v>
      </c>
      <c r="J42" s="87">
        <v>8514</v>
      </c>
      <c r="K42" s="87">
        <v>7854</v>
      </c>
      <c r="L42" s="87">
        <v>7213</v>
      </c>
      <c r="M42" s="88">
        <v>6404</v>
      </c>
    </row>
    <row r="43" spans="2:13" ht="27.75" customHeight="1" x14ac:dyDescent="0.2">
      <c r="B43" s="1242"/>
      <c r="C43" s="1243"/>
      <c r="D43" s="85"/>
      <c r="E43" s="1246" t="s">
        <v>26</v>
      </c>
      <c r="F43" s="1246"/>
      <c r="G43" s="1246"/>
      <c r="H43" s="1247"/>
      <c r="I43" s="86" t="s">
        <v>508</v>
      </c>
      <c r="J43" s="87" t="s">
        <v>508</v>
      </c>
      <c r="K43" s="87" t="s">
        <v>508</v>
      </c>
      <c r="L43" s="87" t="s">
        <v>508</v>
      </c>
      <c r="M43" s="88" t="s">
        <v>508</v>
      </c>
    </row>
    <row r="44" spans="2:13" ht="27.75" customHeight="1" x14ac:dyDescent="0.2">
      <c r="B44" s="1242"/>
      <c r="C44" s="1243"/>
      <c r="D44" s="85"/>
      <c r="E44" s="1246" t="s">
        <v>27</v>
      </c>
      <c r="F44" s="1246"/>
      <c r="G44" s="1246"/>
      <c r="H44" s="1247"/>
      <c r="I44" s="86">
        <v>903</v>
      </c>
      <c r="J44" s="87">
        <v>859</v>
      </c>
      <c r="K44" s="87">
        <v>833</v>
      </c>
      <c r="L44" s="87">
        <v>873</v>
      </c>
      <c r="M44" s="88">
        <v>1025</v>
      </c>
    </row>
    <row r="45" spans="2:13" ht="27.75" customHeight="1" x14ac:dyDescent="0.2">
      <c r="B45" s="1242"/>
      <c r="C45" s="1243"/>
      <c r="D45" s="85"/>
      <c r="E45" s="1246" t="s">
        <v>28</v>
      </c>
      <c r="F45" s="1246"/>
      <c r="G45" s="1246"/>
      <c r="H45" s="1247"/>
      <c r="I45" s="86">
        <v>17125</v>
      </c>
      <c r="J45" s="87">
        <v>15492</v>
      </c>
      <c r="K45" s="87">
        <v>15973</v>
      </c>
      <c r="L45" s="87">
        <v>16696</v>
      </c>
      <c r="M45" s="88">
        <v>15615</v>
      </c>
    </row>
    <row r="46" spans="2:13" ht="27.75" customHeight="1" x14ac:dyDescent="0.2">
      <c r="B46" s="1242"/>
      <c r="C46" s="1243"/>
      <c r="D46" s="89"/>
      <c r="E46" s="1246" t="s">
        <v>29</v>
      </c>
      <c r="F46" s="1246"/>
      <c r="G46" s="1246"/>
      <c r="H46" s="1247"/>
      <c r="I46" s="86">
        <v>340</v>
      </c>
      <c r="J46" s="87">
        <v>170</v>
      </c>
      <c r="K46" s="87" t="s">
        <v>508</v>
      </c>
      <c r="L46" s="87" t="s">
        <v>508</v>
      </c>
      <c r="M46" s="88" t="s">
        <v>508</v>
      </c>
    </row>
    <row r="47" spans="2:13" ht="27.75" customHeight="1" x14ac:dyDescent="0.2">
      <c r="B47" s="1242"/>
      <c r="C47" s="1243"/>
      <c r="D47" s="90"/>
      <c r="E47" s="1256" t="s">
        <v>30</v>
      </c>
      <c r="F47" s="1257"/>
      <c r="G47" s="1257"/>
      <c r="H47" s="1258"/>
      <c r="I47" s="86" t="s">
        <v>508</v>
      </c>
      <c r="J47" s="87" t="s">
        <v>508</v>
      </c>
      <c r="K47" s="87" t="s">
        <v>508</v>
      </c>
      <c r="L47" s="87" t="s">
        <v>508</v>
      </c>
      <c r="M47" s="88" t="s">
        <v>508</v>
      </c>
    </row>
    <row r="48" spans="2:13" ht="27.75" customHeight="1" x14ac:dyDescent="0.2">
      <c r="B48" s="1242"/>
      <c r="C48" s="1243"/>
      <c r="D48" s="85"/>
      <c r="E48" s="1246" t="s">
        <v>31</v>
      </c>
      <c r="F48" s="1246"/>
      <c r="G48" s="1246"/>
      <c r="H48" s="1247"/>
      <c r="I48" s="86" t="s">
        <v>508</v>
      </c>
      <c r="J48" s="87" t="s">
        <v>508</v>
      </c>
      <c r="K48" s="87" t="s">
        <v>508</v>
      </c>
      <c r="L48" s="87" t="s">
        <v>508</v>
      </c>
      <c r="M48" s="88" t="s">
        <v>508</v>
      </c>
    </row>
    <row r="49" spans="2:13" ht="27.75" customHeight="1" x14ac:dyDescent="0.2">
      <c r="B49" s="1244"/>
      <c r="C49" s="1245"/>
      <c r="D49" s="85"/>
      <c r="E49" s="1246" t="s">
        <v>32</v>
      </c>
      <c r="F49" s="1246"/>
      <c r="G49" s="1246"/>
      <c r="H49" s="1247"/>
      <c r="I49" s="86" t="s">
        <v>508</v>
      </c>
      <c r="J49" s="87" t="s">
        <v>508</v>
      </c>
      <c r="K49" s="87" t="s">
        <v>508</v>
      </c>
      <c r="L49" s="87" t="s">
        <v>508</v>
      </c>
      <c r="M49" s="88" t="s">
        <v>508</v>
      </c>
    </row>
    <row r="50" spans="2:13" ht="27.75" customHeight="1" x14ac:dyDescent="0.2">
      <c r="B50" s="1240" t="s">
        <v>33</v>
      </c>
      <c r="C50" s="1241"/>
      <c r="D50" s="91"/>
      <c r="E50" s="1246" t="s">
        <v>34</v>
      </c>
      <c r="F50" s="1246"/>
      <c r="G50" s="1246"/>
      <c r="H50" s="1247"/>
      <c r="I50" s="86">
        <v>9826</v>
      </c>
      <c r="J50" s="87">
        <v>12394</v>
      </c>
      <c r="K50" s="87">
        <v>14659</v>
      </c>
      <c r="L50" s="87">
        <v>19230</v>
      </c>
      <c r="M50" s="88">
        <v>19265</v>
      </c>
    </row>
    <row r="51" spans="2:13" ht="27.75" customHeight="1" x14ac:dyDescent="0.2">
      <c r="B51" s="1242"/>
      <c r="C51" s="1243"/>
      <c r="D51" s="85"/>
      <c r="E51" s="1246" t="s">
        <v>35</v>
      </c>
      <c r="F51" s="1246"/>
      <c r="G51" s="1246"/>
      <c r="H51" s="1247"/>
      <c r="I51" s="86" t="s">
        <v>508</v>
      </c>
      <c r="J51" s="87" t="s">
        <v>508</v>
      </c>
      <c r="K51" s="87" t="s">
        <v>508</v>
      </c>
      <c r="L51" s="87" t="s">
        <v>508</v>
      </c>
      <c r="M51" s="88" t="s">
        <v>508</v>
      </c>
    </row>
    <row r="52" spans="2:13" ht="27.75" customHeight="1" x14ac:dyDescent="0.2">
      <c r="B52" s="1244"/>
      <c r="C52" s="1245"/>
      <c r="D52" s="85"/>
      <c r="E52" s="1246" t="s">
        <v>36</v>
      </c>
      <c r="F52" s="1246"/>
      <c r="G52" s="1246"/>
      <c r="H52" s="1247"/>
      <c r="I52" s="86">
        <v>55263</v>
      </c>
      <c r="J52" s="87">
        <v>53438</v>
      </c>
      <c r="K52" s="87">
        <v>49851</v>
      </c>
      <c r="L52" s="87">
        <v>45971</v>
      </c>
      <c r="M52" s="88">
        <v>42390</v>
      </c>
    </row>
    <row r="53" spans="2:13" ht="27.75" customHeight="1" thickBot="1" x14ac:dyDescent="0.25">
      <c r="B53" s="1248" t="s">
        <v>37</v>
      </c>
      <c r="C53" s="1249"/>
      <c r="D53" s="92"/>
      <c r="E53" s="1250" t="s">
        <v>38</v>
      </c>
      <c r="F53" s="1250"/>
      <c r="G53" s="1250"/>
      <c r="H53" s="1251"/>
      <c r="I53" s="93">
        <v>-5331</v>
      </c>
      <c r="J53" s="94">
        <v>-9404</v>
      </c>
      <c r="K53" s="94">
        <v>-9687</v>
      </c>
      <c r="L53" s="94">
        <v>-11069</v>
      </c>
      <c r="M53" s="95">
        <v>-10440</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Ao68LG9SdFAWJRN9a1TGGLk8MVo2+9XTBeK4Kb3g8a4YrRbx3umiUWmx1dDTkaiwtf77dgQCpds+/u0kdblBQ==" saltValue="NN+DbLZ163yDes1ozlrr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25" zoomScaleNormal="25"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00" t="s">
        <v>40</v>
      </c>
    </row>
    <row r="54" spans="2:8" ht="29.25" customHeight="1" thickBot="1" x14ac:dyDescent="0.35">
      <c r="B54" s="101" t="s">
        <v>1</v>
      </c>
      <c r="C54" s="102"/>
      <c r="D54" s="102"/>
      <c r="E54" s="103" t="s">
        <v>2</v>
      </c>
      <c r="F54" s="104" t="s">
        <v>553</v>
      </c>
      <c r="G54" s="104" t="s">
        <v>554</v>
      </c>
      <c r="H54" s="105" t="s">
        <v>555</v>
      </c>
    </row>
    <row r="55" spans="2:8" ht="52.5" customHeight="1" x14ac:dyDescent="0.2">
      <c r="B55" s="106"/>
      <c r="C55" s="1267" t="s">
        <v>41</v>
      </c>
      <c r="D55" s="1267"/>
      <c r="E55" s="1268"/>
      <c r="F55" s="107">
        <v>7116</v>
      </c>
      <c r="G55" s="107">
        <v>8604</v>
      </c>
      <c r="H55" s="108">
        <v>9569</v>
      </c>
    </row>
    <row r="56" spans="2:8" ht="52.5" customHeight="1" x14ac:dyDescent="0.2">
      <c r="B56" s="109"/>
      <c r="C56" s="1269" t="s">
        <v>42</v>
      </c>
      <c r="D56" s="1269"/>
      <c r="E56" s="1270"/>
      <c r="F56" s="110">
        <v>347</v>
      </c>
      <c r="G56" s="110">
        <v>109</v>
      </c>
      <c r="H56" s="111">
        <v>177</v>
      </c>
    </row>
    <row r="57" spans="2:8" ht="53.25" customHeight="1" x14ac:dyDescent="0.2">
      <c r="B57" s="109"/>
      <c r="C57" s="1271" t="s">
        <v>43</v>
      </c>
      <c r="D57" s="1271"/>
      <c r="E57" s="1272"/>
      <c r="F57" s="112">
        <v>5058</v>
      </c>
      <c r="G57" s="112">
        <v>8384</v>
      </c>
      <c r="H57" s="113">
        <v>7641</v>
      </c>
    </row>
    <row r="58" spans="2:8" ht="45.75" customHeight="1" x14ac:dyDescent="0.2">
      <c r="B58" s="114"/>
      <c r="C58" s="1259" t="s">
        <v>574</v>
      </c>
      <c r="D58" s="1260"/>
      <c r="E58" s="1261"/>
      <c r="F58" s="115">
        <v>3561</v>
      </c>
      <c r="G58" s="115">
        <v>5261</v>
      </c>
      <c r="H58" s="116">
        <v>4451</v>
      </c>
    </row>
    <row r="59" spans="2:8" ht="45.75" customHeight="1" x14ac:dyDescent="0.2">
      <c r="B59" s="114"/>
      <c r="C59" s="1259" t="s">
        <v>575</v>
      </c>
      <c r="D59" s="1260"/>
      <c r="E59" s="1261"/>
      <c r="F59" s="115">
        <v>202</v>
      </c>
      <c r="G59" s="115">
        <v>1499</v>
      </c>
      <c r="H59" s="116">
        <v>1285</v>
      </c>
    </row>
    <row r="60" spans="2:8" ht="45.75" customHeight="1" x14ac:dyDescent="0.2">
      <c r="B60" s="114"/>
      <c r="C60" s="1259" t="s">
        <v>576</v>
      </c>
      <c r="D60" s="1260"/>
      <c r="E60" s="1261"/>
      <c r="F60" s="115">
        <v>398</v>
      </c>
      <c r="G60" s="115">
        <v>628</v>
      </c>
      <c r="H60" s="116">
        <v>850</v>
      </c>
    </row>
    <row r="61" spans="2:8" ht="45.75" customHeight="1" x14ac:dyDescent="0.2">
      <c r="B61" s="114"/>
      <c r="C61" s="1259" t="s">
        <v>577</v>
      </c>
      <c r="D61" s="1260"/>
      <c r="E61" s="1261"/>
      <c r="F61" s="115">
        <v>601</v>
      </c>
      <c r="G61" s="115">
        <v>701</v>
      </c>
      <c r="H61" s="116">
        <v>759</v>
      </c>
    </row>
    <row r="62" spans="2:8" ht="45.75" customHeight="1" thickBot="1" x14ac:dyDescent="0.25">
      <c r="B62" s="117"/>
      <c r="C62" s="1262" t="s">
        <v>578</v>
      </c>
      <c r="D62" s="1263"/>
      <c r="E62" s="1264"/>
      <c r="F62" s="118">
        <v>69</v>
      </c>
      <c r="G62" s="118">
        <v>166</v>
      </c>
      <c r="H62" s="119">
        <v>166</v>
      </c>
    </row>
    <row r="63" spans="2:8" ht="52.5" customHeight="1" thickBot="1" x14ac:dyDescent="0.25">
      <c r="B63" s="120"/>
      <c r="C63" s="1265" t="s">
        <v>44</v>
      </c>
      <c r="D63" s="1265"/>
      <c r="E63" s="1266"/>
      <c r="F63" s="121">
        <v>12521</v>
      </c>
      <c r="G63" s="121">
        <v>17098</v>
      </c>
      <c r="H63" s="122">
        <v>17387</v>
      </c>
    </row>
    <row r="64" spans="2:8" ht="15" customHeight="1" x14ac:dyDescent="0.2"/>
    <row r="65" ht="0" hidden="1" customHeight="1" x14ac:dyDescent="0.2"/>
    <row r="66" ht="0" hidden="1" customHeight="1" x14ac:dyDescent="0.2"/>
  </sheetData>
  <sheetProtection algorithmName="SHA-512" hashValue="yNHn/UtTzNPN/+BY5LopQnkg/2Ih7Ki7XZgcOB+THdOc/EGtgF+G8uq+tHx/7OGxaFYkgh6V8tNEuuQLMdnahQ==" saltValue="hrQ1AYxVYLSzxMhRtOAv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40" zoomScaleNormal="40" zoomScaleSheetLayoutView="55" workbookViewId="0"/>
  </sheetViews>
  <sheetFormatPr defaultColWidth="0" defaultRowHeight="0" customHeight="1" zeroHeight="1" x14ac:dyDescent="0.2"/>
  <cols>
    <col min="1" max="1" width="6.36328125" style="365" customWidth="1"/>
    <col min="2" max="107" width="2.453125" style="365" customWidth="1"/>
    <col min="108" max="108" width="6.08984375" style="367" customWidth="1"/>
    <col min="109" max="109" width="5.90625" style="366" customWidth="1"/>
    <col min="110" max="110" width="19.08984375" style="365" hidden="1"/>
    <col min="111" max="115" width="12.6328125" style="365" hidden="1"/>
    <col min="116" max="349" width="8.6328125" style="365" hidden="1"/>
    <col min="350" max="355" width="14.90625" style="365" hidden="1"/>
    <col min="356" max="357" width="15.90625" style="365" hidden="1"/>
    <col min="358" max="363" width="16.08984375" style="365" hidden="1"/>
    <col min="364" max="364" width="6.08984375" style="365" hidden="1"/>
    <col min="365" max="365" width="3" style="365" hidden="1"/>
    <col min="366" max="605" width="8.6328125" style="365" hidden="1"/>
    <col min="606" max="611" width="14.90625" style="365" hidden="1"/>
    <col min="612" max="613" width="15.90625" style="365" hidden="1"/>
    <col min="614" max="619" width="16.08984375" style="365" hidden="1"/>
    <col min="620" max="620" width="6.08984375" style="365" hidden="1"/>
    <col min="621" max="621" width="3" style="365" hidden="1"/>
    <col min="622" max="861" width="8.6328125" style="365" hidden="1"/>
    <col min="862" max="867" width="14.90625" style="365" hidden="1"/>
    <col min="868" max="869" width="15.90625" style="365" hidden="1"/>
    <col min="870" max="875" width="16.08984375" style="365" hidden="1"/>
    <col min="876" max="876" width="6.08984375" style="365" hidden="1"/>
    <col min="877" max="877" width="3" style="365" hidden="1"/>
    <col min="878" max="1117" width="8.6328125" style="365" hidden="1"/>
    <col min="1118" max="1123" width="14.90625" style="365" hidden="1"/>
    <col min="1124" max="1125" width="15.90625" style="365" hidden="1"/>
    <col min="1126" max="1131" width="16.08984375" style="365" hidden="1"/>
    <col min="1132" max="1132" width="6.08984375" style="365" hidden="1"/>
    <col min="1133" max="1133" width="3" style="365" hidden="1"/>
    <col min="1134" max="1373" width="8.6328125" style="365" hidden="1"/>
    <col min="1374" max="1379" width="14.90625" style="365" hidden="1"/>
    <col min="1380" max="1381" width="15.90625" style="365" hidden="1"/>
    <col min="1382" max="1387" width="16.08984375" style="365" hidden="1"/>
    <col min="1388" max="1388" width="6.08984375" style="365" hidden="1"/>
    <col min="1389" max="1389" width="3" style="365" hidden="1"/>
    <col min="1390" max="1629" width="8.6328125" style="365" hidden="1"/>
    <col min="1630" max="1635" width="14.90625" style="365" hidden="1"/>
    <col min="1636" max="1637" width="15.90625" style="365" hidden="1"/>
    <col min="1638" max="1643" width="16.08984375" style="365" hidden="1"/>
    <col min="1644" max="1644" width="6.08984375" style="365" hidden="1"/>
    <col min="1645" max="1645" width="3" style="365" hidden="1"/>
    <col min="1646" max="1885" width="8.6328125" style="365" hidden="1"/>
    <col min="1886" max="1891" width="14.90625" style="365" hidden="1"/>
    <col min="1892" max="1893" width="15.90625" style="365" hidden="1"/>
    <col min="1894" max="1899" width="16.08984375" style="365" hidden="1"/>
    <col min="1900" max="1900" width="6.08984375" style="365" hidden="1"/>
    <col min="1901" max="1901" width="3" style="365" hidden="1"/>
    <col min="1902" max="2141" width="8.6328125" style="365" hidden="1"/>
    <col min="2142" max="2147" width="14.90625" style="365" hidden="1"/>
    <col min="2148" max="2149" width="15.90625" style="365" hidden="1"/>
    <col min="2150" max="2155" width="16.08984375" style="365" hidden="1"/>
    <col min="2156" max="2156" width="6.08984375" style="365" hidden="1"/>
    <col min="2157" max="2157" width="3" style="365" hidden="1"/>
    <col min="2158" max="2397" width="8.6328125" style="365" hidden="1"/>
    <col min="2398" max="2403" width="14.90625" style="365" hidden="1"/>
    <col min="2404" max="2405" width="15.90625" style="365" hidden="1"/>
    <col min="2406" max="2411" width="16.08984375" style="365" hidden="1"/>
    <col min="2412" max="2412" width="6.08984375" style="365" hidden="1"/>
    <col min="2413" max="2413" width="3" style="365" hidden="1"/>
    <col min="2414" max="2653" width="8.6328125" style="365" hidden="1"/>
    <col min="2654" max="2659" width="14.90625" style="365" hidden="1"/>
    <col min="2660" max="2661" width="15.90625" style="365" hidden="1"/>
    <col min="2662" max="2667" width="16.08984375" style="365" hidden="1"/>
    <col min="2668" max="2668" width="6.08984375" style="365" hidden="1"/>
    <col min="2669" max="2669" width="3" style="365" hidden="1"/>
    <col min="2670" max="2909" width="8.6328125" style="365" hidden="1"/>
    <col min="2910" max="2915" width="14.90625" style="365" hidden="1"/>
    <col min="2916" max="2917" width="15.90625" style="365" hidden="1"/>
    <col min="2918" max="2923" width="16.08984375" style="365" hidden="1"/>
    <col min="2924" max="2924" width="6.08984375" style="365" hidden="1"/>
    <col min="2925" max="2925" width="3" style="365" hidden="1"/>
    <col min="2926" max="3165" width="8.6328125" style="365" hidden="1"/>
    <col min="3166" max="3171" width="14.90625" style="365" hidden="1"/>
    <col min="3172" max="3173" width="15.90625" style="365" hidden="1"/>
    <col min="3174" max="3179" width="16.08984375" style="365" hidden="1"/>
    <col min="3180" max="3180" width="6.08984375" style="365" hidden="1"/>
    <col min="3181" max="3181" width="3" style="365" hidden="1"/>
    <col min="3182" max="3421" width="8.6328125" style="365" hidden="1"/>
    <col min="3422" max="3427" width="14.90625" style="365" hidden="1"/>
    <col min="3428" max="3429" width="15.90625" style="365" hidden="1"/>
    <col min="3430" max="3435" width="16.08984375" style="365" hidden="1"/>
    <col min="3436" max="3436" width="6.08984375" style="365" hidden="1"/>
    <col min="3437" max="3437" width="3" style="365" hidden="1"/>
    <col min="3438" max="3677" width="8.6328125" style="365" hidden="1"/>
    <col min="3678" max="3683" width="14.90625" style="365" hidden="1"/>
    <col min="3684" max="3685" width="15.90625" style="365" hidden="1"/>
    <col min="3686" max="3691" width="16.08984375" style="365" hidden="1"/>
    <col min="3692" max="3692" width="6.08984375" style="365" hidden="1"/>
    <col min="3693" max="3693" width="3" style="365" hidden="1"/>
    <col min="3694" max="3933" width="8.6328125" style="365" hidden="1"/>
    <col min="3934" max="3939" width="14.90625" style="365" hidden="1"/>
    <col min="3940" max="3941" width="15.90625" style="365" hidden="1"/>
    <col min="3942" max="3947" width="16.08984375" style="365" hidden="1"/>
    <col min="3948" max="3948" width="6.08984375" style="365" hidden="1"/>
    <col min="3949" max="3949" width="3" style="365" hidden="1"/>
    <col min="3950" max="4189" width="8.6328125" style="365" hidden="1"/>
    <col min="4190" max="4195" width="14.90625" style="365" hidden="1"/>
    <col min="4196" max="4197" width="15.90625" style="365" hidden="1"/>
    <col min="4198" max="4203" width="16.08984375" style="365" hidden="1"/>
    <col min="4204" max="4204" width="6.08984375" style="365" hidden="1"/>
    <col min="4205" max="4205" width="3" style="365" hidden="1"/>
    <col min="4206" max="4445" width="8.6328125" style="365" hidden="1"/>
    <col min="4446" max="4451" width="14.90625" style="365" hidden="1"/>
    <col min="4452" max="4453" width="15.90625" style="365" hidden="1"/>
    <col min="4454" max="4459" width="16.08984375" style="365" hidden="1"/>
    <col min="4460" max="4460" width="6.08984375" style="365" hidden="1"/>
    <col min="4461" max="4461" width="3" style="365" hidden="1"/>
    <col min="4462" max="4701" width="8.6328125" style="365" hidden="1"/>
    <col min="4702" max="4707" width="14.90625" style="365" hidden="1"/>
    <col min="4708" max="4709" width="15.90625" style="365" hidden="1"/>
    <col min="4710" max="4715" width="16.08984375" style="365" hidden="1"/>
    <col min="4716" max="4716" width="6.08984375" style="365" hidden="1"/>
    <col min="4717" max="4717" width="3" style="365" hidden="1"/>
    <col min="4718" max="4957" width="8.6328125" style="365" hidden="1"/>
    <col min="4958" max="4963" width="14.90625" style="365" hidden="1"/>
    <col min="4964" max="4965" width="15.90625" style="365" hidden="1"/>
    <col min="4966" max="4971" width="16.08984375" style="365" hidden="1"/>
    <col min="4972" max="4972" width="6.08984375" style="365" hidden="1"/>
    <col min="4973" max="4973" width="3" style="365" hidden="1"/>
    <col min="4974" max="5213" width="8.6328125" style="365" hidden="1"/>
    <col min="5214" max="5219" width="14.90625" style="365" hidden="1"/>
    <col min="5220" max="5221" width="15.90625" style="365" hidden="1"/>
    <col min="5222" max="5227" width="16.08984375" style="365" hidden="1"/>
    <col min="5228" max="5228" width="6.08984375" style="365" hidden="1"/>
    <col min="5229" max="5229" width="3" style="365" hidden="1"/>
    <col min="5230" max="5469" width="8.6328125" style="365" hidden="1"/>
    <col min="5470" max="5475" width="14.90625" style="365" hidden="1"/>
    <col min="5476" max="5477" width="15.90625" style="365" hidden="1"/>
    <col min="5478" max="5483" width="16.08984375" style="365" hidden="1"/>
    <col min="5484" max="5484" width="6.08984375" style="365" hidden="1"/>
    <col min="5485" max="5485" width="3" style="365" hidden="1"/>
    <col min="5486" max="5725" width="8.6328125" style="365" hidden="1"/>
    <col min="5726" max="5731" width="14.90625" style="365" hidden="1"/>
    <col min="5732" max="5733" width="15.90625" style="365" hidden="1"/>
    <col min="5734" max="5739" width="16.08984375" style="365" hidden="1"/>
    <col min="5740" max="5740" width="6.08984375" style="365" hidden="1"/>
    <col min="5741" max="5741" width="3" style="365" hidden="1"/>
    <col min="5742" max="5981" width="8.6328125" style="365" hidden="1"/>
    <col min="5982" max="5987" width="14.90625" style="365" hidden="1"/>
    <col min="5988" max="5989" width="15.90625" style="365" hidden="1"/>
    <col min="5990" max="5995" width="16.08984375" style="365" hidden="1"/>
    <col min="5996" max="5996" width="6.08984375" style="365" hidden="1"/>
    <col min="5997" max="5997" width="3" style="365" hidden="1"/>
    <col min="5998" max="6237" width="8.6328125" style="365" hidden="1"/>
    <col min="6238" max="6243" width="14.90625" style="365" hidden="1"/>
    <col min="6244" max="6245" width="15.90625" style="365" hidden="1"/>
    <col min="6246" max="6251" width="16.08984375" style="365" hidden="1"/>
    <col min="6252" max="6252" width="6.08984375" style="365" hidden="1"/>
    <col min="6253" max="6253" width="3" style="365" hidden="1"/>
    <col min="6254" max="6493" width="8.6328125" style="365" hidden="1"/>
    <col min="6494" max="6499" width="14.90625" style="365" hidden="1"/>
    <col min="6500" max="6501" width="15.90625" style="365" hidden="1"/>
    <col min="6502" max="6507" width="16.08984375" style="365" hidden="1"/>
    <col min="6508" max="6508" width="6.08984375" style="365" hidden="1"/>
    <col min="6509" max="6509" width="3" style="365" hidden="1"/>
    <col min="6510" max="6749" width="8.6328125" style="365" hidden="1"/>
    <col min="6750" max="6755" width="14.90625" style="365" hidden="1"/>
    <col min="6756" max="6757" width="15.90625" style="365" hidden="1"/>
    <col min="6758" max="6763" width="16.08984375" style="365" hidden="1"/>
    <col min="6764" max="6764" width="6.08984375" style="365" hidden="1"/>
    <col min="6765" max="6765" width="3" style="365" hidden="1"/>
    <col min="6766" max="7005" width="8.6328125" style="365" hidden="1"/>
    <col min="7006" max="7011" width="14.90625" style="365" hidden="1"/>
    <col min="7012" max="7013" width="15.90625" style="365" hidden="1"/>
    <col min="7014" max="7019" width="16.08984375" style="365" hidden="1"/>
    <col min="7020" max="7020" width="6.08984375" style="365" hidden="1"/>
    <col min="7021" max="7021" width="3" style="365" hidden="1"/>
    <col min="7022" max="7261" width="8.6328125" style="365" hidden="1"/>
    <col min="7262" max="7267" width="14.90625" style="365" hidden="1"/>
    <col min="7268" max="7269" width="15.90625" style="365" hidden="1"/>
    <col min="7270" max="7275" width="16.08984375" style="365" hidden="1"/>
    <col min="7276" max="7276" width="6.08984375" style="365" hidden="1"/>
    <col min="7277" max="7277" width="3" style="365" hidden="1"/>
    <col min="7278" max="7517" width="8.6328125" style="365" hidden="1"/>
    <col min="7518" max="7523" width="14.90625" style="365" hidden="1"/>
    <col min="7524" max="7525" width="15.90625" style="365" hidden="1"/>
    <col min="7526" max="7531" width="16.08984375" style="365" hidden="1"/>
    <col min="7532" max="7532" width="6.08984375" style="365" hidden="1"/>
    <col min="7533" max="7533" width="3" style="365" hidden="1"/>
    <col min="7534" max="7773" width="8.6328125" style="365" hidden="1"/>
    <col min="7774" max="7779" width="14.90625" style="365" hidden="1"/>
    <col min="7780" max="7781" width="15.90625" style="365" hidden="1"/>
    <col min="7782" max="7787" width="16.08984375" style="365" hidden="1"/>
    <col min="7788" max="7788" width="6.08984375" style="365" hidden="1"/>
    <col min="7789" max="7789" width="3" style="365" hidden="1"/>
    <col min="7790" max="8029" width="8.6328125" style="365" hidden="1"/>
    <col min="8030" max="8035" width="14.90625" style="365" hidden="1"/>
    <col min="8036" max="8037" width="15.90625" style="365" hidden="1"/>
    <col min="8038" max="8043" width="16.08984375" style="365" hidden="1"/>
    <col min="8044" max="8044" width="6.08984375" style="365" hidden="1"/>
    <col min="8045" max="8045" width="3" style="365" hidden="1"/>
    <col min="8046" max="8285" width="8.6328125" style="365" hidden="1"/>
    <col min="8286" max="8291" width="14.90625" style="365" hidden="1"/>
    <col min="8292" max="8293" width="15.90625" style="365" hidden="1"/>
    <col min="8294" max="8299" width="16.08984375" style="365" hidden="1"/>
    <col min="8300" max="8300" width="6.08984375" style="365" hidden="1"/>
    <col min="8301" max="8301" width="3" style="365" hidden="1"/>
    <col min="8302" max="8541" width="8.6328125" style="365" hidden="1"/>
    <col min="8542" max="8547" width="14.90625" style="365" hidden="1"/>
    <col min="8548" max="8549" width="15.90625" style="365" hidden="1"/>
    <col min="8550" max="8555" width="16.08984375" style="365" hidden="1"/>
    <col min="8556" max="8556" width="6.08984375" style="365" hidden="1"/>
    <col min="8557" max="8557" width="3" style="365" hidden="1"/>
    <col min="8558" max="8797" width="8.6328125" style="365" hidden="1"/>
    <col min="8798" max="8803" width="14.90625" style="365" hidden="1"/>
    <col min="8804" max="8805" width="15.90625" style="365" hidden="1"/>
    <col min="8806" max="8811" width="16.08984375" style="365" hidden="1"/>
    <col min="8812" max="8812" width="6.08984375" style="365" hidden="1"/>
    <col min="8813" max="8813" width="3" style="365" hidden="1"/>
    <col min="8814" max="9053" width="8.6328125" style="365" hidden="1"/>
    <col min="9054" max="9059" width="14.90625" style="365" hidden="1"/>
    <col min="9060" max="9061" width="15.90625" style="365" hidden="1"/>
    <col min="9062" max="9067" width="16.08984375" style="365" hidden="1"/>
    <col min="9068" max="9068" width="6.08984375" style="365" hidden="1"/>
    <col min="9069" max="9069" width="3" style="365" hidden="1"/>
    <col min="9070" max="9309" width="8.6328125" style="365" hidden="1"/>
    <col min="9310" max="9315" width="14.90625" style="365" hidden="1"/>
    <col min="9316" max="9317" width="15.90625" style="365" hidden="1"/>
    <col min="9318" max="9323" width="16.08984375" style="365" hidden="1"/>
    <col min="9324" max="9324" width="6.08984375" style="365" hidden="1"/>
    <col min="9325" max="9325" width="3" style="365" hidden="1"/>
    <col min="9326" max="9565" width="8.6328125" style="365" hidden="1"/>
    <col min="9566" max="9571" width="14.90625" style="365" hidden="1"/>
    <col min="9572" max="9573" width="15.90625" style="365" hidden="1"/>
    <col min="9574" max="9579" width="16.08984375" style="365" hidden="1"/>
    <col min="9580" max="9580" width="6.08984375" style="365" hidden="1"/>
    <col min="9581" max="9581" width="3" style="365" hidden="1"/>
    <col min="9582" max="9821" width="8.6328125" style="365" hidden="1"/>
    <col min="9822" max="9827" width="14.90625" style="365" hidden="1"/>
    <col min="9828" max="9829" width="15.90625" style="365" hidden="1"/>
    <col min="9830" max="9835" width="16.08984375" style="365" hidden="1"/>
    <col min="9836" max="9836" width="6.08984375" style="365" hidden="1"/>
    <col min="9837" max="9837" width="3" style="365" hidden="1"/>
    <col min="9838" max="10077" width="8.6328125" style="365" hidden="1"/>
    <col min="10078" max="10083" width="14.90625" style="365" hidden="1"/>
    <col min="10084" max="10085" width="15.90625" style="365" hidden="1"/>
    <col min="10086" max="10091" width="16.08984375" style="365" hidden="1"/>
    <col min="10092" max="10092" width="6.08984375" style="365" hidden="1"/>
    <col min="10093" max="10093" width="3" style="365" hidden="1"/>
    <col min="10094" max="10333" width="8.6328125" style="365" hidden="1"/>
    <col min="10334" max="10339" width="14.90625" style="365" hidden="1"/>
    <col min="10340" max="10341" width="15.90625" style="365" hidden="1"/>
    <col min="10342" max="10347" width="16.08984375" style="365" hidden="1"/>
    <col min="10348" max="10348" width="6.08984375" style="365" hidden="1"/>
    <col min="10349" max="10349" width="3" style="365" hidden="1"/>
    <col min="10350" max="10589" width="8.6328125" style="365" hidden="1"/>
    <col min="10590" max="10595" width="14.90625" style="365" hidden="1"/>
    <col min="10596" max="10597" width="15.90625" style="365" hidden="1"/>
    <col min="10598" max="10603" width="16.08984375" style="365" hidden="1"/>
    <col min="10604" max="10604" width="6.08984375" style="365" hidden="1"/>
    <col min="10605" max="10605" width="3" style="365" hidden="1"/>
    <col min="10606" max="10845" width="8.6328125" style="365" hidden="1"/>
    <col min="10846" max="10851" width="14.90625" style="365" hidden="1"/>
    <col min="10852" max="10853" width="15.90625" style="365" hidden="1"/>
    <col min="10854" max="10859" width="16.08984375" style="365" hidden="1"/>
    <col min="10860" max="10860" width="6.08984375" style="365" hidden="1"/>
    <col min="10861" max="10861" width="3" style="365" hidden="1"/>
    <col min="10862" max="11101" width="8.6328125" style="365" hidden="1"/>
    <col min="11102" max="11107" width="14.90625" style="365" hidden="1"/>
    <col min="11108" max="11109" width="15.90625" style="365" hidden="1"/>
    <col min="11110" max="11115" width="16.08984375" style="365" hidden="1"/>
    <col min="11116" max="11116" width="6.08984375" style="365" hidden="1"/>
    <col min="11117" max="11117" width="3" style="365" hidden="1"/>
    <col min="11118" max="11357" width="8.6328125" style="365" hidden="1"/>
    <col min="11358" max="11363" width="14.90625" style="365" hidden="1"/>
    <col min="11364" max="11365" width="15.90625" style="365" hidden="1"/>
    <col min="11366" max="11371" width="16.08984375" style="365" hidden="1"/>
    <col min="11372" max="11372" width="6.08984375" style="365" hidden="1"/>
    <col min="11373" max="11373" width="3" style="365" hidden="1"/>
    <col min="11374" max="11613" width="8.6328125" style="365" hidden="1"/>
    <col min="11614" max="11619" width="14.90625" style="365" hidden="1"/>
    <col min="11620" max="11621" width="15.90625" style="365" hidden="1"/>
    <col min="11622" max="11627" width="16.08984375" style="365" hidden="1"/>
    <col min="11628" max="11628" width="6.08984375" style="365" hidden="1"/>
    <col min="11629" max="11629" width="3" style="365" hidden="1"/>
    <col min="11630" max="11869" width="8.6328125" style="365" hidden="1"/>
    <col min="11870" max="11875" width="14.90625" style="365" hidden="1"/>
    <col min="11876" max="11877" width="15.90625" style="365" hidden="1"/>
    <col min="11878" max="11883" width="16.08984375" style="365" hidden="1"/>
    <col min="11884" max="11884" width="6.08984375" style="365" hidden="1"/>
    <col min="11885" max="11885" width="3" style="365" hidden="1"/>
    <col min="11886" max="12125" width="8.6328125" style="365" hidden="1"/>
    <col min="12126" max="12131" width="14.90625" style="365" hidden="1"/>
    <col min="12132" max="12133" width="15.90625" style="365" hidden="1"/>
    <col min="12134" max="12139" width="16.08984375" style="365" hidden="1"/>
    <col min="12140" max="12140" width="6.08984375" style="365" hidden="1"/>
    <col min="12141" max="12141" width="3" style="365" hidden="1"/>
    <col min="12142" max="12381" width="8.6328125" style="365" hidden="1"/>
    <col min="12382" max="12387" width="14.90625" style="365" hidden="1"/>
    <col min="12388" max="12389" width="15.90625" style="365" hidden="1"/>
    <col min="12390" max="12395" width="16.08984375" style="365" hidden="1"/>
    <col min="12396" max="12396" width="6.08984375" style="365" hidden="1"/>
    <col min="12397" max="12397" width="3" style="365" hidden="1"/>
    <col min="12398" max="12637" width="8.6328125" style="365" hidden="1"/>
    <col min="12638" max="12643" width="14.90625" style="365" hidden="1"/>
    <col min="12644" max="12645" width="15.90625" style="365" hidden="1"/>
    <col min="12646" max="12651" width="16.08984375" style="365" hidden="1"/>
    <col min="12652" max="12652" width="6.08984375" style="365" hidden="1"/>
    <col min="12653" max="12653" width="3" style="365" hidden="1"/>
    <col min="12654" max="12893" width="8.6328125" style="365" hidden="1"/>
    <col min="12894" max="12899" width="14.90625" style="365" hidden="1"/>
    <col min="12900" max="12901" width="15.90625" style="365" hidden="1"/>
    <col min="12902" max="12907" width="16.08984375" style="365" hidden="1"/>
    <col min="12908" max="12908" width="6.08984375" style="365" hidden="1"/>
    <col min="12909" max="12909" width="3" style="365" hidden="1"/>
    <col min="12910" max="13149" width="8.6328125" style="365" hidden="1"/>
    <col min="13150" max="13155" width="14.90625" style="365" hidden="1"/>
    <col min="13156" max="13157" width="15.90625" style="365" hidden="1"/>
    <col min="13158" max="13163" width="16.08984375" style="365" hidden="1"/>
    <col min="13164" max="13164" width="6.08984375" style="365" hidden="1"/>
    <col min="13165" max="13165" width="3" style="365" hidden="1"/>
    <col min="13166" max="13405" width="8.6328125" style="365" hidden="1"/>
    <col min="13406" max="13411" width="14.90625" style="365" hidden="1"/>
    <col min="13412" max="13413" width="15.90625" style="365" hidden="1"/>
    <col min="13414" max="13419" width="16.08984375" style="365" hidden="1"/>
    <col min="13420" max="13420" width="6.08984375" style="365" hidden="1"/>
    <col min="13421" max="13421" width="3" style="365" hidden="1"/>
    <col min="13422" max="13661" width="8.6328125" style="365" hidden="1"/>
    <col min="13662" max="13667" width="14.90625" style="365" hidden="1"/>
    <col min="13668" max="13669" width="15.90625" style="365" hidden="1"/>
    <col min="13670" max="13675" width="16.08984375" style="365" hidden="1"/>
    <col min="13676" max="13676" width="6.08984375" style="365" hidden="1"/>
    <col min="13677" max="13677" width="3" style="365" hidden="1"/>
    <col min="13678" max="13917" width="8.6328125" style="365" hidden="1"/>
    <col min="13918" max="13923" width="14.90625" style="365" hidden="1"/>
    <col min="13924" max="13925" width="15.90625" style="365" hidden="1"/>
    <col min="13926" max="13931" width="16.08984375" style="365" hidden="1"/>
    <col min="13932" max="13932" width="6.08984375" style="365" hidden="1"/>
    <col min="13933" max="13933" width="3" style="365" hidden="1"/>
    <col min="13934" max="14173" width="8.6328125" style="365" hidden="1"/>
    <col min="14174" max="14179" width="14.90625" style="365" hidden="1"/>
    <col min="14180" max="14181" width="15.90625" style="365" hidden="1"/>
    <col min="14182" max="14187" width="16.08984375" style="365" hidden="1"/>
    <col min="14188" max="14188" width="6.08984375" style="365" hidden="1"/>
    <col min="14189" max="14189" width="3" style="365" hidden="1"/>
    <col min="14190" max="14429" width="8.6328125" style="365" hidden="1"/>
    <col min="14430" max="14435" width="14.90625" style="365" hidden="1"/>
    <col min="14436" max="14437" width="15.90625" style="365" hidden="1"/>
    <col min="14438" max="14443" width="16.08984375" style="365" hidden="1"/>
    <col min="14444" max="14444" width="6.08984375" style="365" hidden="1"/>
    <col min="14445" max="14445" width="3" style="365" hidden="1"/>
    <col min="14446" max="14685" width="8.6328125" style="365" hidden="1"/>
    <col min="14686" max="14691" width="14.90625" style="365" hidden="1"/>
    <col min="14692" max="14693" width="15.90625" style="365" hidden="1"/>
    <col min="14694" max="14699" width="16.08984375" style="365" hidden="1"/>
    <col min="14700" max="14700" width="6.08984375" style="365" hidden="1"/>
    <col min="14701" max="14701" width="3" style="365" hidden="1"/>
    <col min="14702" max="14941" width="8.6328125" style="365" hidden="1"/>
    <col min="14942" max="14947" width="14.90625" style="365" hidden="1"/>
    <col min="14948" max="14949" width="15.90625" style="365" hidden="1"/>
    <col min="14950" max="14955" width="16.08984375" style="365" hidden="1"/>
    <col min="14956" max="14956" width="6.08984375" style="365" hidden="1"/>
    <col min="14957" max="14957" width="3" style="365" hidden="1"/>
    <col min="14958" max="15197" width="8.6328125" style="365" hidden="1"/>
    <col min="15198" max="15203" width="14.90625" style="365" hidden="1"/>
    <col min="15204" max="15205" width="15.90625" style="365" hidden="1"/>
    <col min="15206" max="15211" width="16.08984375" style="365" hidden="1"/>
    <col min="15212" max="15212" width="6.08984375" style="365" hidden="1"/>
    <col min="15213" max="15213" width="3" style="365" hidden="1"/>
    <col min="15214" max="15453" width="8.6328125" style="365" hidden="1"/>
    <col min="15454" max="15459" width="14.90625" style="365" hidden="1"/>
    <col min="15460" max="15461" width="15.90625" style="365" hidden="1"/>
    <col min="15462" max="15467" width="16.08984375" style="365" hidden="1"/>
    <col min="15468" max="15468" width="6.08984375" style="365" hidden="1"/>
    <col min="15469" max="15469" width="3" style="365" hidden="1"/>
    <col min="15470" max="15709" width="8.6328125" style="365" hidden="1"/>
    <col min="15710" max="15715" width="14.90625" style="365" hidden="1"/>
    <col min="15716" max="15717" width="15.90625" style="365" hidden="1"/>
    <col min="15718" max="15723" width="16.08984375" style="365" hidden="1"/>
    <col min="15724" max="15724" width="6.08984375" style="365" hidden="1"/>
    <col min="15725" max="15725" width="3" style="365" hidden="1"/>
    <col min="15726" max="15965" width="8.6328125" style="365" hidden="1"/>
    <col min="15966" max="15971" width="14.90625" style="365" hidden="1"/>
    <col min="15972" max="15973" width="15.90625" style="365" hidden="1"/>
    <col min="15974" max="15979" width="16.08984375" style="365" hidden="1"/>
    <col min="15980" max="15980" width="6.08984375" style="365" hidden="1"/>
    <col min="15981" max="15981" width="3" style="365" hidden="1"/>
    <col min="15982" max="16221" width="8.6328125" style="365" hidden="1"/>
    <col min="16222" max="16227" width="14.90625" style="365" hidden="1"/>
    <col min="16228" max="16229" width="15.90625" style="365" hidden="1"/>
    <col min="16230" max="16235" width="16.08984375" style="365" hidden="1"/>
    <col min="16236" max="16236" width="6.08984375" style="365" hidden="1"/>
    <col min="16237" max="16237" width="3" style="365" hidden="1"/>
    <col min="16238" max="16384" width="8.63281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 x14ac:dyDescent="0.2">
      <c r="DD19" s="365"/>
      <c r="DE19" s="365"/>
    </row>
    <row r="20" spans="1:351" ht="13" x14ac:dyDescent="0.2">
      <c r="DD20" s="365"/>
      <c r="DE20" s="365"/>
    </row>
    <row r="21" spans="1:351" ht="16.5"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5" x14ac:dyDescent="0.2">
      <c r="B22" s="366"/>
      <c r="MM22" s="397"/>
    </row>
    <row r="23" spans="1:351" ht="13" x14ac:dyDescent="0.2">
      <c r="B23" s="366"/>
    </row>
    <row r="24" spans="1:351" ht="13" x14ac:dyDescent="0.2">
      <c r="B24" s="366"/>
    </row>
    <row r="25" spans="1:351" ht="13" x14ac:dyDescent="0.2">
      <c r="B25" s="366"/>
    </row>
    <row r="26" spans="1:351" ht="13" x14ac:dyDescent="0.2">
      <c r="B26" s="366"/>
    </row>
    <row r="27" spans="1:351" ht="13" x14ac:dyDescent="0.2">
      <c r="B27" s="366"/>
    </row>
    <row r="28" spans="1:351" ht="13" x14ac:dyDescent="0.2">
      <c r="B28" s="366"/>
    </row>
    <row r="29" spans="1:351" ht="13" x14ac:dyDescent="0.2">
      <c r="B29" s="366"/>
    </row>
    <row r="30" spans="1:351" ht="13" x14ac:dyDescent="0.2">
      <c r="B30" s="366"/>
    </row>
    <row r="31" spans="1:351" ht="13" x14ac:dyDescent="0.2">
      <c r="B31" s="366"/>
    </row>
    <row r="32" spans="1:351" ht="13" x14ac:dyDescent="0.2">
      <c r="B32" s="366"/>
    </row>
    <row r="33" spans="2:109" ht="13" x14ac:dyDescent="0.2">
      <c r="B33" s="366"/>
    </row>
    <row r="34" spans="2:109" ht="13" x14ac:dyDescent="0.2">
      <c r="B34" s="366"/>
    </row>
    <row r="35" spans="2:109" ht="13" x14ac:dyDescent="0.2">
      <c r="B35" s="366"/>
    </row>
    <row r="36" spans="2:109" ht="13" x14ac:dyDescent="0.2">
      <c r="B36" s="366"/>
    </row>
    <row r="37" spans="2:109" ht="13" x14ac:dyDescent="0.2">
      <c r="B37" s="366"/>
    </row>
    <row r="38" spans="2:109" ht="13" x14ac:dyDescent="0.2">
      <c r="B38" s="366"/>
    </row>
    <row r="39" spans="2:109" ht="13"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 x14ac:dyDescent="0.2">
      <c r="B40" s="386"/>
      <c r="DD40" s="386"/>
      <c r="DE40" s="365"/>
    </row>
    <row r="41" spans="2:109" ht="16.5" x14ac:dyDescent="0.2">
      <c r="B41" s="396" t="s">
        <v>595</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 x14ac:dyDescent="0.2">
      <c r="B42" s="366"/>
      <c r="G42" s="382"/>
      <c r="I42" s="381"/>
      <c r="J42" s="381"/>
      <c r="K42" s="381"/>
      <c r="AM42" s="382"/>
      <c r="AN42" s="382" t="s">
        <v>590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74" t="s">
        <v>594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ht="13" x14ac:dyDescent="0.2">
      <c r="B44" s="366"/>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ht="13" x14ac:dyDescent="0.2">
      <c r="B45" s="366"/>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ht="13" x14ac:dyDescent="0.2">
      <c r="B46" s="366"/>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ht="13" x14ac:dyDescent="0.2">
      <c r="B47" s="366"/>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ht="13"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 x14ac:dyDescent="0.2">
      <c r="B49" s="366"/>
      <c r="AN49" s="365" t="s">
        <v>588</v>
      </c>
    </row>
    <row r="50" spans="1:109" ht="13" x14ac:dyDescent="0.2">
      <c r="B50" s="366"/>
      <c r="G50" s="1283"/>
      <c r="H50" s="1283"/>
      <c r="I50" s="1283"/>
      <c r="J50" s="1283"/>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551</v>
      </c>
      <c r="BQ50" s="1287"/>
      <c r="BR50" s="1287"/>
      <c r="BS50" s="1287"/>
      <c r="BT50" s="1287"/>
      <c r="BU50" s="1287"/>
      <c r="BV50" s="1287"/>
      <c r="BW50" s="1287"/>
      <c r="BX50" s="1287" t="s">
        <v>552</v>
      </c>
      <c r="BY50" s="1287"/>
      <c r="BZ50" s="1287"/>
      <c r="CA50" s="1287"/>
      <c r="CB50" s="1287"/>
      <c r="CC50" s="1287"/>
      <c r="CD50" s="1287"/>
      <c r="CE50" s="1287"/>
      <c r="CF50" s="1287" t="s">
        <v>553</v>
      </c>
      <c r="CG50" s="1287"/>
      <c r="CH50" s="1287"/>
      <c r="CI50" s="1287"/>
      <c r="CJ50" s="1287"/>
      <c r="CK50" s="1287"/>
      <c r="CL50" s="1287"/>
      <c r="CM50" s="1287"/>
      <c r="CN50" s="1287" t="s">
        <v>554</v>
      </c>
      <c r="CO50" s="1287"/>
      <c r="CP50" s="1287"/>
      <c r="CQ50" s="1287"/>
      <c r="CR50" s="1287"/>
      <c r="CS50" s="1287"/>
      <c r="CT50" s="1287"/>
      <c r="CU50" s="1287"/>
      <c r="CV50" s="1287" t="s">
        <v>555</v>
      </c>
      <c r="CW50" s="1287"/>
      <c r="CX50" s="1287"/>
      <c r="CY50" s="1287"/>
      <c r="CZ50" s="1287"/>
      <c r="DA50" s="1287"/>
      <c r="DB50" s="1287"/>
      <c r="DC50" s="1287"/>
    </row>
    <row r="51" spans="1:109" ht="13.5" customHeight="1" x14ac:dyDescent="0.2">
      <c r="B51" s="366"/>
      <c r="G51" s="1288"/>
      <c r="H51" s="1288"/>
      <c r="I51" s="1292"/>
      <c r="J51" s="1292"/>
      <c r="K51" s="1291"/>
      <c r="L51" s="1291"/>
      <c r="M51" s="1291"/>
      <c r="N51" s="1291"/>
      <c r="AM51" s="373"/>
      <c r="AN51" s="1290" t="s">
        <v>587</v>
      </c>
      <c r="AO51" s="1290"/>
      <c r="AP51" s="1290"/>
      <c r="AQ51" s="1290"/>
      <c r="AR51" s="1290"/>
      <c r="AS51" s="1290"/>
      <c r="AT51" s="1290"/>
      <c r="AU51" s="1290"/>
      <c r="AV51" s="1290"/>
      <c r="AW51" s="1290"/>
      <c r="AX51" s="1290"/>
      <c r="AY51" s="1290"/>
      <c r="AZ51" s="1290"/>
      <c r="BA51" s="1290"/>
      <c r="BB51" s="1290" t="s">
        <v>584</v>
      </c>
      <c r="BC51" s="1290"/>
      <c r="BD51" s="1290"/>
      <c r="BE51" s="1290"/>
      <c r="BF51" s="1290"/>
      <c r="BG51" s="1290"/>
      <c r="BH51" s="1290"/>
      <c r="BI51" s="1290"/>
      <c r="BJ51" s="1290"/>
      <c r="BK51" s="1290"/>
      <c r="BL51" s="1290"/>
      <c r="BM51" s="1290"/>
      <c r="BN51" s="1290"/>
      <c r="BO51" s="1290"/>
      <c r="BP51" s="1289"/>
      <c r="BQ51" s="1273"/>
      <c r="BR51" s="1273"/>
      <c r="BS51" s="1273"/>
      <c r="BT51" s="1273"/>
      <c r="BU51" s="1273"/>
      <c r="BV51" s="1273"/>
      <c r="BW51" s="1273"/>
      <c r="BX51" s="1289"/>
      <c r="BY51" s="1273"/>
      <c r="BZ51" s="1273"/>
      <c r="CA51" s="1273"/>
      <c r="CB51" s="1273"/>
      <c r="CC51" s="1273"/>
      <c r="CD51" s="1273"/>
      <c r="CE51" s="1273"/>
      <c r="CF51" s="1273"/>
      <c r="CG51" s="1273"/>
      <c r="CH51" s="1273"/>
      <c r="CI51" s="1273"/>
      <c r="CJ51" s="1273"/>
      <c r="CK51" s="1273"/>
      <c r="CL51" s="1273"/>
      <c r="CM51" s="1273"/>
      <c r="CN51" s="1273"/>
      <c r="CO51" s="1273"/>
      <c r="CP51" s="1273"/>
      <c r="CQ51" s="1273"/>
      <c r="CR51" s="1273"/>
      <c r="CS51" s="1273"/>
      <c r="CT51" s="1273"/>
      <c r="CU51" s="1273"/>
      <c r="CV51" s="1273"/>
      <c r="CW51" s="1273"/>
      <c r="CX51" s="1273"/>
      <c r="CY51" s="1273"/>
      <c r="CZ51" s="1273"/>
      <c r="DA51" s="1273"/>
      <c r="DB51" s="1273"/>
      <c r="DC51" s="1273"/>
    </row>
    <row r="52" spans="1:109" ht="13" x14ac:dyDescent="0.2">
      <c r="B52" s="366"/>
      <c r="G52" s="1288"/>
      <c r="H52" s="1288"/>
      <c r="I52" s="1292"/>
      <c r="J52" s="1292"/>
      <c r="K52" s="1291"/>
      <c r="L52" s="1291"/>
      <c r="M52" s="1291"/>
      <c r="N52" s="1291"/>
      <c r="AM52" s="373"/>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ht="13" x14ac:dyDescent="0.2">
      <c r="A53" s="381"/>
      <c r="B53" s="366"/>
      <c r="G53" s="1288"/>
      <c r="H53" s="1288"/>
      <c r="I53" s="1283"/>
      <c r="J53" s="1283"/>
      <c r="K53" s="1291"/>
      <c r="L53" s="1291"/>
      <c r="M53" s="1291"/>
      <c r="N53" s="1291"/>
      <c r="AM53" s="373"/>
      <c r="AN53" s="1290"/>
      <c r="AO53" s="1290"/>
      <c r="AP53" s="1290"/>
      <c r="AQ53" s="1290"/>
      <c r="AR53" s="1290"/>
      <c r="AS53" s="1290"/>
      <c r="AT53" s="1290"/>
      <c r="AU53" s="1290"/>
      <c r="AV53" s="1290"/>
      <c r="AW53" s="1290"/>
      <c r="AX53" s="1290"/>
      <c r="AY53" s="1290"/>
      <c r="AZ53" s="1290"/>
      <c r="BA53" s="1290"/>
      <c r="BB53" s="1290" t="s">
        <v>592</v>
      </c>
      <c r="BC53" s="1290"/>
      <c r="BD53" s="1290"/>
      <c r="BE53" s="1290"/>
      <c r="BF53" s="1290"/>
      <c r="BG53" s="1290"/>
      <c r="BH53" s="1290"/>
      <c r="BI53" s="1290"/>
      <c r="BJ53" s="1290"/>
      <c r="BK53" s="1290"/>
      <c r="BL53" s="1290"/>
      <c r="BM53" s="1290"/>
      <c r="BN53" s="1290"/>
      <c r="BO53" s="1290"/>
      <c r="BP53" s="1289"/>
      <c r="BQ53" s="1273"/>
      <c r="BR53" s="1273"/>
      <c r="BS53" s="1273"/>
      <c r="BT53" s="1273"/>
      <c r="BU53" s="1273"/>
      <c r="BV53" s="1273"/>
      <c r="BW53" s="1273"/>
      <c r="BX53" s="1289"/>
      <c r="BY53" s="1273"/>
      <c r="BZ53" s="1273"/>
      <c r="CA53" s="1273"/>
      <c r="CB53" s="1273"/>
      <c r="CC53" s="1273"/>
      <c r="CD53" s="1273"/>
      <c r="CE53" s="1273"/>
      <c r="CF53" s="1273">
        <v>59.9</v>
      </c>
      <c r="CG53" s="1273"/>
      <c r="CH53" s="1273"/>
      <c r="CI53" s="1273"/>
      <c r="CJ53" s="1273"/>
      <c r="CK53" s="1273"/>
      <c r="CL53" s="1273"/>
      <c r="CM53" s="1273"/>
      <c r="CN53" s="1273">
        <v>59</v>
      </c>
      <c r="CO53" s="1273"/>
      <c r="CP53" s="1273"/>
      <c r="CQ53" s="1273"/>
      <c r="CR53" s="1273"/>
      <c r="CS53" s="1273"/>
      <c r="CT53" s="1273"/>
      <c r="CU53" s="1273"/>
      <c r="CV53" s="1273">
        <v>59.2</v>
      </c>
      <c r="CW53" s="1273"/>
      <c r="CX53" s="1273"/>
      <c r="CY53" s="1273"/>
      <c r="CZ53" s="1273"/>
      <c r="DA53" s="1273"/>
      <c r="DB53" s="1273"/>
      <c r="DC53" s="1273"/>
    </row>
    <row r="54" spans="1:109" ht="13" x14ac:dyDescent="0.2">
      <c r="A54" s="381"/>
      <c r="B54" s="366"/>
      <c r="G54" s="1288"/>
      <c r="H54" s="1288"/>
      <c r="I54" s="1283"/>
      <c r="J54" s="1283"/>
      <c r="K54" s="1291"/>
      <c r="L54" s="1291"/>
      <c r="M54" s="1291"/>
      <c r="N54" s="1291"/>
      <c r="AM54" s="373"/>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ht="13" x14ac:dyDescent="0.2">
      <c r="A55" s="381"/>
      <c r="B55" s="366"/>
      <c r="G55" s="1283"/>
      <c r="H55" s="1283"/>
      <c r="I55" s="1283"/>
      <c r="J55" s="1283"/>
      <c r="K55" s="1291"/>
      <c r="L55" s="1291"/>
      <c r="M55" s="1291"/>
      <c r="N55" s="1291"/>
      <c r="AN55" s="1287" t="s">
        <v>593</v>
      </c>
      <c r="AO55" s="1287"/>
      <c r="AP55" s="1287"/>
      <c r="AQ55" s="1287"/>
      <c r="AR55" s="1287"/>
      <c r="AS55" s="1287"/>
      <c r="AT55" s="1287"/>
      <c r="AU55" s="1287"/>
      <c r="AV55" s="1287"/>
      <c r="AW55" s="1287"/>
      <c r="AX55" s="1287"/>
      <c r="AY55" s="1287"/>
      <c r="AZ55" s="1287"/>
      <c r="BA55" s="1287"/>
      <c r="BB55" s="1290" t="s">
        <v>585</v>
      </c>
      <c r="BC55" s="1290"/>
      <c r="BD55" s="1290"/>
      <c r="BE55" s="1290"/>
      <c r="BF55" s="1290"/>
      <c r="BG55" s="1290"/>
      <c r="BH55" s="1290"/>
      <c r="BI55" s="1290"/>
      <c r="BJ55" s="1290"/>
      <c r="BK55" s="1290"/>
      <c r="BL55" s="1290"/>
      <c r="BM55" s="1290"/>
      <c r="BN55" s="1290"/>
      <c r="BO55" s="1290"/>
      <c r="BP55" s="1289"/>
      <c r="BQ55" s="1273"/>
      <c r="BR55" s="1273"/>
      <c r="BS55" s="1273"/>
      <c r="BT55" s="1273"/>
      <c r="BU55" s="1273"/>
      <c r="BV55" s="1273"/>
      <c r="BW55" s="1273"/>
      <c r="BX55" s="1289"/>
      <c r="BY55" s="1273"/>
      <c r="BZ55" s="1273"/>
      <c r="CA55" s="1273"/>
      <c r="CB55" s="1273"/>
      <c r="CC55" s="1273"/>
      <c r="CD55" s="1273"/>
      <c r="CE55" s="1273"/>
      <c r="CF55" s="1273">
        <v>0</v>
      </c>
      <c r="CG55" s="1273"/>
      <c r="CH55" s="1273"/>
      <c r="CI55" s="1273"/>
      <c r="CJ55" s="1273"/>
      <c r="CK55" s="1273"/>
      <c r="CL55" s="1273"/>
      <c r="CM55" s="1273"/>
      <c r="CN55" s="1273">
        <v>0</v>
      </c>
      <c r="CO55" s="1273"/>
      <c r="CP55" s="1273"/>
      <c r="CQ55" s="1273"/>
      <c r="CR55" s="1273"/>
      <c r="CS55" s="1273"/>
      <c r="CT55" s="1273"/>
      <c r="CU55" s="1273"/>
      <c r="CV55" s="1273">
        <v>0</v>
      </c>
      <c r="CW55" s="1273"/>
      <c r="CX55" s="1273"/>
      <c r="CY55" s="1273"/>
      <c r="CZ55" s="1273"/>
      <c r="DA55" s="1273"/>
      <c r="DB55" s="1273"/>
      <c r="DC55" s="1273"/>
    </row>
    <row r="56" spans="1:109" ht="13" x14ac:dyDescent="0.2">
      <c r="A56" s="381"/>
      <c r="B56" s="366"/>
      <c r="G56" s="1283"/>
      <c r="H56" s="1283"/>
      <c r="I56" s="1283"/>
      <c r="J56" s="1283"/>
      <c r="K56" s="1291"/>
      <c r="L56" s="1291"/>
      <c r="M56" s="1291"/>
      <c r="N56" s="1291"/>
      <c r="AN56" s="1287"/>
      <c r="AO56" s="1287"/>
      <c r="AP56" s="1287"/>
      <c r="AQ56" s="1287"/>
      <c r="AR56" s="1287"/>
      <c r="AS56" s="1287"/>
      <c r="AT56" s="1287"/>
      <c r="AU56" s="1287"/>
      <c r="AV56" s="1287"/>
      <c r="AW56" s="1287"/>
      <c r="AX56" s="1287"/>
      <c r="AY56" s="1287"/>
      <c r="AZ56" s="1287"/>
      <c r="BA56" s="1287"/>
      <c r="BB56" s="1290"/>
      <c r="BC56" s="1290"/>
      <c r="BD56" s="1290"/>
      <c r="BE56" s="1290"/>
      <c r="BF56" s="1290"/>
      <c r="BG56" s="1290"/>
      <c r="BH56" s="1290"/>
      <c r="BI56" s="1290"/>
      <c r="BJ56" s="1290"/>
      <c r="BK56" s="1290"/>
      <c r="BL56" s="1290"/>
      <c r="BM56" s="1290"/>
      <c r="BN56" s="1290"/>
      <c r="BO56" s="1290"/>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381" customFormat="1" ht="13" x14ac:dyDescent="0.2">
      <c r="B57" s="387"/>
      <c r="G57" s="1283"/>
      <c r="H57" s="1283"/>
      <c r="I57" s="1293"/>
      <c r="J57" s="1293"/>
      <c r="K57" s="1291"/>
      <c r="L57" s="1291"/>
      <c r="M57" s="1291"/>
      <c r="N57" s="1291"/>
      <c r="AM57" s="365"/>
      <c r="AN57" s="1287"/>
      <c r="AO57" s="1287"/>
      <c r="AP57" s="1287"/>
      <c r="AQ57" s="1287"/>
      <c r="AR57" s="1287"/>
      <c r="AS57" s="1287"/>
      <c r="AT57" s="1287"/>
      <c r="AU57" s="1287"/>
      <c r="AV57" s="1287"/>
      <c r="AW57" s="1287"/>
      <c r="AX57" s="1287"/>
      <c r="AY57" s="1287"/>
      <c r="AZ57" s="1287"/>
      <c r="BA57" s="1287"/>
      <c r="BB57" s="1290" t="s">
        <v>592</v>
      </c>
      <c r="BC57" s="1290"/>
      <c r="BD57" s="1290"/>
      <c r="BE57" s="1290"/>
      <c r="BF57" s="1290"/>
      <c r="BG57" s="1290"/>
      <c r="BH57" s="1290"/>
      <c r="BI57" s="1290"/>
      <c r="BJ57" s="1290"/>
      <c r="BK57" s="1290"/>
      <c r="BL57" s="1290"/>
      <c r="BM57" s="1290"/>
      <c r="BN57" s="1290"/>
      <c r="BO57" s="1290"/>
      <c r="BP57" s="1289"/>
      <c r="BQ57" s="1273"/>
      <c r="BR57" s="1273"/>
      <c r="BS57" s="1273"/>
      <c r="BT57" s="1273"/>
      <c r="BU57" s="1273"/>
      <c r="BV57" s="1273"/>
      <c r="BW57" s="1273"/>
      <c r="BX57" s="1289"/>
      <c r="BY57" s="1273"/>
      <c r="BZ57" s="1273"/>
      <c r="CA57" s="1273"/>
      <c r="CB57" s="1273"/>
      <c r="CC57" s="1273"/>
      <c r="CD57" s="1273"/>
      <c r="CE57" s="1273"/>
      <c r="CF57" s="1273">
        <v>60.2</v>
      </c>
      <c r="CG57" s="1273"/>
      <c r="CH57" s="1273"/>
      <c r="CI57" s="1273"/>
      <c r="CJ57" s="1273"/>
      <c r="CK57" s="1273"/>
      <c r="CL57" s="1273"/>
      <c r="CM57" s="1273"/>
      <c r="CN57" s="1273">
        <v>56.8</v>
      </c>
      <c r="CO57" s="1273"/>
      <c r="CP57" s="1273"/>
      <c r="CQ57" s="1273"/>
      <c r="CR57" s="1273"/>
      <c r="CS57" s="1273"/>
      <c r="CT57" s="1273"/>
      <c r="CU57" s="1273"/>
      <c r="CV57" s="1273">
        <v>57.1</v>
      </c>
      <c r="CW57" s="1273"/>
      <c r="CX57" s="1273"/>
      <c r="CY57" s="1273"/>
      <c r="CZ57" s="1273"/>
      <c r="DA57" s="1273"/>
      <c r="DB57" s="1273"/>
      <c r="DC57" s="1273"/>
      <c r="DD57" s="392"/>
      <c r="DE57" s="387"/>
    </row>
    <row r="58" spans="1:109" s="381" customFormat="1" ht="13" x14ac:dyDescent="0.2">
      <c r="A58" s="365"/>
      <c r="B58" s="387"/>
      <c r="G58" s="1283"/>
      <c r="H58" s="1283"/>
      <c r="I58" s="1293"/>
      <c r="J58" s="1293"/>
      <c r="K58" s="1291"/>
      <c r="L58" s="1291"/>
      <c r="M58" s="1291"/>
      <c r="N58" s="1291"/>
      <c r="AM58" s="365"/>
      <c r="AN58" s="1287"/>
      <c r="AO58" s="1287"/>
      <c r="AP58" s="1287"/>
      <c r="AQ58" s="1287"/>
      <c r="AR58" s="1287"/>
      <c r="AS58" s="1287"/>
      <c r="AT58" s="1287"/>
      <c r="AU58" s="1287"/>
      <c r="AV58" s="1287"/>
      <c r="AW58" s="1287"/>
      <c r="AX58" s="1287"/>
      <c r="AY58" s="1287"/>
      <c r="AZ58" s="1287"/>
      <c r="BA58" s="1287"/>
      <c r="BB58" s="1290"/>
      <c r="BC58" s="1290"/>
      <c r="BD58" s="1290"/>
      <c r="BE58" s="1290"/>
      <c r="BF58" s="1290"/>
      <c r="BG58" s="1290"/>
      <c r="BH58" s="1290"/>
      <c r="BI58" s="1290"/>
      <c r="BJ58" s="1290"/>
      <c r="BK58" s="1290"/>
      <c r="BL58" s="1290"/>
      <c r="BM58" s="1290"/>
      <c r="BN58" s="1290"/>
      <c r="BO58" s="1290"/>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392"/>
      <c r="DE58" s="387"/>
    </row>
    <row r="59" spans="1:109" s="381" customFormat="1" ht="13"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5" x14ac:dyDescent="0.2">
      <c r="B63" s="385" t="s">
        <v>591</v>
      </c>
    </row>
    <row r="64" spans="1:109" ht="13" x14ac:dyDescent="0.2">
      <c r="B64" s="366"/>
      <c r="G64" s="382"/>
      <c r="I64" s="384"/>
      <c r="J64" s="384"/>
      <c r="K64" s="384"/>
      <c r="L64" s="384"/>
      <c r="M64" s="384"/>
      <c r="N64" s="383"/>
      <c r="AM64" s="382"/>
      <c r="AN64" s="382" t="s">
        <v>590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 x14ac:dyDescent="0.2">
      <c r="B65" s="366"/>
      <c r="AN65" s="1274" t="s">
        <v>589</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ht="13" x14ac:dyDescent="0.2">
      <c r="B66" s="366"/>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ht="13" x14ac:dyDescent="0.2">
      <c r="B67" s="366"/>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ht="13" x14ac:dyDescent="0.2">
      <c r="B68" s="366"/>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ht="13" x14ac:dyDescent="0.2">
      <c r="B69" s="366"/>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ht="13"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 x14ac:dyDescent="0.2">
      <c r="B71" s="366"/>
      <c r="G71" s="376"/>
      <c r="I71" s="379"/>
      <c r="J71" s="378"/>
      <c r="K71" s="378"/>
      <c r="L71" s="377"/>
      <c r="M71" s="378"/>
      <c r="N71" s="377"/>
      <c r="AM71" s="376"/>
      <c r="AN71" s="365" t="s">
        <v>588</v>
      </c>
    </row>
    <row r="72" spans="2:107" ht="13" x14ac:dyDescent="0.2">
      <c r="B72" s="366"/>
      <c r="G72" s="1283"/>
      <c r="H72" s="1283"/>
      <c r="I72" s="1283"/>
      <c r="J72" s="1283"/>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551</v>
      </c>
      <c r="BQ72" s="1287"/>
      <c r="BR72" s="1287"/>
      <c r="BS72" s="1287"/>
      <c r="BT72" s="1287"/>
      <c r="BU72" s="1287"/>
      <c r="BV72" s="1287"/>
      <c r="BW72" s="1287"/>
      <c r="BX72" s="1287" t="s">
        <v>552</v>
      </c>
      <c r="BY72" s="1287"/>
      <c r="BZ72" s="1287"/>
      <c r="CA72" s="1287"/>
      <c r="CB72" s="1287"/>
      <c r="CC72" s="1287"/>
      <c r="CD72" s="1287"/>
      <c r="CE72" s="1287"/>
      <c r="CF72" s="1287" t="s">
        <v>553</v>
      </c>
      <c r="CG72" s="1287"/>
      <c r="CH72" s="1287"/>
      <c r="CI72" s="1287"/>
      <c r="CJ72" s="1287"/>
      <c r="CK72" s="1287"/>
      <c r="CL72" s="1287"/>
      <c r="CM72" s="1287"/>
      <c r="CN72" s="1287" t="s">
        <v>554</v>
      </c>
      <c r="CO72" s="1287"/>
      <c r="CP72" s="1287"/>
      <c r="CQ72" s="1287"/>
      <c r="CR72" s="1287"/>
      <c r="CS72" s="1287"/>
      <c r="CT72" s="1287"/>
      <c r="CU72" s="1287"/>
      <c r="CV72" s="1287" t="s">
        <v>555</v>
      </c>
      <c r="CW72" s="1287"/>
      <c r="CX72" s="1287"/>
      <c r="CY72" s="1287"/>
      <c r="CZ72" s="1287"/>
      <c r="DA72" s="1287"/>
      <c r="DB72" s="1287"/>
      <c r="DC72" s="1287"/>
    </row>
    <row r="73" spans="2:107" ht="13" x14ac:dyDescent="0.2">
      <c r="B73" s="366"/>
      <c r="G73" s="1288"/>
      <c r="H73" s="1288"/>
      <c r="I73" s="1288"/>
      <c r="J73" s="1288"/>
      <c r="K73" s="1294"/>
      <c r="L73" s="1294"/>
      <c r="M73" s="1294"/>
      <c r="N73" s="1294"/>
      <c r="AM73" s="373"/>
      <c r="AN73" s="1290" t="s">
        <v>587</v>
      </c>
      <c r="AO73" s="1290"/>
      <c r="AP73" s="1290"/>
      <c r="AQ73" s="1290"/>
      <c r="AR73" s="1290"/>
      <c r="AS73" s="1290"/>
      <c r="AT73" s="1290"/>
      <c r="AU73" s="1290"/>
      <c r="AV73" s="1290"/>
      <c r="AW73" s="1290"/>
      <c r="AX73" s="1290"/>
      <c r="AY73" s="1290"/>
      <c r="AZ73" s="1290"/>
      <c r="BA73" s="1290"/>
      <c r="BB73" s="1290" t="s">
        <v>584</v>
      </c>
      <c r="BC73" s="1290"/>
      <c r="BD73" s="1290"/>
      <c r="BE73" s="1290"/>
      <c r="BF73" s="1290"/>
      <c r="BG73" s="1290"/>
      <c r="BH73" s="1290"/>
      <c r="BI73" s="1290"/>
      <c r="BJ73" s="1290"/>
      <c r="BK73" s="1290"/>
      <c r="BL73" s="1290"/>
      <c r="BM73" s="1290"/>
      <c r="BN73" s="1290"/>
      <c r="BO73" s="1290"/>
      <c r="BP73" s="1273"/>
      <c r="BQ73" s="1273"/>
      <c r="BR73" s="1273"/>
      <c r="BS73" s="1273"/>
      <c r="BT73" s="1273"/>
      <c r="BU73" s="1273"/>
      <c r="BV73" s="1273"/>
      <c r="BW73" s="1273"/>
      <c r="BX73" s="1273"/>
      <c r="BY73" s="1273"/>
      <c r="BZ73" s="1273"/>
      <c r="CA73" s="1273"/>
      <c r="CB73" s="1273"/>
      <c r="CC73" s="1273"/>
      <c r="CD73" s="1273"/>
      <c r="CE73" s="1273"/>
      <c r="CF73" s="1273"/>
      <c r="CG73" s="1273"/>
      <c r="CH73" s="1273"/>
      <c r="CI73" s="1273"/>
      <c r="CJ73" s="1273"/>
      <c r="CK73" s="1273"/>
      <c r="CL73" s="1273"/>
      <c r="CM73" s="1273"/>
      <c r="CN73" s="1273"/>
      <c r="CO73" s="1273"/>
      <c r="CP73" s="1273"/>
      <c r="CQ73" s="1273"/>
      <c r="CR73" s="1273"/>
      <c r="CS73" s="1273"/>
      <c r="CT73" s="1273"/>
      <c r="CU73" s="1273"/>
      <c r="CV73" s="1273"/>
      <c r="CW73" s="1273"/>
      <c r="CX73" s="1273"/>
      <c r="CY73" s="1273"/>
      <c r="CZ73" s="1273"/>
      <c r="DA73" s="1273"/>
      <c r="DB73" s="1273"/>
      <c r="DC73" s="1273"/>
    </row>
    <row r="74" spans="2:107" ht="13" x14ac:dyDescent="0.2">
      <c r="B74" s="366"/>
      <c r="G74" s="1288"/>
      <c r="H74" s="1288"/>
      <c r="I74" s="1288"/>
      <c r="J74" s="1288"/>
      <c r="K74" s="1294"/>
      <c r="L74" s="1294"/>
      <c r="M74" s="1294"/>
      <c r="N74" s="1294"/>
      <c r="AM74" s="373"/>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ht="13" x14ac:dyDescent="0.2">
      <c r="B75" s="366"/>
      <c r="G75" s="1288"/>
      <c r="H75" s="1288"/>
      <c r="I75" s="1283"/>
      <c r="J75" s="1283"/>
      <c r="K75" s="1291"/>
      <c r="L75" s="1291"/>
      <c r="M75" s="1291"/>
      <c r="N75" s="1291"/>
      <c r="AM75" s="373"/>
      <c r="AN75" s="1290"/>
      <c r="AO75" s="1290"/>
      <c r="AP75" s="1290"/>
      <c r="AQ75" s="1290"/>
      <c r="AR75" s="1290"/>
      <c r="AS75" s="1290"/>
      <c r="AT75" s="1290"/>
      <c r="AU75" s="1290"/>
      <c r="AV75" s="1290"/>
      <c r="AW75" s="1290"/>
      <c r="AX75" s="1290"/>
      <c r="AY75" s="1290"/>
      <c r="AZ75" s="1290"/>
      <c r="BA75" s="1290"/>
      <c r="BB75" s="1290" t="s">
        <v>583</v>
      </c>
      <c r="BC75" s="1290"/>
      <c r="BD75" s="1290"/>
      <c r="BE75" s="1290"/>
      <c r="BF75" s="1290"/>
      <c r="BG75" s="1290"/>
      <c r="BH75" s="1290"/>
      <c r="BI75" s="1290"/>
      <c r="BJ75" s="1290"/>
      <c r="BK75" s="1290"/>
      <c r="BL75" s="1290"/>
      <c r="BM75" s="1290"/>
      <c r="BN75" s="1290"/>
      <c r="BO75" s="1290"/>
      <c r="BP75" s="1273">
        <v>0.3</v>
      </c>
      <c r="BQ75" s="1273"/>
      <c r="BR75" s="1273"/>
      <c r="BS75" s="1273"/>
      <c r="BT75" s="1273"/>
      <c r="BU75" s="1273"/>
      <c r="BV75" s="1273"/>
      <c r="BW75" s="1273"/>
      <c r="BX75" s="1273">
        <v>0.1</v>
      </c>
      <c r="BY75" s="1273"/>
      <c r="BZ75" s="1273"/>
      <c r="CA75" s="1273"/>
      <c r="CB75" s="1273"/>
      <c r="CC75" s="1273"/>
      <c r="CD75" s="1273"/>
      <c r="CE75" s="1273"/>
      <c r="CF75" s="1273">
        <v>-0.2</v>
      </c>
      <c r="CG75" s="1273"/>
      <c r="CH75" s="1273"/>
      <c r="CI75" s="1273"/>
      <c r="CJ75" s="1273"/>
      <c r="CK75" s="1273"/>
      <c r="CL75" s="1273"/>
      <c r="CM75" s="1273"/>
      <c r="CN75" s="1273">
        <v>-0.3</v>
      </c>
      <c r="CO75" s="1273"/>
      <c r="CP75" s="1273"/>
      <c r="CQ75" s="1273"/>
      <c r="CR75" s="1273"/>
      <c r="CS75" s="1273"/>
      <c r="CT75" s="1273"/>
      <c r="CU75" s="1273"/>
      <c r="CV75" s="1273">
        <v>-0.7</v>
      </c>
      <c r="CW75" s="1273"/>
      <c r="CX75" s="1273"/>
      <c r="CY75" s="1273"/>
      <c r="CZ75" s="1273"/>
      <c r="DA75" s="1273"/>
      <c r="DB75" s="1273"/>
      <c r="DC75" s="1273"/>
    </row>
    <row r="76" spans="2:107" ht="13" x14ac:dyDescent="0.2">
      <c r="B76" s="366"/>
      <c r="G76" s="1288"/>
      <c r="H76" s="1288"/>
      <c r="I76" s="1283"/>
      <c r="J76" s="1283"/>
      <c r="K76" s="1291"/>
      <c r="L76" s="1291"/>
      <c r="M76" s="1291"/>
      <c r="N76" s="1291"/>
      <c r="AM76" s="373"/>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ht="13" x14ac:dyDescent="0.2">
      <c r="B77" s="366"/>
      <c r="G77" s="1283"/>
      <c r="H77" s="1283"/>
      <c r="I77" s="1283"/>
      <c r="J77" s="1283"/>
      <c r="K77" s="1294"/>
      <c r="L77" s="1294"/>
      <c r="M77" s="1294"/>
      <c r="N77" s="1294"/>
      <c r="AN77" s="1287" t="s">
        <v>586</v>
      </c>
      <c r="AO77" s="1287"/>
      <c r="AP77" s="1287"/>
      <c r="AQ77" s="1287"/>
      <c r="AR77" s="1287"/>
      <c r="AS77" s="1287"/>
      <c r="AT77" s="1287"/>
      <c r="AU77" s="1287"/>
      <c r="AV77" s="1287"/>
      <c r="AW77" s="1287"/>
      <c r="AX77" s="1287"/>
      <c r="AY77" s="1287"/>
      <c r="AZ77" s="1287"/>
      <c r="BA77" s="1287"/>
      <c r="BB77" s="1290" t="s">
        <v>585</v>
      </c>
      <c r="BC77" s="1290"/>
      <c r="BD77" s="1290"/>
      <c r="BE77" s="1290"/>
      <c r="BF77" s="1290"/>
      <c r="BG77" s="1290"/>
      <c r="BH77" s="1290"/>
      <c r="BI77" s="1290"/>
      <c r="BJ77" s="1290"/>
      <c r="BK77" s="1290"/>
      <c r="BL77" s="1290"/>
      <c r="BM77" s="1290"/>
      <c r="BN77" s="1290"/>
      <c r="BO77" s="1290"/>
      <c r="BP77" s="1273">
        <v>0</v>
      </c>
      <c r="BQ77" s="1273"/>
      <c r="BR77" s="1273"/>
      <c r="BS77" s="1273"/>
      <c r="BT77" s="1273"/>
      <c r="BU77" s="1273"/>
      <c r="BV77" s="1273"/>
      <c r="BW77" s="1273"/>
      <c r="BX77" s="1273">
        <v>0</v>
      </c>
      <c r="BY77" s="1273"/>
      <c r="BZ77" s="1273"/>
      <c r="CA77" s="1273"/>
      <c r="CB77" s="1273"/>
      <c r="CC77" s="1273"/>
      <c r="CD77" s="1273"/>
      <c r="CE77" s="1273"/>
      <c r="CF77" s="1273">
        <v>0</v>
      </c>
      <c r="CG77" s="1273"/>
      <c r="CH77" s="1273"/>
      <c r="CI77" s="1273"/>
      <c r="CJ77" s="1273"/>
      <c r="CK77" s="1273"/>
      <c r="CL77" s="1273"/>
      <c r="CM77" s="1273"/>
      <c r="CN77" s="1273">
        <v>0</v>
      </c>
      <c r="CO77" s="1273"/>
      <c r="CP77" s="1273"/>
      <c r="CQ77" s="1273"/>
      <c r="CR77" s="1273"/>
      <c r="CS77" s="1273"/>
      <c r="CT77" s="1273"/>
      <c r="CU77" s="1273"/>
      <c r="CV77" s="1273">
        <v>0</v>
      </c>
      <c r="CW77" s="1273"/>
      <c r="CX77" s="1273"/>
      <c r="CY77" s="1273"/>
      <c r="CZ77" s="1273"/>
      <c r="DA77" s="1273"/>
      <c r="DB77" s="1273"/>
      <c r="DC77" s="1273"/>
    </row>
    <row r="78" spans="2:107" ht="13" x14ac:dyDescent="0.2">
      <c r="B78" s="366"/>
      <c r="G78" s="1283"/>
      <c r="H78" s="1283"/>
      <c r="I78" s="1283"/>
      <c r="J78" s="1283"/>
      <c r="K78" s="1294"/>
      <c r="L78" s="1294"/>
      <c r="M78" s="1294"/>
      <c r="N78" s="1294"/>
      <c r="AN78" s="1287"/>
      <c r="AO78" s="1287"/>
      <c r="AP78" s="1287"/>
      <c r="AQ78" s="1287"/>
      <c r="AR78" s="1287"/>
      <c r="AS78" s="1287"/>
      <c r="AT78" s="1287"/>
      <c r="AU78" s="1287"/>
      <c r="AV78" s="1287"/>
      <c r="AW78" s="1287"/>
      <c r="AX78" s="1287"/>
      <c r="AY78" s="1287"/>
      <c r="AZ78" s="1287"/>
      <c r="BA78" s="1287"/>
      <c r="BB78" s="1290"/>
      <c r="BC78" s="1290"/>
      <c r="BD78" s="1290"/>
      <c r="BE78" s="1290"/>
      <c r="BF78" s="1290"/>
      <c r="BG78" s="1290"/>
      <c r="BH78" s="1290"/>
      <c r="BI78" s="1290"/>
      <c r="BJ78" s="1290"/>
      <c r="BK78" s="1290"/>
      <c r="BL78" s="1290"/>
      <c r="BM78" s="1290"/>
      <c r="BN78" s="1290"/>
      <c r="BO78" s="1290"/>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ht="13" x14ac:dyDescent="0.2">
      <c r="B79" s="366"/>
      <c r="G79" s="1283"/>
      <c r="H79" s="1283"/>
      <c r="I79" s="1293"/>
      <c r="J79" s="1293"/>
      <c r="K79" s="1295"/>
      <c r="L79" s="1295"/>
      <c r="M79" s="1295"/>
      <c r="N79" s="1295"/>
      <c r="AN79" s="1287"/>
      <c r="AO79" s="1287"/>
      <c r="AP79" s="1287"/>
      <c r="AQ79" s="1287"/>
      <c r="AR79" s="1287"/>
      <c r="AS79" s="1287"/>
      <c r="AT79" s="1287"/>
      <c r="AU79" s="1287"/>
      <c r="AV79" s="1287"/>
      <c r="AW79" s="1287"/>
      <c r="AX79" s="1287"/>
      <c r="AY79" s="1287"/>
      <c r="AZ79" s="1287"/>
      <c r="BA79" s="1287"/>
      <c r="BB79" s="1290" t="s">
        <v>583</v>
      </c>
      <c r="BC79" s="1290"/>
      <c r="BD79" s="1290"/>
      <c r="BE79" s="1290"/>
      <c r="BF79" s="1290"/>
      <c r="BG79" s="1290"/>
      <c r="BH79" s="1290"/>
      <c r="BI79" s="1290"/>
      <c r="BJ79" s="1290"/>
      <c r="BK79" s="1290"/>
      <c r="BL79" s="1290"/>
      <c r="BM79" s="1290"/>
      <c r="BN79" s="1290"/>
      <c r="BO79" s="1290"/>
      <c r="BP79" s="1273">
        <v>-1.3</v>
      </c>
      <c r="BQ79" s="1273"/>
      <c r="BR79" s="1273"/>
      <c r="BS79" s="1273"/>
      <c r="BT79" s="1273"/>
      <c r="BU79" s="1273"/>
      <c r="BV79" s="1273"/>
      <c r="BW79" s="1273"/>
      <c r="BX79" s="1273">
        <v>-1.8</v>
      </c>
      <c r="BY79" s="1273"/>
      <c r="BZ79" s="1273"/>
      <c r="CA79" s="1273"/>
      <c r="CB79" s="1273"/>
      <c r="CC79" s="1273"/>
      <c r="CD79" s="1273"/>
      <c r="CE79" s="1273"/>
      <c r="CF79" s="1273">
        <v>-2.2999999999999998</v>
      </c>
      <c r="CG79" s="1273"/>
      <c r="CH79" s="1273"/>
      <c r="CI79" s="1273"/>
      <c r="CJ79" s="1273"/>
      <c r="CK79" s="1273"/>
      <c r="CL79" s="1273"/>
      <c r="CM79" s="1273"/>
      <c r="CN79" s="1273">
        <v>-2.8</v>
      </c>
      <c r="CO79" s="1273"/>
      <c r="CP79" s="1273"/>
      <c r="CQ79" s="1273"/>
      <c r="CR79" s="1273"/>
      <c r="CS79" s="1273"/>
      <c r="CT79" s="1273"/>
      <c r="CU79" s="1273"/>
      <c r="CV79" s="1273">
        <v>-3.2</v>
      </c>
      <c r="CW79" s="1273"/>
      <c r="CX79" s="1273"/>
      <c r="CY79" s="1273"/>
      <c r="CZ79" s="1273"/>
      <c r="DA79" s="1273"/>
      <c r="DB79" s="1273"/>
      <c r="DC79" s="1273"/>
    </row>
    <row r="80" spans="2:107" ht="13" x14ac:dyDescent="0.2">
      <c r="B80" s="366"/>
      <c r="G80" s="1283"/>
      <c r="H80" s="1283"/>
      <c r="I80" s="1293"/>
      <c r="J80" s="1293"/>
      <c r="K80" s="1295"/>
      <c r="L80" s="1295"/>
      <c r="M80" s="1295"/>
      <c r="N80" s="1295"/>
      <c r="AN80" s="1287"/>
      <c r="AO80" s="1287"/>
      <c r="AP80" s="1287"/>
      <c r="AQ80" s="1287"/>
      <c r="AR80" s="1287"/>
      <c r="AS80" s="1287"/>
      <c r="AT80" s="1287"/>
      <c r="AU80" s="1287"/>
      <c r="AV80" s="1287"/>
      <c r="AW80" s="1287"/>
      <c r="AX80" s="1287"/>
      <c r="AY80" s="1287"/>
      <c r="AZ80" s="1287"/>
      <c r="BA80" s="1287"/>
      <c r="BB80" s="1290"/>
      <c r="BC80" s="1290"/>
      <c r="BD80" s="1290"/>
      <c r="BE80" s="1290"/>
      <c r="BF80" s="1290"/>
      <c r="BG80" s="1290"/>
      <c r="BH80" s="1290"/>
      <c r="BI80" s="1290"/>
      <c r="BJ80" s="1290"/>
      <c r="BK80" s="1290"/>
      <c r="BL80" s="1290"/>
      <c r="BM80" s="1290"/>
      <c r="BN80" s="1290"/>
      <c r="BO80" s="1290"/>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ht="13" x14ac:dyDescent="0.2">
      <c r="B81" s="366"/>
    </row>
    <row r="82" spans="2:109" ht="16.5"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 x14ac:dyDescent="0.2">
      <c r="DD84" s="365"/>
      <c r="DE84" s="365"/>
    </row>
    <row r="85" spans="2:109" ht="13" x14ac:dyDescent="0.2">
      <c r="DD85" s="365"/>
      <c r="DE85" s="365"/>
    </row>
    <row r="86" spans="2:109" ht="13" hidden="1" x14ac:dyDescent="0.2">
      <c r="DD86" s="365"/>
      <c r="DE86" s="365"/>
    </row>
    <row r="87" spans="2:109" ht="13" hidden="1" x14ac:dyDescent="0.2">
      <c r="K87" s="368"/>
      <c r="AQ87" s="368"/>
      <c r="BC87" s="368"/>
      <c r="BO87" s="368"/>
      <c r="CA87" s="368"/>
      <c r="CM87" s="368"/>
      <c r="CY87" s="368"/>
      <c r="DD87" s="365"/>
      <c r="DE87" s="365"/>
    </row>
    <row r="88" spans="2:109" ht="13" hidden="1" x14ac:dyDescent="0.2">
      <c r="DD88" s="365"/>
      <c r="DE88" s="365"/>
    </row>
    <row r="89" spans="2:109" ht="13" hidden="1" x14ac:dyDescent="0.2">
      <c r="DD89" s="365"/>
      <c r="DE89" s="365"/>
    </row>
    <row r="90" spans="2:109" ht="13" hidden="1" x14ac:dyDescent="0.2">
      <c r="DD90" s="365"/>
      <c r="DE90" s="365"/>
    </row>
    <row r="91" spans="2:109" ht="13"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0zm5qXck9JC3j0y58Jp5qvo2vVclwQVNvCDbO4njQw4HiLcM3eJwOz8Qo6O1lfNbaE5SpBsDdmgyFOCLIpYoA==" saltValue="XS9DYah1OcWos/lxFvLxz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70" workbookViewId="0"/>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F3Z4SNe+4i+pt3HJ2KQ6WDMr7FnyRmQdBe0pJp/nQbYLJBPw7cB3tsnHtw1y8NyZAgT8pUAfBdv42jnxVcTtw==" saltValue="y28DSvsOAFbKJHjL69/OO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25" zoomScaleNormal="25" zoomScaleSheetLayoutView="55" workbookViewId="0"/>
  </sheetViews>
  <sheetFormatPr defaultColWidth="0" defaultRowHeight="13.5" customHeight="1" zeroHeight="1" x14ac:dyDescent="0.2"/>
  <cols>
    <col min="1" max="34" width="2.453125" style="271" customWidth="1"/>
    <col min="35" max="122" width="2.453125" style="270" customWidth="1"/>
    <col min="123" max="16384" width="2.4531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x14ac:dyDescent="0.2">
      <c r="S2" s="270"/>
      <c r="AH2" s="270"/>
    </row>
    <row r="3" spans="2:34"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x14ac:dyDescent="0.2"/>
    <row r="5" spans="2:34" ht="13" x14ac:dyDescent="0.2"/>
    <row r="6" spans="2:34" ht="13" x14ac:dyDescent="0.2"/>
    <row r="7" spans="2:34" ht="13" x14ac:dyDescent="0.2"/>
    <row r="8" spans="2:34" ht="13" x14ac:dyDescent="0.2"/>
    <row r="9" spans="2:34" ht="13" x14ac:dyDescent="0.2">
      <c r="AH9" s="27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70"/>
    </row>
    <row r="18" spans="12:34" ht="13" x14ac:dyDescent="0.2"/>
    <row r="19" spans="12:34" ht="13" x14ac:dyDescent="0.2"/>
    <row r="20" spans="12:34" ht="13" x14ac:dyDescent="0.2">
      <c r="AH20" s="270"/>
    </row>
    <row r="21" spans="12:34" ht="13" x14ac:dyDescent="0.2">
      <c r="AH21" s="270"/>
    </row>
    <row r="22" spans="12:34" ht="13" x14ac:dyDescent="0.2"/>
    <row r="23" spans="12:34" ht="13" x14ac:dyDescent="0.2"/>
    <row r="24" spans="12:34" ht="13" x14ac:dyDescent="0.2">
      <c r="Q24" s="270"/>
    </row>
    <row r="25" spans="12:34" ht="13" x14ac:dyDescent="0.2"/>
    <row r="26" spans="12:34" ht="13" x14ac:dyDescent="0.2"/>
    <row r="27" spans="12:34" ht="13" x14ac:dyDescent="0.2"/>
    <row r="28" spans="12:34" ht="13" x14ac:dyDescent="0.2">
      <c r="O28" s="270"/>
      <c r="T28" s="270"/>
      <c r="AH28" s="270"/>
    </row>
    <row r="29" spans="12:34" ht="13" x14ac:dyDescent="0.2"/>
    <row r="30" spans="12:34" ht="13" x14ac:dyDescent="0.2"/>
    <row r="31" spans="12:34" ht="13" x14ac:dyDescent="0.2">
      <c r="Q31" s="270"/>
    </row>
    <row r="32" spans="12:34" ht="13" x14ac:dyDescent="0.2">
      <c r="L32" s="270"/>
    </row>
    <row r="33" spans="2:34" ht="13" x14ac:dyDescent="0.2">
      <c r="C33" s="270"/>
      <c r="E33" s="270"/>
      <c r="G33" s="270"/>
      <c r="I33" s="270"/>
      <c r="X33" s="270"/>
    </row>
    <row r="34" spans="2:34" ht="13" x14ac:dyDescent="0.2">
      <c r="B34" s="270"/>
      <c r="P34" s="270"/>
      <c r="R34" s="270"/>
      <c r="T34" s="270"/>
    </row>
    <row r="35" spans="2:34" ht="13" x14ac:dyDescent="0.2">
      <c r="D35" s="270"/>
      <c r="W35" s="270"/>
      <c r="AC35" s="270"/>
      <c r="AD35" s="270"/>
      <c r="AE35" s="270"/>
      <c r="AF35" s="270"/>
      <c r="AG35" s="270"/>
      <c r="AH35" s="270"/>
    </row>
    <row r="36" spans="2:34" ht="13" x14ac:dyDescent="0.2">
      <c r="H36" s="270"/>
      <c r="J36" s="270"/>
      <c r="K36" s="270"/>
      <c r="M36" s="270"/>
      <c r="Y36" s="270"/>
      <c r="Z36" s="270"/>
      <c r="AA36" s="270"/>
      <c r="AB36" s="270"/>
      <c r="AC36" s="270"/>
      <c r="AD36" s="270"/>
      <c r="AE36" s="270"/>
      <c r="AF36" s="270"/>
      <c r="AG36" s="270"/>
      <c r="AH36" s="270"/>
    </row>
    <row r="37" spans="2:34" ht="13" x14ac:dyDescent="0.2">
      <c r="AH37" s="270"/>
    </row>
    <row r="38" spans="2:34" ht="13" x14ac:dyDescent="0.2">
      <c r="AG38" s="270"/>
      <c r="AH38" s="270"/>
    </row>
    <row r="39" spans="2:34" ht="13" x14ac:dyDescent="0.2"/>
    <row r="40" spans="2:34" ht="13" x14ac:dyDescent="0.2">
      <c r="X40" s="270"/>
    </row>
    <row r="41" spans="2:34" ht="13" x14ac:dyDescent="0.2">
      <c r="R41" s="270"/>
    </row>
    <row r="42" spans="2:34" ht="13" x14ac:dyDescent="0.2">
      <c r="W42" s="270"/>
    </row>
    <row r="43" spans="2:34" ht="13" x14ac:dyDescent="0.2">
      <c r="Y43" s="270"/>
      <c r="Z43" s="270"/>
      <c r="AA43" s="270"/>
      <c r="AB43" s="270"/>
      <c r="AC43" s="270"/>
      <c r="AD43" s="270"/>
      <c r="AE43" s="270"/>
      <c r="AF43" s="270"/>
      <c r="AG43" s="270"/>
      <c r="AH43" s="270"/>
    </row>
    <row r="44" spans="2:34" ht="13" x14ac:dyDescent="0.2">
      <c r="AH44" s="270"/>
    </row>
    <row r="45" spans="2:34" ht="13" x14ac:dyDescent="0.2">
      <c r="X45" s="270"/>
    </row>
    <row r="46" spans="2:34" ht="13" x14ac:dyDescent="0.2"/>
    <row r="47" spans="2:34" ht="13" x14ac:dyDescent="0.2"/>
    <row r="48" spans="2:34" ht="13" x14ac:dyDescent="0.2">
      <c r="W48" s="270"/>
      <c r="Y48" s="270"/>
      <c r="Z48" s="270"/>
      <c r="AA48" s="270"/>
      <c r="AB48" s="270"/>
      <c r="AC48" s="270"/>
      <c r="AD48" s="270"/>
      <c r="AE48" s="270"/>
      <c r="AF48" s="270"/>
      <c r="AG48" s="270"/>
      <c r="AH48" s="270"/>
    </row>
    <row r="49" spans="28:34" ht="13" x14ac:dyDescent="0.2"/>
    <row r="50" spans="28:34" ht="13" x14ac:dyDescent="0.2">
      <c r="AE50" s="270"/>
      <c r="AF50" s="270"/>
      <c r="AG50" s="270"/>
      <c r="AH50" s="270"/>
    </row>
    <row r="51" spans="28:34" ht="13" x14ac:dyDescent="0.2">
      <c r="AC51" s="270"/>
      <c r="AD51" s="270"/>
      <c r="AE51" s="270"/>
      <c r="AF51" s="270"/>
      <c r="AG51" s="270"/>
      <c r="AH51" s="270"/>
    </row>
    <row r="52" spans="28:34" ht="13" x14ac:dyDescent="0.2"/>
    <row r="53" spans="28:34" ht="13" x14ac:dyDescent="0.2">
      <c r="AF53" s="270"/>
      <c r="AG53" s="270"/>
      <c r="AH53" s="270"/>
    </row>
    <row r="54" spans="28:34" ht="13" x14ac:dyDescent="0.2">
      <c r="AH54" s="270"/>
    </row>
    <row r="55" spans="28:34" ht="13" x14ac:dyDescent="0.2"/>
    <row r="56" spans="28:34" ht="13" x14ac:dyDescent="0.2">
      <c r="AB56" s="270"/>
      <c r="AC56" s="270"/>
      <c r="AD56" s="270"/>
      <c r="AE56" s="270"/>
      <c r="AF56" s="270"/>
      <c r="AG56" s="270"/>
      <c r="AH56" s="270"/>
    </row>
    <row r="57" spans="28:34" ht="13" x14ac:dyDescent="0.2">
      <c r="AH57" s="270"/>
    </row>
    <row r="58" spans="28:34" ht="13" x14ac:dyDescent="0.2">
      <c r="AH58" s="270"/>
    </row>
    <row r="59" spans="28:34" ht="13" x14ac:dyDescent="0.2">
      <c r="AG59" s="270"/>
      <c r="AH59" s="270"/>
    </row>
    <row r="60" spans="28:34" ht="13" x14ac:dyDescent="0.2"/>
    <row r="61" spans="28:34" ht="13" x14ac:dyDescent="0.2"/>
    <row r="62" spans="28:34" ht="13" x14ac:dyDescent="0.2"/>
    <row r="63" spans="28:34" ht="13" x14ac:dyDescent="0.2">
      <c r="AH63" s="270"/>
    </row>
    <row r="64" spans="28:34" ht="13" x14ac:dyDescent="0.2">
      <c r="AG64" s="270"/>
      <c r="AH64" s="270"/>
    </row>
    <row r="65" spans="28:34" ht="13" x14ac:dyDescent="0.2"/>
    <row r="66" spans="28:34" ht="13" x14ac:dyDescent="0.2"/>
    <row r="67" spans="28:34" ht="13" x14ac:dyDescent="0.2"/>
    <row r="68" spans="28:34" ht="13" x14ac:dyDescent="0.2">
      <c r="AB68" s="270"/>
      <c r="AC68" s="270"/>
      <c r="AD68" s="270"/>
      <c r="AE68" s="270"/>
      <c r="AF68" s="270"/>
      <c r="AG68" s="270"/>
      <c r="AH68" s="270"/>
    </row>
    <row r="69" spans="28:34" ht="13" x14ac:dyDescent="0.2">
      <c r="AF69" s="270"/>
      <c r="AG69" s="270"/>
      <c r="AH69" s="270"/>
    </row>
    <row r="70" spans="28:34" ht="13" x14ac:dyDescent="0.2"/>
    <row r="71" spans="28:34" ht="13" x14ac:dyDescent="0.2"/>
    <row r="72" spans="28:34" ht="13" x14ac:dyDescent="0.2"/>
    <row r="73" spans="28:34" ht="13" x14ac:dyDescent="0.2"/>
    <row r="74" spans="28:34" ht="13" x14ac:dyDescent="0.2"/>
    <row r="75" spans="28:34" ht="13" x14ac:dyDescent="0.2">
      <c r="AH75" s="270"/>
    </row>
    <row r="76" spans="28:34" ht="13" x14ac:dyDescent="0.2">
      <c r="AF76" s="270"/>
      <c r="AG76" s="270"/>
      <c r="AH76" s="270"/>
    </row>
    <row r="77" spans="28:34" ht="13" x14ac:dyDescent="0.2">
      <c r="AG77" s="270"/>
      <c r="AH77" s="270"/>
    </row>
    <row r="78" spans="28:34" ht="13" x14ac:dyDescent="0.2"/>
    <row r="79" spans="28:34" ht="13" x14ac:dyDescent="0.2"/>
    <row r="80" spans="28:34" ht="13" x14ac:dyDescent="0.2"/>
    <row r="81" spans="25:34" ht="13" x14ac:dyDescent="0.2"/>
    <row r="82" spans="25:34" ht="13" x14ac:dyDescent="0.2">
      <c r="Y82" s="270"/>
    </row>
    <row r="83" spans="25:34" ht="13" x14ac:dyDescent="0.2">
      <c r="Y83" s="270"/>
      <c r="Z83" s="270"/>
      <c r="AA83" s="270"/>
      <c r="AB83" s="270"/>
      <c r="AC83" s="270"/>
      <c r="AD83" s="270"/>
      <c r="AE83" s="270"/>
      <c r="AF83" s="270"/>
      <c r="AG83" s="270"/>
      <c r="AH83" s="270"/>
    </row>
    <row r="84" spans="25:34" ht="13" x14ac:dyDescent="0.2"/>
    <row r="85" spans="25:34" ht="13" x14ac:dyDescent="0.2"/>
    <row r="86" spans="25:34" ht="13" x14ac:dyDescent="0.2"/>
    <row r="87" spans="25:34" ht="13" x14ac:dyDescent="0.2"/>
    <row r="88" spans="25:34" ht="13" x14ac:dyDescent="0.2">
      <c r="AH88" s="27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RL5e2Zz11s7MmCkjewU8H9AmuzwkxsmU1ZnAzwPiLlBNJ06C3Gvf/6wrfOut97Q7VjrerZ/WPWpSUBH1fqdNg==" saltValue="1JO0clzOWYL989U7Bhtut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9" customWidth="1"/>
    <col min="2" max="8" width="13.36328125" style="129" customWidth="1"/>
    <col min="9" max="16384" width="11.08984375" style="129"/>
  </cols>
  <sheetData>
    <row r="1" spans="1:8" x14ac:dyDescent="0.2">
      <c r="A1" s="123"/>
      <c r="B1" s="124"/>
      <c r="C1" s="125"/>
      <c r="D1" s="126"/>
      <c r="E1" s="127"/>
      <c r="F1" s="127"/>
      <c r="G1" s="127"/>
      <c r="H1" s="128"/>
    </row>
    <row r="2" spans="1:8" x14ac:dyDescent="0.2">
      <c r="A2" s="130"/>
      <c r="B2" s="131"/>
      <c r="C2" s="132"/>
      <c r="D2" s="133" t="s">
        <v>45</v>
      </c>
      <c r="E2" s="134"/>
      <c r="F2" s="135" t="s">
        <v>548</v>
      </c>
      <c r="G2" s="136"/>
      <c r="H2" s="137"/>
    </row>
    <row r="3" spans="1:8" x14ac:dyDescent="0.2">
      <c r="A3" s="133" t="s">
        <v>541</v>
      </c>
      <c r="B3" s="138"/>
      <c r="C3" s="139"/>
      <c r="D3" s="140">
        <v>28142</v>
      </c>
      <c r="E3" s="141"/>
      <c r="F3" s="142">
        <v>36861</v>
      </c>
      <c r="G3" s="143"/>
      <c r="H3" s="144"/>
    </row>
    <row r="4" spans="1:8" x14ac:dyDescent="0.2">
      <c r="A4" s="145"/>
      <c r="B4" s="146"/>
      <c r="C4" s="147"/>
      <c r="D4" s="148">
        <v>18509</v>
      </c>
      <c r="E4" s="149"/>
      <c r="F4" s="150">
        <v>23990</v>
      </c>
      <c r="G4" s="151"/>
      <c r="H4" s="152"/>
    </row>
    <row r="5" spans="1:8" x14ac:dyDescent="0.2">
      <c r="A5" s="133" t="s">
        <v>543</v>
      </c>
      <c r="B5" s="138"/>
      <c r="C5" s="139"/>
      <c r="D5" s="140">
        <v>44994</v>
      </c>
      <c r="E5" s="141"/>
      <c r="F5" s="142">
        <v>47064</v>
      </c>
      <c r="G5" s="143"/>
      <c r="H5" s="144"/>
    </row>
    <row r="6" spans="1:8" x14ac:dyDescent="0.2">
      <c r="A6" s="145"/>
      <c r="B6" s="146"/>
      <c r="C6" s="147"/>
      <c r="D6" s="148">
        <v>28754</v>
      </c>
      <c r="E6" s="149"/>
      <c r="F6" s="150">
        <v>32508</v>
      </c>
      <c r="G6" s="151"/>
      <c r="H6" s="152"/>
    </row>
    <row r="7" spans="1:8" x14ac:dyDescent="0.2">
      <c r="A7" s="133" t="s">
        <v>544</v>
      </c>
      <c r="B7" s="138"/>
      <c r="C7" s="139"/>
      <c r="D7" s="140">
        <v>39751</v>
      </c>
      <c r="E7" s="141"/>
      <c r="F7" s="142">
        <v>43773</v>
      </c>
      <c r="G7" s="143"/>
      <c r="H7" s="144"/>
    </row>
    <row r="8" spans="1:8" x14ac:dyDescent="0.2">
      <c r="A8" s="145"/>
      <c r="B8" s="146"/>
      <c r="C8" s="147"/>
      <c r="D8" s="148">
        <v>23451</v>
      </c>
      <c r="E8" s="149"/>
      <c r="F8" s="150">
        <v>30346</v>
      </c>
      <c r="G8" s="151"/>
      <c r="H8" s="152"/>
    </row>
    <row r="9" spans="1:8" x14ac:dyDescent="0.2">
      <c r="A9" s="133" t="s">
        <v>545</v>
      </c>
      <c r="B9" s="138"/>
      <c r="C9" s="139"/>
      <c r="D9" s="140">
        <v>43680</v>
      </c>
      <c r="E9" s="141"/>
      <c r="F9" s="142">
        <v>51565</v>
      </c>
      <c r="G9" s="143"/>
      <c r="H9" s="144"/>
    </row>
    <row r="10" spans="1:8" x14ac:dyDescent="0.2">
      <c r="A10" s="145"/>
      <c r="B10" s="146"/>
      <c r="C10" s="147"/>
      <c r="D10" s="148">
        <v>27685</v>
      </c>
      <c r="E10" s="149"/>
      <c r="F10" s="150">
        <v>35359</v>
      </c>
      <c r="G10" s="151"/>
      <c r="H10" s="152"/>
    </row>
    <row r="11" spans="1:8" x14ac:dyDescent="0.2">
      <c r="A11" s="133" t="s">
        <v>546</v>
      </c>
      <c r="B11" s="138"/>
      <c r="C11" s="139"/>
      <c r="D11" s="140">
        <v>40445</v>
      </c>
      <c r="E11" s="141"/>
      <c r="F11" s="142">
        <v>46686</v>
      </c>
      <c r="G11" s="143"/>
      <c r="H11" s="144"/>
    </row>
    <row r="12" spans="1:8" x14ac:dyDescent="0.2">
      <c r="A12" s="145"/>
      <c r="B12" s="146"/>
      <c r="C12" s="153"/>
      <c r="D12" s="148">
        <v>26991</v>
      </c>
      <c r="E12" s="149"/>
      <c r="F12" s="150">
        <v>32595</v>
      </c>
      <c r="G12" s="151"/>
      <c r="H12" s="152"/>
    </row>
    <row r="13" spans="1:8" x14ac:dyDescent="0.2">
      <c r="A13" s="133"/>
      <c r="B13" s="138"/>
      <c r="C13" s="154"/>
      <c r="D13" s="155">
        <v>39402</v>
      </c>
      <c r="E13" s="156"/>
      <c r="F13" s="157">
        <v>45190</v>
      </c>
      <c r="G13" s="158"/>
      <c r="H13" s="144"/>
    </row>
    <row r="14" spans="1:8" x14ac:dyDescent="0.2">
      <c r="A14" s="145"/>
      <c r="B14" s="146"/>
      <c r="C14" s="147"/>
      <c r="D14" s="148">
        <v>25078</v>
      </c>
      <c r="E14" s="149"/>
      <c r="F14" s="150">
        <v>30960</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5.0599999999999996</v>
      </c>
      <c r="C19" s="159">
        <f>ROUND(VALUE(SUBSTITUTE(実質収支比率等に係る経年分析!G$48,"▲","-")),2)</f>
        <v>4.28</v>
      </c>
      <c r="D19" s="159">
        <f>ROUND(VALUE(SUBSTITUTE(実質収支比率等に係る経年分析!H$48,"▲","-")),2)</f>
        <v>4.92</v>
      </c>
      <c r="E19" s="159">
        <f>ROUND(VALUE(SUBSTITUTE(実質収支比率等に係る経年分析!I$48,"▲","-")),2)</f>
        <v>3.73</v>
      </c>
      <c r="F19" s="159">
        <f>ROUND(VALUE(SUBSTITUTE(実質収支比率等に係る経年分析!J$48,"▲","-")),2)</f>
        <v>6.79</v>
      </c>
    </row>
    <row r="20" spans="1:11" x14ac:dyDescent="0.2">
      <c r="A20" s="159" t="s">
        <v>48</v>
      </c>
      <c r="B20" s="159">
        <f>ROUND(VALUE(SUBSTITUTE(実質収支比率等に係る経年分析!F$47,"▲","-")),2)</f>
        <v>6.44</v>
      </c>
      <c r="C20" s="159">
        <f>ROUND(VALUE(SUBSTITUTE(実質収支比率等に係る経年分析!G$47,"▲","-")),2)</f>
        <v>8.56</v>
      </c>
      <c r="D20" s="159">
        <f>ROUND(VALUE(SUBSTITUTE(実質収支比率等に係る経年分析!H$47,"▲","-")),2)</f>
        <v>10.49</v>
      </c>
      <c r="E20" s="159">
        <f>ROUND(VALUE(SUBSTITUTE(実質収支比率等に係る経年分析!I$47,"▲","-")),2)</f>
        <v>12.47</v>
      </c>
      <c r="F20" s="159">
        <f>ROUND(VALUE(SUBSTITUTE(実質収支比率等に係る経年分析!J$47,"▲","-")),2)</f>
        <v>14.45</v>
      </c>
    </row>
    <row r="21" spans="1:11" x14ac:dyDescent="0.2">
      <c r="A21" s="159" t="s">
        <v>49</v>
      </c>
      <c r="B21" s="159">
        <f>IF(ISNUMBER(VALUE(SUBSTITUTE(実質収支比率等に係る経年分析!F$49,"▲","-"))),ROUND(VALUE(SUBSTITUTE(実質収支比率等に係る経年分析!F$49,"▲","-")),2),NA())</f>
        <v>1.31</v>
      </c>
      <c r="C21" s="159">
        <f>IF(ISNUMBER(VALUE(SUBSTITUTE(実質収支比率等に係る経年分析!G$49,"▲","-"))),ROUND(VALUE(SUBSTITUTE(実質収支比率等に係る経年分析!G$49,"▲","-")),2),NA())</f>
        <v>1.83</v>
      </c>
      <c r="D21" s="159">
        <f>IF(ISNUMBER(VALUE(SUBSTITUTE(実質収支比率等に係る経年分析!H$49,"▲","-"))),ROUND(VALUE(SUBSTITUTE(実質収支比率等に係る経年分析!H$49,"▲","-")),2),NA())</f>
        <v>3.43</v>
      </c>
      <c r="E21" s="159">
        <f>IF(ISNUMBER(VALUE(SUBSTITUTE(実質収支比率等に係る経年分析!I$49,"▲","-"))),ROUND(VALUE(SUBSTITUTE(実質収支比率等に係る経年分析!I$49,"▲","-")),2),NA())</f>
        <v>1.05</v>
      </c>
      <c r="F21" s="159">
        <f>IF(ISNUMBER(VALUE(SUBSTITUTE(実質収支比率等に係る経年分析!J$49,"▲","-"))),ROUND(VALUE(SUBSTITUTE(実質収支比率等に係る経年分析!J$49,"▲","-")),2),NA())</f>
        <v>4.3600000000000003</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2">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2">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1.36</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0.88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0.77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1.46</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5.0599999999999996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4.2699999999999996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6.78</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4436</v>
      </c>
      <c r="E42" s="161"/>
      <c r="F42" s="161"/>
      <c r="G42" s="161">
        <f>'実質公債費比率（分子）の構造'!L$52</f>
        <v>4486</v>
      </c>
      <c r="H42" s="161"/>
      <c r="I42" s="161"/>
      <c r="J42" s="161">
        <f>'実質公債費比率（分子）の構造'!M$52</f>
        <v>4658</v>
      </c>
      <c r="K42" s="161"/>
      <c r="L42" s="161"/>
      <c r="M42" s="161">
        <f>'実質公債費比率（分子）の構造'!N$52</f>
        <v>4713</v>
      </c>
      <c r="N42" s="161"/>
      <c r="O42" s="161"/>
      <c r="P42" s="161">
        <f>'実質公債費比率（分子）の構造'!O$52</f>
        <v>4372</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336</v>
      </c>
      <c r="C44" s="161"/>
      <c r="D44" s="161"/>
      <c r="E44" s="161">
        <f>'実質公債費比率（分子）の構造'!L$50</f>
        <v>899</v>
      </c>
      <c r="F44" s="161"/>
      <c r="G44" s="161"/>
      <c r="H44" s="161">
        <f>'実質公債費比率（分子）の構造'!M$50</f>
        <v>660</v>
      </c>
      <c r="I44" s="161"/>
      <c r="J44" s="161"/>
      <c r="K44" s="161">
        <f>'実質公債費比率（分子）の構造'!N$50</f>
        <v>641</v>
      </c>
      <c r="L44" s="161"/>
      <c r="M44" s="161"/>
      <c r="N44" s="161">
        <f>'実質公債費比率（分子）の構造'!O$50</f>
        <v>617</v>
      </c>
      <c r="O44" s="161"/>
      <c r="P44" s="161"/>
    </row>
    <row r="45" spans="1:16" x14ac:dyDescent="0.2">
      <c r="A45" s="161" t="s">
        <v>59</v>
      </c>
      <c r="B45" s="161">
        <f>'実質公債費比率（分子）の構造'!K$49</f>
        <v>176</v>
      </c>
      <c r="C45" s="161"/>
      <c r="D45" s="161"/>
      <c r="E45" s="161">
        <f>'実質公債費比率（分子）の構造'!L$49</f>
        <v>145</v>
      </c>
      <c r="F45" s="161"/>
      <c r="G45" s="161"/>
      <c r="H45" s="161">
        <f>'実質公債費比率（分子）の構造'!M$49</f>
        <v>137</v>
      </c>
      <c r="I45" s="161"/>
      <c r="J45" s="161"/>
      <c r="K45" s="161">
        <f>'実質公債費比率（分子）の構造'!N$49</f>
        <v>88</v>
      </c>
      <c r="L45" s="161"/>
      <c r="M45" s="161"/>
      <c r="N45" s="161">
        <f>'実質公債費比率（分子）の構造'!O$49</f>
        <v>77</v>
      </c>
      <c r="O45" s="161"/>
      <c r="P45" s="161"/>
    </row>
    <row r="46" spans="1:16" x14ac:dyDescent="0.2">
      <c r="A46" s="161" t="s">
        <v>60</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2">
      <c r="A47" s="161" t="s">
        <v>61</v>
      </c>
      <c r="B47" s="161">
        <f>'実質公債費比率（分子）の構造'!K$47</f>
        <v>99</v>
      </c>
      <c r="C47" s="161"/>
      <c r="D47" s="161"/>
      <c r="E47" s="161">
        <f>'実質公債費比率（分子）の構造'!L$47</f>
        <v>98</v>
      </c>
      <c r="F47" s="161"/>
      <c r="G47" s="161"/>
      <c r="H47" s="161">
        <f>'実質公債費比率（分子）の構造'!M$47</f>
        <v>95</v>
      </c>
      <c r="I47" s="161"/>
      <c r="J47" s="161"/>
      <c r="K47" s="161">
        <f>'実質公債費比率（分子）の構造'!N$47</f>
        <v>75</v>
      </c>
      <c r="L47" s="161"/>
      <c r="M47" s="161"/>
      <c r="N47" s="161">
        <f>'実質公債費比率（分子）の構造'!O$47</f>
        <v>84</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3771</v>
      </c>
      <c r="C49" s="161"/>
      <c r="D49" s="161"/>
      <c r="E49" s="161">
        <f>'実質公債費比率（分子）の構造'!L$45</f>
        <v>3212</v>
      </c>
      <c r="F49" s="161"/>
      <c r="G49" s="161"/>
      <c r="H49" s="161">
        <f>'実質公債費比率（分子）の構造'!M$45</f>
        <v>3444</v>
      </c>
      <c r="I49" s="161"/>
      <c r="J49" s="161"/>
      <c r="K49" s="161">
        <f>'実質公債費比率（分子）の構造'!N$45</f>
        <v>3762</v>
      </c>
      <c r="L49" s="161"/>
      <c r="M49" s="161"/>
      <c r="N49" s="161">
        <f>'実質公債費比率（分子）の構造'!O$45</f>
        <v>2728</v>
      </c>
      <c r="O49" s="161"/>
      <c r="P49" s="161"/>
    </row>
    <row r="50" spans="1:16" x14ac:dyDescent="0.2">
      <c r="A50" s="161" t="s">
        <v>64</v>
      </c>
      <c r="B50" s="161" t="e">
        <f>NA()</f>
        <v>#N/A</v>
      </c>
      <c r="C50" s="161">
        <f>IF(ISNUMBER('実質公債費比率（分子）の構造'!K$53),'実質公債費比率（分子）の構造'!K$53,NA())</f>
        <v>-54</v>
      </c>
      <c r="D50" s="161" t="e">
        <f>NA()</f>
        <v>#N/A</v>
      </c>
      <c r="E50" s="161" t="e">
        <f>NA()</f>
        <v>#N/A</v>
      </c>
      <c r="F50" s="161">
        <f>IF(ISNUMBER('実質公債費比率（分子）の構造'!L$53),'実質公債費比率（分子）の構造'!L$53,NA())</f>
        <v>-132</v>
      </c>
      <c r="G50" s="161" t="e">
        <f>NA()</f>
        <v>#N/A</v>
      </c>
      <c r="H50" s="161" t="e">
        <f>NA()</f>
        <v>#N/A</v>
      </c>
      <c r="I50" s="161">
        <f>IF(ISNUMBER('実質公債費比率（分子）の構造'!M$53),'実質公債費比率（分子）の構造'!M$53,NA())</f>
        <v>-322</v>
      </c>
      <c r="J50" s="161" t="e">
        <f>NA()</f>
        <v>#N/A</v>
      </c>
      <c r="K50" s="161" t="e">
        <f>NA()</f>
        <v>#N/A</v>
      </c>
      <c r="L50" s="161">
        <f>IF(ISNUMBER('実質公債費比率（分子）の構造'!N$53),'実質公債費比率（分子）の構造'!N$53,NA())</f>
        <v>-147</v>
      </c>
      <c r="M50" s="161" t="e">
        <f>NA()</f>
        <v>#N/A</v>
      </c>
      <c r="N50" s="161" t="e">
        <f>NA()</f>
        <v>#N/A</v>
      </c>
      <c r="O50" s="161">
        <f>IF(ISNUMBER('実質公債費比率（分子）の構造'!O$53),'実質公債費比率（分子）の構造'!O$53,NA())</f>
        <v>-866</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55263</v>
      </c>
      <c r="E56" s="160"/>
      <c r="F56" s="160"/>
      <c r="G56" s="160">
        <f>'将来負担比率（分子）の構造'!J$52</f>
        <v>53438</v>
      </c>
      <c r="H56" s="160"/>
      <c r="I56" s="160"/>
      <c r="J56" s="160">
        <f>'将来負担比率（分子）の構造'!K$52</f>
        <v>49851</v>
      </c>
      <c r="K56" s="160"/>
      <c r="L56" s="160"/>
      <c r="M56" s="160">
        <f>'将来負担比率（分子）の構造'!L$52</f>
        <v>45971</v>
      </c>
      <c r="N56" s="160"/>
      <c r="O56" s="160"/>
      <c r="P56" s="160">
        <f>'将来負担比率（分子）の構造'!M$52</f>
        <v>42390</v>
      </c>
    </row>
    <row r="57" spans="1:16" x14ac:dyDescent="0.2">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34</v>
      </c>
      <c r="B58" s="160"/>
      <c r="C58" s="160"/>
      <c r="D58" s="160">
        <f>'将来負担比率（分子）の構造'!I$50</f>
        <v>9826</v>
      </c>
      <c r="E58" s="160"/>
      <c r="F58" s="160"/>
      <c r="G58" s="160">
        <f>'将来負担比率（分子）の構造'!J$50</f>
        <v>12394</v>
      </c>
      <c r="H58" s="160"/>
      <c r="I58" s="160"/>
      <c r="J58" s="160">
        <f>'将来負担比率（分子）の構造'!K$50</f>
        <v>14659</v>
      </c>
      <c r="K58" s="160"/>
      <c r="L58" s="160"/>
      <c r="M58" s="160">
        <f>'将来負担比率（分子）の構造'!L$50</f>
        <v>19230</v>
      </c>
      <c r="N58" s="160"/>
      <c r="O58" s="160"/>
      <c r="P58" s="160">
        <f>'将来負担比率（分子）の構造'!M$50</f>
        <v>19265</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f>'将来負担比率（分子）の構造'!I$46</f>
        <v>340</v>
      </c>
      <c r="C61" s="160"/>
      <c r="D61" s="160"/>
      <c r="E61" s="160">
        <f>'将来負担比率（分子）の構造'!J$46</f>
        <v>170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17125</v>
      </c>
      <c r="C62" s="160"/>
      <c r="D62" s="160"/>
      <c r="E62" s="160">
        <f>'将来負担比率（分子）の構造'!J$45</f>
        <v>15492</v>
      </c>
      <c r="F62" s="160"/>
      <c r="G62" s="160"/>
      <c r="H62" s="160">
        <f>'将来負担比率（分子）の構造'!K$45</f>
        <v>15973</v>
      </c>
      <c r="I62" s="160"/>
      <c r="J62" s="160"/>
      <c r="K62" s="160">
        <f>'将来負担比率（分子）の構造'!L$45</f>
        <v>16696</v>
      </c>
      <c r="L62" s="160"/>
      <c r="M62" s="160"/>
      <c r="N62" s="160">
        <f>'将来負担比率（分子）の構造'!M$45</f>
        <v>15615</v>
      </c>
      <c r="O62" s="160"/>
      <c r="P62" s="160"/>
    </row>
    <row r="63" spans="1:16" x14ac:dyDescent="0.2">
      <c r="A63" s="160" t="s">
        <v>27</v>
      </c>
      <c r="B63" s="160">
        <f>'将来負担比率（分子）の構造'!I$44</f>
        <v>903</v>
      </c>
      <c r="C63" s="160"/>
      <c r="D63" s="160"/>
      <c r="E63" s="160">
        <f>'将来負担比率（分子）の構造'!J$44</f>
        <v>859</v>
      </c>
      <c r="F63" s="160"/>
      <c r="G63" s="160"/>
      <c r="H63" s="160">
        <f>'将来負担比率（分子）の構造'!K$44</f>
        <v>833</v>
      </c>
      <c r="I63" s="160"/>
      <c r="J63" s="160"/>
      <c r="K63" s="160">
        <f>'将来負担比率（分子）の構造'!L$44</f>
        <v>873</v>
      </c>
      <c r="L63" s="160"/>
      <c r="M63" s="160"/>
      <c r="N63" s="160">
        <f>'将来負担比率（分子）の構造'!M$44</f>
        <v>1025</v>
      </c>
      <c r="O63" s="160"/>
      <c r="P63" s="160"/>
    </row>
    <row r="64" spans="1:16" x14ac:dyDescent="0.2">
      <c r="A64" s="160" t="s">
        <v>26</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2">
      <c r="A65" s="160" t="s">
        <v>25</v>
      </c>
      <c r="B65" s="160">
        <f>'将来負担比率（分子）の構造'!I$42</f>
        <v>11148</v>
      </c>
      <c r="C65" s="160"/>
      <c r="D65" s="160"/>
      <c r="E65" s="160">
        <f>'将来負担比率（分子）の構造'!J$42</f>
        <v>8514</v>
      </c>
      <c r="F65" s="160"/>
      <c r="G65" s="160"/>
      <c r="H65" s="160">
        <f>'将来負担比率（分子）の構造'!K$42</f>
        <v>7854</v>
      </c>
      <c r="I65" s="160"/>
      <c r="J65" s="160"/>
      <c r="K65" s="160">
        <f>'将来負担比率（分子）の構造'!L$42</f>
        <v>7213</v>
      </c>
      <c r="L65" s="160"/>
      <c r="M65" s="160"/>
      <c r="N65" s="160">
        <f>'将来負担比率（分子）の構造'!M$42</f>
        <v>6404</v>
      </c>
      <c r="O65" s="160"/>
      <c r="P65" s="160"/>
    </row>
    <row r="66" spans="1:16" x14ac:dyDescent="0.2">
      <c r="A66" s="160" t="s">
        <v>24</v>
      </c>
      <c r="B66" s="160">
        <f>'将来負担比率（分子）の構造'!I$41</f>
        <v>30240</v>
      </c>
      <c r="C66" s="160"/>
      <c r="D66" s="160"/>
      <c r="E66" s="160">
        <f>'将来負担比率（分子）の構造'!J$41</f>
        <v>31393</v>
      </c>
      <c r="F66" s="160"/>
      <c r="G66" s="160"/>
      <c r="H66" s="160">
        <f>'将来負担比率（分子）の構造'!K$41</f>
        <v>30162</v>
      </c>
      <c r="I66" s="160"/>
      <c r="J66" s="160"/>
      <c r="K66" s="160">
        <f>'将来負担比率（分子）の構造'!L$41</f>
        <v>29352</v>
      </c>
      <c r="L66" s="160"/>
      <c r="M66" s="160"/>
      <c r="N66" s="160">
        <f>'将来負担比率（分子）の構造'!M$41</f>
        <v>28171</v>
      </c>
      <c r="O66" s="160"/>
      <c r="P66" s="160"/>
    </row>
    <row r="67" spans="1:16" x14ac:dyDescent="0.2">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7116</v>
      </c>
      <c r="C72" s="164">
        <f>基金残高に係る経年分析!G55</f>
        <v>8604</v>
      </c>
      <c r="D72" s="164">
        <f>基金残高に係る経年分析!H55</f>
        <v>9569</v>
      </c>
    </row>
    <row r="73" spans="1:16" x14ac:dyDescent="0.2">
      <c r="A73" s="163" t="s">
        <v>71</v>
      </c>
      <c r="B73" s="164">
        <f>基金残高に係る経年分析!F56</f>
        <v>347</v>
      </c>
      <c r="C73" s="164">
        <f>基金残高に係る経年分析!G56</f>
        <v>109</v>
      </c>
      <c r="D73" s="164">
        <f>基金残高に係る経年分析!H56</f>
        <v>177</v>
      </c>
    </row>
    <row r="74" spans="1:16" x14ac:dyDescent="0.2">
      <c r="A74" s="163" t="s">
        <v>72</v>
      </c>
      <c r="B74" s="164">
        <f>基金残高に係る経年分析!F57</f>
        <v>5058</v>
      </c>
      <c r="C74" s="164">
        <f>基金残高に係る経年分析!G57</f>
        <v>8384</v>
      </c>
      <c r="D74" s="164">
        <f>基金残高に係る経年分析!H57</f>
        <v>7641</v>
      </c>
    </row>
  </sheetData>
  <sheetProtection algorithmName="SHA-512" hashValue="VOobo6FNwYxHmESu/Vz0ffeYM3kjXSQ8YoCXD020RwM+wagEYX8C6X1aIsw6Fh3QhVdiuutEk7mLNGkSdZ4akQ==" saltValue="PO9yQ2yi2JzisydqjiuF/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2"/>
  <cols>
    <col min="1" max="95" width="1.6328125" style="205" customWidth="1"/>
    <col min="96" max="133" width="1.6328125" style="221" customWidth="1"/>
    <col min="134" max="143" width="1.63281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217</v>
      </c>
      <c r="C5" s="741"/>
      <c r="D5" s="741"/>
      <c r="E5" s="741"/>
      <c r="F5" s="741"/>
      <c r="G5" s="741"/>
      <c r="H5" s="741"/>
      <c r="I5" s="741"/>
      <c r="J5" s="741"/>
      <c r="K5" s="741"/>
      <c r="L5" s="741"/>
      <c r="M5" s="741"/>
      <c r="N5" s="741"/>
      <c r="O5" s="741"/>
      <c r="P5" s="741"/>
      <c r="Q5" s="742"/>
      <c r="R5" s="706">
        <v>23698396</v>
      </c>
      <c r="S5" s="707"/>
      <c r="T5" s="707"/>
      <c r="U5" s="707"/>
      <c r="V5" s="707"/>
      <c r="W5" s="707"/>
      <c r="X5" s="707"/>
      <c r="Y5" s="753"/>
      <c r="Z5" s="771">
        <v>20.6</v>
      </c>
      <c r="AA5" s="771"/>
      <c r="AB5" s="771"/>
      <c r="AC5" s="771"/>
      <c r="AD5" s="772">
        <v>23698396</v>
      </c>
      <c r="AE5" s="772"/>
      <c r="AF5" s="772"/>
      <c r="AG5" s="772"/>
      <c r="AH5" s="772"/>
      <c r="AI5" s="772"/>
      <c r="AJ5" s="772"/>
      <c r="AK5" s="772"/>
      <c r="AL5" s="754">
        <v>34.5</v>
      </c>
      <c r="AM5" s="723"/>
      <c r="AN5" s="723"/>
      <c r="AO5" s="755"/>
      <c r="AP5" s="740" t="s">
        <v>218</v>
      </c>
      <c r="AQ5" s="741"/>
      <c r="AR5" s="741"/>
      <c r="AS5" s="741"/>
      <c r="AT5" s="741"/>
      <c r="AU5" s="741"/>
      <c r="AV5" s="741"/>
      <c r="AW5" s="741"/>
      <c r="AX5" s="741"/>
      <c r="AY5" s="741"/>
      <c r="AZ5" s="741"/>
      <c r="BA5" s="741"/>
      <c r="BB5" s="741"/>
      <c r="BC5" s="741"/>
      <c r="BD5" s="741"/>
      <c r="BE5" s="741"/>
      <c r="BF5" s="742"/>
      <c r="BG5" s="641">
        <v>23683749</v>
      </c>
      <c r="BH5" s="644"/>
      <c r="BI5" s="644"/>
      <c r="BJ5" s="644"/>
      <c r="BK5" s="644"/>
      <c r="BL5" s="644"/>
      <c r="BM5" s="644"/>
      <c r="BN5" s="645"/>
      <c r="BO5" s="703">
        <v>99.9</v>
      </c>
      <c r="BP5" s="703"/>
      <c r="BQ5" s="703"/>
      <c r="BR5" s="703"/>
      <c r="BS5" s="704" t="s">
        <v>131</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2">
      <c r="B6" s="638" t="s">
        <v>222</v>
      </c>
      <c r="C6" s="639"/>
      <c r="D6" s="639"/>
      <c r="E6" s="639"/>
      <c r="F6" s="639"/>
      <c r="G6" s="639"/>
      <c r="H6" s="639"/>
      <c r="I6" s="639"/>
      <c r="J6" s="639"/>
      <c r="K6" s="639"/>
      <c r="L6" s="639"/>
      <c r="M6" s="639"/>
      <c r="N6" s="639"/>
      <c r="O6" s="639"/>
      <c r="P6" s="639"/>
      <c r="Q6" s="640"/>
      <c r="R6" s="641">
        <v>354230</v>
      </c>
      <c r="S6" s="644"/>
      <c r="T6" s="644"/>
      <c r="U6" s="644"/>
      <c r="V6" s="644"/>
      <c r="W6" s="644"/>
      <c r="X6" s="644"/>
      <c r="Y6" s="645"/>
      <c r="Z6" s="703">
        <v>0.3</v>
      </c>
      <c r="AA6" s="703"/>
      <c r="AB6" s="703"/>
      <c r="AC6" s="703"/>
      <c r="AD6" s="704">
        <v>354230</v>
      </c>
      <c r="AE6" s="704"/>
      <c r="AF6" s="704"/>
      <c r="AG6" s="704"/>
      <c r="AH6" s="704"/>
      <c r="AI6" s="704"/>
      <c r="AJ6" s="704"/>
      <c r="AK6" s="704"/>
      <c r="AL6" s="646">
        <v>0.5</v>
      </c>
      <c r="AM6" s="647"/>
      <c r="AN6" s="647"/>
      <c r="AO6" s="705"/>
      <c r="AP6" s="638" t="s">
        <v>223</v>
      </c>
      <c r="AQ6" s="639"/>
      <c r="AR6" s="639"/>
      <c r="AS6" s="639"/>
      <c r="AT6" s="639"/>
      <c r="AU6" s="639"/>
      <c r="AV6" s="639"/>
      <c r="AW6" s="639"/>
      <c r="AX6" s="639"/>
      <c r="AY6" s="639"/>
      <c r="AZ6" s="639"/>
      <c r="BA6" s="639"/>
      <c r="BB6" s="639"/>
      <c r="BC6" s="639"/>
      <c r="BD6" s="639"/>
      <c r="BE6" s="639"/>
      <c r="BF6" s="640"/>
      <c r="BG6" s="641">
        <v>23683749</v>
      </c>
      <c r="BH6" s="644"/>
      <c r="BI6" s="644"/>
      <c r="BJ6" s="644"/>
      <c r="BK6" s="644"/>
      <c r="BL6" s="644"/>
      <c r="BM6" s="644"/>
      <c r="BN6" s="645"/>
      <c r="BO6" s="703">
        <v>99.9</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636650</v>
      </c>
      <c r="CS6" s="644"/>
      <c r="CT6" s="644"/>
      <c r="CU6" s="644"/>
      <c r="CV6" s="644"/>
      <c r="CW6" s="644"/>
      <c r="CX6" s="644"/>
      <c r="CY6" s="645"/>
      <c r="CZ6" s="754">
        <v>0.6</v>
      </c>
      <c r="DA6" s="723"/>
      <c r="DB6" s="723"/>
      <c r="DC6" s="757"/>
      <c r="DD6" s="649" t="s">
        <v>226</v>
      </c>
      <c r="DE6" s="644"/>
      <c r="DF6" s="644"/>
      <c r="DG6" s="644"/>
      <c r="DH6" s="644"/>
      <c r="DI6" s="644"/>
      <c r="DJ6" s="644"/>
      <c r="DK6" s="644"/>
      <c r="DL6" s="644"/>
      <c r="DM6" s="644"/>
      <c r="DN6" s="644"/>
      <c r="DO6" s="644"/>
      <c r="DP6" s="645"/>
      <c r="DQ6" s="649">
        <v>636638</v>
      </c>
      <c r="DR6" s="644"/>
      <c r="DS6" s="644"/>
      <c r="DT6" s="644"/>
      <c r="DU6" s="644"/>
      <c r="DV6" s="644"/>
      <c r="DW6" s="644"/>
      <c r="DX6" s="644"/>
      <c r="DY6" s="644"/>
      <c r="DZ6" s="644"/>
      <c r="EA6" s="644"/>
      <c r="EB6" s="644"/>
      <c r="EC6" s="684"/>
    </row>
    <row r="7" spans="2:143" ht="11.25" customHeight="1" x14ac:dyDescent="0.2">
      <c r="B7" s="638" t="s">
        <v>227</v>
      </c>
      <c r="C7" s="639"/>
      <c r="D7" s="639"/>
      <c r="E7" s="639"/>
      <c r="F7" s="639"/>
      <c r="G7" s="639"/>
      <c r="H7" s="639"/>
      <c r="I7" s="639"/>
      <c r="J7" s="639"/>
      <c r="K7" s="639"/>
      <c r="L7" s="639"/>
      <c r="M7" s="639"/>
      <c r="N7" s="639"/>
      <c r="O7" s="639"/>
      <c r="P7" s="639"/>
      <c r="Q7" s="640"/>
      <c r="R7" s="641">
        <v>86514</v>
      </c>
      <c r="S7" s="644"/>
      <c r="T7" s="644"/>
      <c r="U7" s="644"/>
      <c r="V7" s="644"/>
      <c r="W7" s="644"/>
      <c r="X7" s="644"/>
      <c r="Y7" s="645"/>
      <c r="Z7" s="703">
        <v>0.1</v>
      </c>
      <c r="AA7" s="703"/>
      <c r="AB7" s="703"/>
      <c r="AC7" s="703"/>
      <c r="AD7" s="704">
        <v>86514</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21453307</v>
      </c>
      <c r="BH7" s="644"/>
      <c r="BI7" s="644"/>
      <c r="BJ7" s="644"/>
      <c r="BK7" s="644"/>
      <c r="BL7" s="644"/>
      <c r="BM7" s="644"/>
      <c r="BN7" s="645"/>
      <c r="BO7" s="703">
        <v>90.5</v>
      </c>
      <c r="BP7" s="703"/>
      <c r="BQ7" s="703"/>
      <c r="BR7" s="703"/>
      <c r="BS7" s="704" t="s">
        <v>224</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12161282</v>
      </c>
      <c r="CS7" s="644"/>
      <c r="CT7" s="644"/>
      <c r="CU7" s="644"/>
      <c r="CV7" s="644"/>
      <c r="CW7" s="644"/>
      <c r="CX7" s="644"/>
      <c r="CY7" s="645"/>
      <c r="CZ7" s="703">
        <v>11.1</v>
      </c>
      <c r="DA7" s="703"/>
      <c r="DB7" s="703"/>
      <c r="DC7" s="703"/>
      <c r="DD7" s="649">
        <v>896212</v>
      </c>
      <c r="DE7" s="644"/>
      <c r="DF7" s="644"/>
      <c r="DG7" s="644"/>
      <c r="DH7" s="644"/>
      <c r="DI7" s="644"/>
      <c r="DJ7" s="644"/>
      <c r="DK7" s="644"/>
      <c r="DL7" s="644"/>
      <c r="DM7" s="644"/>
      <c r="DN7" s="644"/>
      <c r="DO7" s="644"/>
      <c r="DP7" s="645"/>
      <c r="DQ7" s="649">
        <v>10261262</v>
      </c>
      <c r="DR7" s="644"/>
      <c r="DS7" s="644"/>
      <c r="DT7" s="644"/>
      <c r="DU7" s="644"/>
      <c r="DV7" s="644"/>
      <c r="DW7" s="644"/>
      <c r="DX7" s="644"/>
      <c r="DY7" s="644"/>
      <c r="DZ7" s="644"/>
      <c r="EA7" s="644"/>
      <c r="EB7" s="644"/>
      <c r="EC7" s="684"/>
    </row>
    <row r="8" spans="2:143" ht="11.25" customHeight="1" x14ac:dyDescent="0.2">
      <c r="B8" s="638" t="s">
        <v>230</v>
      </c>
      <c r="C8" s="639"/>
      <c r="D8" s="639"/>
      <c r="E8" s="639"/>
      <c r="F8" s="639"/>
      <c r="G8" s="639"/>
      <c r="H8" s="639"/>
      <c r="I8" s="639"/>
      <c r="J8" s="639"/>
      <c r="K8" s="639"/>
      <c r="L8" s="639"/>
      <c r="M8" s="639"/>
      <c r="N8" s="639"/>
      <c r="O8" s="639"/>
      <c r="P8" s="639"/>
      <c r="Q8" s="640"/>
      <c r="R8" s="641">
        <v>357157</v>
      </c>
      <c r="S8" s="644"/>
      <c r="T8" s="644"/>
      <c r="U8" s="644"/>
      <c r="V8" s="644"/>
      <c r="W8" s="644"/>
      <c r="X8" s="644"/>
      <c r="Y8" s="645"/>
      <c r="Z8" s="703">
        <v>0.3</v>
      </c>
      <c r="AA8" s="703"/>
      <c r="AB8" s="703"/>
      <c r="AC8" s="703"/>
      <c r="AD8" s="704">
        <v>357157</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516568</v>
      </c>
      <c r="BH8" s="644"/>
      <c r="BI8" s="644"/>
      <c r="BJ8" s="644"/>
      <c r="BK8" s="644"/>
      <c r="BL8" s="644"/>
      <c r="BM8" s="644"/>
      <c r="BN8" s="645"/>
      <c r="BO8" s="703">
        <v>2.2000000000000002</v>
      </c>
      <c r="BP8" s="703"/>
      <c r="BQ8" s="703"/>
      <c r="BR8" s="703"/>
      <c r="BS8" s="649" t="s">
        <v>224</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63088053</v>
      </c>
      <c r="CS8" s="644"/>
      <c r="CT8" s="644"/>
      <c r="CU8" s="644"/>
      <c r="CV8" s="644"/>
      <c r="CW8" s="644"/>
      <c r="CX8" s="644"/>
      <c r="CY8" s="645"/>
      <c r="CZ8" s="703">
        <v>57.4</v>
      </c>
      <c r="DA8" s="703"/>
      <c r="DB8" s="703"/>
      <c r="DC8" s="703"/>
      <c r="DD8" s="649">
        <v>2604241</v>
      </c>
      <c r="DE8" s="644"/>
      <c r="DF8" s="644"/>
      <c r="DG8" s="644"/>
      <c r="DH8" s="644"/>
      <c r="DI8" s="644"/>
      <c r="DJ8" s="644"/>
      <c r="DK8" s="644"/>
      <c r="DL8" s="644"/>
      <c r="DM8" s="644"/>
      <c r="DN8" s="644"/>
      <c r="DO8" s="644"/>
      <c r="DP8" s="645"/>
      <c r="DQ8" s="649">
        <v>33949319</v>
      </c>
      <c r="DR8" s="644"/>
      <c r="DS8" s="644"/>
      <c r="DT8" s="644"/>
      <c r="DU8" s="644"/>
      <c r="DV8" s="644"/>
      <c r="DW8" s="644"/>
      <c r="DX8" s="644"/>
      <c r="DY8" s="644"/>
      <c r="DZ8" s="644"/>
      <c r="EA8" s="644"/>
      <c r="EB8" s="644"/>
      <c r="EC8" s="684"/>
    </row>
    <row r="9" spans="2:143" ht="11.25" customHeight="1" x14ac:dyDescent="0.2">
      <c r="B9" s="638" t="s">
        <v>233</v>
      </c>
      <c r="C9" s="639"/>
      <c r="D9" s="639"/>
      <c r="E9" s="639"/>
      <c r="F9" s="639"/>
      <c r="G9" s="639"/>
      <c r="H9" s="639"/>
      <c r="I9" s="639"/>
      <c r="J9" s="639"/>
      <c r="K9" s="639"/>
      <c r="L9" s="639"/>
      <c r="M9" s="639"/>
      <c r="N9" s="639"/>
      <c r="O9" s="639"/>
      <c r="P9" s="639"/>
      <c r="Q9" s="640"/>
      <c r="R9" s="641">
        <v>359606</v>
      </c>
      <c r="S9" s="644"/>
      <c r="T9" s="644"/>
      <c r="U9" s="644"/>
      <c r="V9" s="644"/>
      <c r="W9" s="644"/>
      <c r="X9" s="644"/>
      <c r="Y9" s="645"/>
      <c r="Z9" s="703">
        <v>0.3</v>
      </c>
      <c r="AA9" s="703"/>
      <c r="AB9" s="703"/>
      <c r="AC9" s="703"/>
      <c r="AD9" s="704">
        <v>359606</v>
      </c>
      <c r="AE9" s="704"/>
      <c r="AF9" s="704"/>
      <c r="AG9" s="704"/>
      <c r="AH9" s="704"/>
      <c r="AI9" s="704"/>
      <c r="AJ9" s="704"/>
      <c r="AK9" s="704"/>
      <c r="AL9" s="646">
        <v>0.5</v>
      </c>
      <c r="AM9" s="647"/>
      <c r="AN9" s="647"/>
      <c r="AO9" s="705"/>
      <c r="AP9" s="638" t="s">
        <v>234</v>
      </c>
      <c r="AQ9" s="639"/>
      <c r="AR9" s="639"/>
      <c r="AS9" s="639"/>
      <c r="AT9" s="639"/>
      <c r="AU9" s="639"/>
      <c r="AV9" s="639"/>
      <c r="AW9" s="639"/>
      <c r="AX9" s="639"/>
      <c r="AY9" s="639"/>
      <c r="AZ9" s="639"/>
      <c r="BA9" s="639"/>
      <c r="BB9" s="639"/>
      <c r="BC9" s="639"/>
      <c r="BD9" s="639"/>
      <c r="BE9" s="639"/>
      <c r="BF9" s="640"/>
      <c r="BG9" s="641">
        <v>20936739</v>
      </c>
      <c r="BH9" s="644"/>
      <c r="BI9" s="644"/>
      <c r="BJ9" s="644"/>
      <c r="BK9" s="644"/>
      <c r="BL9" s="644"/>
      <c r="BM9" s="644"/>
      <c r="BN9" s="645"/>
      <c r="BO9" s="703">
        <v>88.3</v>
      </c>
      <c r="BP9" s="703"/>
      <c r="BQ9" s="703"/>
      <c r="BR9" s="703"/>
      <c r="BS9" s="649" t="s">
        <v>224</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7527010</v>
      </c>
      <c r="CS9" s="644"/>
      <c r="CT9" s="644"/>
      <c r="CU9" s="644"/>
      <c r="CV9" s="644"/>
      <c r="CW9" s="644"/>
      <c r="CX9" s="644"/>
      <c r="CY9" s="645"/>
      <c r="CZ9" s="703">
        <v>6.8</v>
      </c>
      <c r="DA9" s="703"/>
      <c r="DB9" s="703"/>
      <c r="DC9" s="703"/>
      <c r="DD9" s="649">
        <v>63317</v>
      </c>
      <c r="DE9" s="644"/>
      <c r="DF9" s="644"/>
      <c r="DG9" s="644"/>
      <c r="DH9" s="644"/>
      <c r="DI9" s="644"/>
      <c r="DJ9" s="644"/>
      <c r="DK9" s="644"/>
      <c r="DL9" s="644"/>
      <c r="DM9" s="644"/>
      <c r="DN9" s="644"/>
      <c r="DO9" s="644"/>
      <c r="DP9" s="645"/>
      <c r="DQ9" s="649">
        <v>6267596</v>
      </c>
      <c r="DR9" s="644"/>
      <c r="DS9" s="644"/>
      <c r="DT9" s="644"/>
      <c r="DU9" s="644"/>
      <c r="DV9" s="644"/>
      <c r="DW9" s="644"/>
      <c r="DX9" s="644"/>
      <c r="DY9" s="644"/>
      <c r="DZ9" s="644"/>
      <c r="EA9" s="644"/>
      <c r="EB9" s="644"/>
      <c r="EC9" s="684"/>
    </row>
    <row r="10" spans="2:143" ht="11.25" customHeight="1" x14ac:dyDescent="0.2">
      <c r="B10" s="638" t="s">
        <v>236</v>
      </c>
      <c r="C10" s="639"/>
      <c r="D10" s="639"/>
      <c r="E10" s="639"/>
      <c r="F10" s="639"/>
      <c r="G10" s="639"/>
      <c r="H10" s="639"/>
      <c r="I10" s="639"/>
      <c r="J10" s="639"/>
      <c r="K10" s="639"/>
      <c r="L10" s="639"/>
      <c r="M10" s="639"/>
      <c r="N10" s="639"/>
      <c r="O10" s="639"/>
      <c r="P10" s="639"/>
      <c r="Q10" s="640"/>
      <c r="R10" s="641" t="s">
        <v>224</v>
      </c>
      <c r="S10" s="644"/>
      <c r="T10" s="644"/>
      <c r="U10" s="644"/>
      <c r="V10" s="644"/>
      <c r="W10" s="644"/>
      <c r="X10" s="644"/>
      <c r="Y10" s="645"/>
      <c r="Z10" s="703" t="s">
        <v>237</v>
      </c>
      <c r="AA10" s="703"/>
      <c r="AB10" s="703"/>
      <c r="AC10" s="703"/>
      <c r="AD10" s="704" t="s">
        <v>226</v>
      </c>
      <c r="AE10" s="704"/>
      <c r="AF10" s="704"/>
      <c r="AG10" s="704"/>
      <c r="AH10" s="704"/>
      <c r="AI10" s="704"/>
      <c r="AJ10" s="704"/>
      <c r="AK10" s="704"/>
      <c r="AL10" s="646" t="s">
        <v>224</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t="s">
        <v>224</v>
      </c>
      <c r="BH10" s="644"/>
      <c r="BI10" s="644"/>
      <c r="BJ10" s="644"/>
      <c r="BK10" s="644"/>
      <c r="BL10" s="644"/>
      <c r="BM10" s="644"/>
      <c r="BN10" s="645"/>
      <c r="BO10" s="703" t="s">
        <v>224</v>
      </c>
      <c r="BP10" s="703"/>
      <c r="BQ10" s="703"/>
      <c r="BR10" s="703"/>
      <c r="BS10" s="649" t="s">
        <v>224</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151301</v>
      </c>
      <c r="CS10" s="644"/>
      <c r="CT10" s="644"/>
      <c r="CU10" s="644"/>
      <c r="CV10" s="644"/>
      <c r="CW10" s="644"/>
      <c r="CX10" s="644"/>
      <c r="CY10" s="645"/>
      <c r="CZ10" s="703">
        <v>0.1</v>
      </c>
      <c r="DA10" s="703"/>
      <c r="DB10" s="703"/>
      <c r="DC10" s="703"/>
      <c r="DD10" s="649">
        <v>639</v>
      </c>
      <c r="DE10" s="644"/>
      <c r="DF10" s="644"/>
      <c r="DG10" s="644"/>
      <c r="DH10" s="644"/>
      <c r="DI10" s="644"/>
      <c r="DJ10" s="644"/>
      <c r="DK10" s="644"/>
      <c r="DL10" s="644"/>
      <c r="DM10" s="644"/>
      <c r="DN10" s="644"/>
      <c r="DO10" s="644"/>
      <c r="DP10" s="645"/>
      <c r="DQ10" s="649">
        <v>137458</v>
      </c>
      <c r="DR10" s="644"/>
      <c r="DS10" s="644"/>
      <c r="DT10" s="644"/>
      <c r="DU10" s="644"/>
      <c r="DV10" s="644"/>
      <c r="DW10" s="644"/>
      <c r="DX10" s="644"/>
      <c r="DY10" s="644"/>
      <c r="DZ10" s="644"/>
      <c r="EA10" s="644"/>
      <c r="EB10" s="644"/>
      <c r="EC10" s="684"/>
    </row>
    <row r="11" spans="2:143" ht="11.25" customHeight="1" x14ac:dyDescent="0.2">
      <c r="B11" s="638" t="s">
        <v>240</v>
      </c>
      <c r="C11" s="639"/>
      <c r="D11" s="639"/>
      <c r="E11" s="639"/>
      <c r="F11" s="639"/>
      <c r="G11" s="639"/>
      <c r="H11" s="639"/>
      <c r="I11" s="639"/>
      <c r="J11" s="639"/>
      <c r="K11" s="639"/>
      <c r="L11" s="639"/>
      <c r="M11" s="639"/>
      <c r="N11" s="639"/>
      <c r="O11" s="639"/>
      <c r="P11" s="639"/>
      <c r="Q11" s="640"/>
      <c r="R11" s="641" t="s">
        <v>226</v>
      </c>
      <c r="S11" s="644"/>
      <c r="T11" s="644"/>
      <c r="U11" s="644"/>
      <c r="V11" s="644"/>
      <c r="W11" s="644"/>
      <c r="X11" s="644"/>
      <c r="Y11" s="645"/>
      <c r="Z11" s="703" t="s">
        <v>224</v>
      </c>
      <c r="AA11" s="703"/>
      <c r="AB11" s="703"/>
      <c r="AC11" s="703"/>
      <c r="AD11" s="704" t="s">
        <v>224</v>
      </c>
      <c r="AE11" s="704"/>
      <c r="AF11" s="704"/>
      <c r="AG11" s="704"/>
      <c r="AH11" s="704"/>
      <c r="AI11" s="704"/>
      <c r="AJ11" s="704"/>
      <c r="AK11" s="704"/>
      <c r="AL11" s="646" t="s">
        <v>224</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t="s">
        <v>237</v>
      </c>
      <c r="BH11" s="644"/>
      <c r="BI11" s="644"/>
      <c r="BJ11" s="644"/>
      <c r="BK11" s="644"/>
      <c r="BL11" s="644"/>
      <c r="BM11" s="644"/>
      <c r="BN11" s="645"/>
      <c r="BO11" s="703" t="s">
        <v>224</v>
      </c>
      <c r="BP11" s="703"/>
      <c r="BQ11" s="703"/>
      <c r="BR11" s="703"/>
      <c r="BS11" s="649" t="s">
        <v>224</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t="s">
        <v>224</v>
      </c>
      <c r="CS11" s="644"/>
      <c r="CT11" s="644"/>
      <c r="CU11" s="644"/>
      <c r="CV11" s="644"/>
      <c r="CW11" s="644"/>
      <c r="CX11" s="644"/>
      <c r="CY11" s="645"/>
      <c r="CZ11" s="703" t="s">
        <v>224</v>
      </c>
      <c r="DA11" s="703"/>
      <c r="DB11" s="703"/>
      <c r="DC11" s="703"/>
      <c r="DD11" s="649" t="s">
        <v>237</v>
      </c>
      <c r="DE11" s="644"/>
      <c r="DF11" s="644"/>
      <c r="DG11" s="644"/>
      <c r="DH11" s="644"/>
      <c r="DI11" s="644"/>
      <c r="DJ11" s="644"/>
      <c r="DK11" s="644"/>
      <c r="DL11" s="644"/>
      <c r="DM11" s="644"/>
      <c r="DN11" s="644"/>
      <c r="DO11" s="644"/>
      <c r="DP11" s="645"/>
      <c r="DQ11" s="649" t="s">
        <v>224</v>
      </c>
      <c r="DR11" s="644"/>
      <c r="DS11" s="644"/>
      <c r="DT11" s="644"/>
      <c r="DU11" s="644"/>
      <c r="DV11" s="644"/>
      <c r="DW11" s="644"/>
      <c r="DX11" s="644"/>
      <c r="DY11" s="644"/>
      <c r="DZ11" s="644"/>
      <c r="EA11" s="644"/>
      <c r="EB11" s="644"/>
      <c r="EC11" s="684"/>
    </row>
    <row r="12" spans="2:143" ht="11.25" customHeight="1" x14ac:dyDescent="0.2">
      <c r="B12" s="638" t="s">
        <v>243</v>
      </c>
      <c r="C12" s="639"/>
      <c r="D12" s="639"/>
      <c r="E12" s="639"/>
      <c r="F12" s="639"/>
      <c r="G12" s="639"/>
      <c r="H12" s="639"/>
      <c r="I12" s="639"/>
      <c r="J12" s="639"/>
      <c r="K12" s="639"/>
      <c r="L12" s="639"/>
      <c r="M12" s="639"/>
      <c r="N12" s="639"/>
      <c r="O12" s="639"/>
      <c r="P12" s="639"/>
      <c r="Q12" s="640"/>
      <c r="R12" s="641">
        <v>6097794</v>
      </c>
      <c r="S12" s="644"/>
      <c r="T12" s="644"/>
      <c r="U12" s="644"/>
      <c r="V12" s="644"/>
      <c r="W12" s="644"/>
      <c r="X12" s="644"/>
      <c r="Y12" s="645"/>
      <c r="Z12" s="703">
        <v>5.3</v>
      </c>
      <c r="AA12" s="703"/>
      <c r="AB12" s="703"/>
      <c r="AC12" s="703"/>
      <c r="AD12" s="704">
        <v>6097794</v>
      </c>
      <c r="AE12" s="704"/>
      <c r="AF12" s="704"/>
      <c r="AG12" s="704"/>
      <c r="AH12" s="704"/>
      <c r="AI12" s="704"/>
      <c r="AJ12" s="704"/>
      <c r="AK12" s="704"/>
      <c r="AL12" s="646">
        <v>8.9</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t="s">
        <v>224</v>
      </c>
      <c r="BH12" s="644"/>
      <c r="BI12" s="644"/>
      <c r="BJ12" s="644"/>
      <c r="BK12" s="644"/>
      <c r="BL12" s="644"/>
      <c r="BM12" s="644"/>
      <c r="BN12" s="645"/>
      <c r="BO12" s="703" t="s">
        <v>224</v>
      </c>
      <c r="BP12" s="703"/>
      <c r="BQ12" s="703"/>
      <c r="BR12" s="703"/>
      <c r="BS12" s="649" t="s">
        <v>224</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1700205</v>
      </c>
      <c r="CS12" s="644"/>
      <c r="CT12" s="644"/>
      <c r="CU12" s="644"/>
      <c r="CV12" s="644"/>
      <c r="CW12" s="644"/>
      <c r="CX12" s="644"/>
      <c r="CY12" s="645"/>
      <c r="CZ12" s="703">
        <v>1.5</v>
      </c>
      <c r="DA12" s="703"/>
      <c r="DB12" s="703"/>
      <c r="DC12" s="703"/>
      <c r="DD12" s="649">
        <v>65875</v>
      </c>
      <c r="DE12" s="644"/>
      <c r="DF12" s="644"/>
      <c r="DG12" s="644"/>
      <c r="DH12" s="644"/>
      <c r="DI12" s="644"/>
      <c r="DJ12" s="644"/>
      <c r="DK12" s="644"/>
      <c r="DL12" s="644"/>
      <c r="DM12" s="644"/>
      <c r="DN12" s="644"/>
      <c r="DO12" s="644"/>
      <c r="DP12" s="645"/>
      <c r="DQ12" s="649">
        <v>1553973</v>
      </c>
      <c r="DR12" s="644"/>
      <c r="DS12" s="644"/>
      <c r="DT12" s="644"/>
      <c r="DU12" s="644"/>
      <c r="DV12" s="644"/>
      <c r="DW12" s="644"/>
      <c r="DX12" s="644"/>
      <c r="DY12" s="644"/>
      <c r="DZ12" s="644"/>
      <c r="EA12" s="644"/>
      <c r="EB12" s="644"/>
      <c r="EC12" s="684"/>
    </row>
    <row r="13" spans="2:143" ht="11.25" customHeight="1" x14ac:dyDescent="0.2">
      <c r="B13" s="638" t="s">
        <v>246</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224</v>
      </c>
      <c r="AA13" s="703"/>
      <c r="AB13" s="703"/>
      <c r="AC13" s="703"/>
      <c r="AD13" s="704" t="s">
        <v>224</v>
      </c>
      <c r="AE13" s="704"/>
      <c r="AF13" s="704"/>
      <c r="AG13" s="704"/>
      <c r="AH13" s="704"/>
      <c r="AI13" s="704"/>
      <c r="AJ13" s="704"/>
      <c r="AK13" s="704"/>
      <c r="AL13" s="646" t="s">
        <v>224</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t="s">
        <v>237</v>
      </c>
      <c r="BH13" s="644"/>
      <c r="BI13" s="644"/>
      <c r="BJ13" s="644"/>
      <c r="BK13" s="644"/>
      <c r="BL13" s="644"/>
      <c r="BM13" s="644"/>
      <c r="BN13" s="645"/>
      <c r="BO13" s="703" t="s">
        <v>224</v>
      </c>
      <c r="BP13" s="703"/>
      <c r="BQ13" s="703"/>
      <c r="BR13" s="703"/>
      <c r="BS13" s="649" t="s">
        <v>224</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7759371</v>
      </c>
      <c r="CS13" s="644"/>
      <c r="CT13" s="644"/>
      <c r="CU13" s="644"/>
      <c r="CV13" s="644"/>
      <c r="CW13" s="644"/>
      <c r="CX13" s="644"/>
      <c r="CY13" s="645"/>
      <c r="CZ13" s="703">
        <v>7.1</v>
      </c>
      <c r="DA13" s="703"/>
      <c r="DB13" s="703"/>
      <c r="DC13" s="703"/>
      <c r="DD13" s="649">
        <v>3578773</v>
      </c>
      <c r="DE13" s="644"/>
      <c r="DF13" s="644"/>
      <c r="DG13" s="644"/>
      <c r="DH13" s="644"/>
      <c r="DI13" s="644"/>
      <c r="DJ13" s="644"/>
      <c r="DK13" s="644"/>
      <c r="DL13" s="644"/>
      <c r="DM13" s="644"/>
      <c r="DN13" s="644"/>
      <c r="DO13" s="644"/>
      <c r="DP13" s="645"/>
      <c r="DQ13" s="649">
        <v>4176384</v>
      </c>
      <c r="DR13" s="644"/>
      <c r="DS13" s="644"/>
      <c r="DT13" s="644"/>
      <c r="DU13" s="644"/>
      <c r="DV13" s="644"/>
      <c r="DW13" s="644"/>
      <c r="DX13" s="644"/>
      <c r="DY13" s="644"/>
      <c r="DZ13" s="644"/>
      <c r="EA13" s="644"/>
      <c r="EB13" s="644"/>
      <c r="EC13" s="684"/>
    </row>
    <row r="14" spans="2:143" ht="11.25" customHeight="1" x14ac:dyDescent="0.2">
      <c r="B14" s="638" t="s">
        <v>249</v>
      </c>
      <c r="C14" s="639"/>
      <c r="D14" s="639"/>
      <c r="E14" s="639"/>
      <c r="F14" s="639"/>
      <c r="G14" s="639"/>
      <c r="H14" s="639"/>
      <c r="I14" s="639"/>
      <c r="J14" s="639"/>
      <c r="K14" s="639"/>
      <c r="L14" s="639"/>
      <c r="M14" s="639"/>
      <c r="N14" s="639"/>
      <c r="O14" s="639"/>
      <c r="P14" s="639"/>
      <c r="Q14" s="640"/>
      <c r="R14" s="641" t="s">
        <v>237</v>
      </c>
      <c r="S14" s="644"/>
      <c r="T14" s="644"/>
      <c r="U14" s="644"/>
      <c r="V14" s="644"/>
      <c r="W14" s="644"/>
      <c r="X14" s="644"/>
      <c r="Y14" s="645"/>
      <c r="Z14" s="703" t="s">
        <v>224</v>
      </c>
      <c r="AA14" s="703"/>
      <c r="AB14" s="703"/>
      <c r="AC14" s="703"/>
      <c r="AD14" s="704" t="s">
        <v>224</v>
      </c>
      <c r="AE14" s="704"/>
      <c r="AF14" s="704"/>
      <c r="AG14" s="704"/>
      <c r="AH14" s="704"/>
      <c r="AI14" s="704"/>
      <c r="AJ14" s="704"/>
      <c r="AK14" s="704"/>
      <c r="AL14" s="646" t="s">
        <v>224</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110281</v>
      </c>
      <c r="BH14" s="644"/>
      <c r="BI14" s="644"/>
      <c r="BJ14" s="644"/>
      <c r="BK14" s="644"/>
      <c r="BL14" s="644"/>
      <c r="BM14" s="644"/>
      <c r="BN14" s="645"/>
      <c r="BO14" s="703">
        <v>0.5</v>
      </c>
      <c r="BP14" s="703"/>
      <c r="BQ14" s="703"/>
      <c r="BR14" s="703"/>
      <c r="BS14" s="649" t="s">
        <v>224</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752262</v>
      </c>
      <c r="CS14" s="644"/>
      <c r="CT14" s="644"/>
      <c r="CU14" s="644"/>
      <c r="CV14" s="644"/>
      <c r="CW14" s="644"/>
      <c r="CX14" s="644"/>
      <c r="CY14" s="645"/>
      <c r="CZ14" s="703">
        <v>0.7</v>
      </c>
      <c r="DA14" s="703"/>
      <c r="DB14" s="703"/>
      <c r="DC14" s="703"/>
      <c r="DD14" s="649">
        <v>301553</v>
      </c>
      <c r="DE14" s="644"/>
      <c r="DF14" s="644"/>
      <c r="DG14" s="644"/>
      <c r="DH14" s="644"/>
      <c r="DI14" s="644"/>
      <c r="DJ14" s="644"/>
      <c r="DK14" s="644"/>
      <c r="DL14" s="644"/>
      <c r="DM14" s="644"/>
      <c r="DN14" s="644"/>
      <c r="DO14" s="644"/>
      <c r="DP14" s="645"/>
      <c r="DQ14" s="649">
        <v>567361</v>
      </c>
      <c r="DR14" s="644"/>
      <c r="DS14" s="644"/>
      <c r="DT14" s="644"/>
      <c r="DU14" s="644"/>
      <c r="DV14" s="644"/>
      <c r="DW14" s="644"/>
      <c r="DX14" s="644"/>
      <c r="DY14" s="644"/>
      <c r="DZ14" s="644"/>
      <c r="EA14" s="644"/>
      <c r="EB14" s="644"/>
      <c r="EC14" s="684"/>
    </row>
    <row r="15" spans="2:143" ht="11.25" customHeight="1" x14ac:dyDescent="0.2">
      <c r="B15" s="638" t="s">
        <v>252</v>
      </c>
      <c r="C15" s="639"/>
      <c r="D15" s="639"/>
      <c r="E15" s="639"/>
      <c r="F15" s="639"/>
      <c r="G15" s="639"/>
      <c r="H15" s="639"/>
      <c r="I15" s="639"/>
      <c r="J15" s="639"/>
      <c r="K15" s="639"/>
      <c r="L15" s="639"/>
      <c r="M15" s="639"/>
      <c r="N15" s="639"/>
      <c r="O15" s="639"/>
      <c r="P15" s="639"/>
      <c r="Q15" s="640"/>
      <c r="R15" s="641">
        <v>203368</v>
      </c>
      <c r="S15" s="644"/>
      <c r="T15" s="644"/>
      <c r="U15" s="644"/>
      <c r="V15" s="644"/>
      <c r="W15" s="644"/>
      <c r="X15" s="644"/>
      <c r="Y15" s="645"/>
      <c r="Z15" s="703">
        <v>0.2</v>
      </c>
      <c r="AA15" s="703"/>
      <c r="AB15" s="703"/>
      <c r="AC15" s="703"/>
      <c r="AD15" s="704">
        <v>203368</v>
      </c>
      <c r="AE15" s="704"/>
      <c r="AF15" s="704"/>
      <c r="AG15" s="704"/>
      <c r="AH15" s="704"/>
      <c r="AI15" s="704"/>
      <c r="AJ15" s="704"/>
      <c r="AK15" s="704"/>
      <c r="AL15" s="646">
        <v>0.3</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2120161</v>
      </c>
      <c r="BH15" s="644"/>
      <c r="BI15" s="644"/>
      <c r="BJ15" s="644"/>
      <c r="BK15" s="644"/>
      <c r="BL15" s="644"/>
      <c r="BM15" s="644"/>
      <c r="BN15" s="645"/>
      <c r="BO15" s="703">
        <v>8.9</v>
      </c>
      <c r="BP15" s="703"/>
      <c r="BQ15" s="703"/>
      <c r="BR15" s="703"/>
      <c r="BS15" s="649" t="s">
        <v>224</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13498898</v>
      </c>
      <c r="CS15" s="644"/>
      <c r="CT15" s="644"/>
      <c r="CU15" s="644"/>
      <c r="CV15" s="644"/>
      <c r="CW15" s="644"/>
      <c r="CX15" s="644"/>
      <c r="CY15" s="645"/>
      <c r="CZ15" s="703">
        <v>12.3</v>
      </c>
      <c r="DA15" s="703"/>
      <c r="DB15" s="703"/>
      <c r="DC15" s="703"/>
      <c r="DD15" s="649">
        <v>3364996</v>
      </c>
      <c r="DE15" s="644"/>
      <c r="DF15" s="644"/>
      <c r="DG15" s="644"/>
      <c r="DH15" s="644"/>
      <c r="DI15" s="644"/>
      <c r="DJ15" s="644"/>
      <c r="DK15" s="644"/>
      <c r="DL15" s="644"/>
      <c r="DM15" s="644"/>
      <c r="DN15" s="644"/>
      <c r="DO15" s="644"/>
      <c r="DP15" s="645"/>
      <c r="DQ15" s="649">
        <v>11030923</v>
      </c>
      <c r="DR15" s="644"/>
      <c r="DS15" s="644"/>
      <c r="DT15" s="644"/>
      <c r="DU15" s="644"/>
      <c r="DV15" s="644"/>
      <c r="DW15" s="644"/>
      <c r="DX15" s="644"/>
      <c r="DY15" s="644"/>
      <c r="DZ15" s="644"/>
      <c r="EA15" s="644"/>
      <c r="EB15" s="644"/>
      <c r="EC15" s="684"/>
    </row>
    <row r="16" spans="2:143" ht="11.25" customHeight="1" x14ac:dyDescent="0.2">
      <c r="B16" s="638" t="s">
        <v>255</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224</v>
      </c>
      <c r="AE16" s="704"/>
      <c r="AF16" s="704"/>
      <c r="AG16" s="704"/>
      <c r="AH16" s="704"/>
      <c r="AI16" s="704"/>
      <c r="AJ16" s="704"/>
      <c r="AK16" s="704"/>
      <c r="AL16" s="646" t="s">
        <v>237</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237</v>
      </c>
      <c r="BP16" s="703"/>
      <c r="BQ16" s="703"/>
      <c r="BR16" s="703"/>
      <c r="BS16" s="649" t="s">
        <v>224</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226</v>
      </c>
      <c r="CS16" s="644"/>
      <c r="CT16" s="644"/>
      <c r="CU16" s="644"/>
      <c r="CV16" s="644"/>
      <c r="CW16" s="644"/>
      <c r="CX16" s="644"/>
      <c r="CY16" s="645"/>
      <c r="CZ16" s="703" t="s">
        <v>224</v>
      </c>
      <c r="DA16" s="703"/>
      <c r="DB16" s="703"/>
      <c r="DC16" s="703"/>
      <c r="DD16" s="649" t="s">
        <v>224</v>
      </c>
      <c r="DE16" s="644"/>
      <c r="DF16" s="644"/>
      <c r="DG16" s="644"/>
      <c r="DH16" s="644"/>
      <c r="DI16" s="644"/>
      <c r="DJ16" s="644"/>
      <c r="DK16" s="644"/>
      <c r="DL16" s="644"/>
      <c r="DM16" s="644"/>
      <c r="DN16" s="644"/>
      <c r="DO16" s="644"/>
      <c r="DP16" s="645"/>
      <c r="DQ16" s="649" t="s">
        <v>224</v>
      </c>
      <c r="DR16" s="644"/>
      <c r="DS16" s="644"/>
      <c r="DT16" s="644"/>
      <c r="DU16" s="644"/>
      <c r="DV16" s="644"/>
      <c r="DW16" s="644"/>
      <c r="DX16" s="644"/>
      <c r="DY16" s="644"/>
      <c r="DZ16" s="644"/>
      <c r="EA16" s="644"/>
      <c r="EB16" s="644"/>
      <c r="EC16" s="684"/>
    </row>
    <row r="17" spans="2:133" ht="11.25" customHeight="1" x14ac:dyDescent="0.2">
      <c r="B17" s="638" t="s">
        <v>258</v>
      </c>
      <c r="C17" s="639"/>
      <c r="D17" s="639"/>
      <c r="E17" s="639"/>
      <c r="F17" s="639"/>
      <c r="G17" s="639"/>
      <c r="H17" s="639"/>
      <c r="I17" s="639"/>
      <c r="J17" s="639"/>
      <c r="K17" s="639"/>
      <c r="L17" s="639"/>
      <c r="M17" s="639"/>
      <c r="N17" s="639"/>
      <c r="O17" s="639"/>
      <c r="P17" s="639"/>
      <c r="Q17" s="640"/>
      <c r="R17" s="641">
        <v>163389</v>
      </c>
      <c r="S17" s="644"/>
      <c r="T17" s="644"/>
      <c r="U17" s="644"/>
      <c r="V17" s="644"/>
      <c r="W17" s="644"/>
      <c r="X17" s="644"/>
      <c r="Y17" s="645"/>
      <c r="Z17" s="703">
        <v>0.1</v>
      </c>
      <c r="AA17" s="703"/>
      <c r="AB17" s="703"/>
      <c r="AC17" s="703"/>
      <c r="AD17" s="704">
        <v>163389</v>
      </c>
      <c r="AE17" s="704"/>
      <c r="AF17" s="704"/>
      <c r="AG17" s="704"/>
      <c r="AH17" s="704"/>
      <c r="AI17" s="704"/>
      <c r="AJ17" s="704"/>
      <c r="AK17" s="704"/>
      <c r="AL17" s="646">
        <v>0.2</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224</v>
      </c>
      <c r="BH17" s="644"/>
      <c r="BI17" s="644"/>
      <c r="BJ17" s="644"/>
      <c r="BK17" s="644"/>
      <c r="BL17" s="644"/>
      <c r="BM17" s="644"/>
      <c r="BN17" s="645"/>
      <c r="BO17" s="703" t="s">
        <v>224</v>
      </c>
      <c r="BP17" s="703"/>
      <c r="BQ17" s="703"/>
      <c r="BR17" s="703"/>
      <c r="BS17" s="649" t="s">
        <v>224</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2674281</v>
      </c>
      <c r="CS17" s="644"/>
      <c r="CT17" s="644"/>
      <c r="CU17" s="644"/>
      <c r="CV17" s="644"/>
      <c r="CW17" s="644"/>
      <c r="CX17" s="644"/>
      <c r="CY17" s="645"/>
      <c r="CZ17" s="703">
        <v>2.4</v>
      </c>
      <c r="DA17" s="703"/>
      <c r="DB17" s="703"/>
      <c r="DC17" s="703"/>
      <c r="DD17" s="649" t="s">
        <v>224</v>
      </c>
      <c r="DE17" s="644"/>
      <c r="DF17" s="644"/>
      <c r="DG17" s="644"/>
      <c r="DH17" s="644"/>
      <c r="DI17" s="644"/>
      <c r="DJ17" s="644"/>
      <c r="DK17" s="644"/>
      <c r="DL17" s="644"/>
      <c r="DM17" s="644"/>
      <c r="DN17" s="644"/>
      <c r="DO17" s="644"/>
      <c r="DP17" s="645"/>
      <c r="DQ17" s="649">
        <v>2674281</v>
      </c>
      <c r="DR17" s="644"/>
      <c r="DS17" s="644"/>
      <c r="DT17" s="644"/>
      <c r="DU17" s="644"/>
      <c r="DV17" s="644"/>
      <c r="DW17" s="644"/>
      <c r="DX17" s="644"/>
      <c r="DY17" s="644"/>
      <c r="DZ17" s="644"/>
      <c r="EA17" s="644"/>
      <c r="EB17" s="644"/>
      <c r="EC17" s="684"/>
    </row>
    <row r="18" spans="2:133" ht="11.25" customHeight="1" x14ac:dyDescent="0.2">
      <c r="B18" s="638" t="s">
        <v>261</v>
      </c>
      <c r="C18" s="639"/>
      <c r="D18" s="639"/>
      <c r="E18" s="639"/>
      <c r="F18" s="639"/>
      <c r="G18" s="639"/>
      <c r="H18" s="639"/>
      <c r="I18" s="639"/>
      <c r="J18" s="639"/>
      <c r="K18" s="639"/>
      <c r="L18" s="639"/>
      <c r="M18" s="639"/>
      <c r="N18" s="639"/>
      <c r="O18" s="639"/>
      <c r="P18" s="639"/>
      <c r="Q18" s="640"/>
      <c r="R18" s="641" t="s">
        <v>224</v>
      </c>
      <c r="S18" s="644"/>
      <c r="T18" s="644"/>
      <c r="U18" s="644"/>
      <c r="V18" s="644"/>
      <c r="W18" s="644"/>
      <c r="X18" s="644"/>
      <c r="Y18" s="645"/>
      <c r="Z18" s="703" t="s">
        <v>224</v>
      </c>
      <c r="AA18" s="703"/>
      <c r="AB18" s="703"/>
      <c r="AC18" s="703"/>
      <c r="AD18" s="704" t="s">
        <v>224</v>
      </c>
      <c r="AE18" s="704"/>
      <c r="AF18" s="704"/>
      <c r="AG18" s="704"/>
      <c r="AH18" s="704"/>
      <c r="AI18" s="704"/>
      <c r="AJ18" s="704"/>
      <c r="AK18" s="704"/>
      <c r="AL18" s="646" t="s">
        <v>224</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224</v>
      </c>
      <c r="BP18" s="703"/>
      <c r="BQ18" s="703"/>
      <c r="BR18" s="703"/>
      <c r="BS18" s="649" t="s">
        <v>224</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224</v>
      </c>
      <c r="DA18" s="703"/>
      <c r="DB18" s="703"/>
      <c r="DC18" s="703"/>
      <c r="DD18" s="649" t="s">
        <v>224</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x14ac:dyDescent="0.2">
      <c r="B19" s="638" t="s">
        <v>264</v>
      </c>
      <c r="C19" s="639"/>
      <c r="D19" s="639"/>
      <c r="E19" s="639"/>
      <c r="F19" s="639"/>
      <c r="G19" s="639"/>
      <c r="H19" s="639"/>
      <c r="I19" s="639"/>
      <c r="J19" s="639"/>
      <c r="K19" s="639"/>
      <c r="L19" s="639"/>
      <c r="M19" s="639"/>
      <c r="N19" s="639"/>
      <c r="O19" s="639"/>
      <c r="P19" s="639"/>
      <c r="Q19" s="640"/>
      <c r="R19" s="641" t="s">
        <v>224</v>
      </c>
      <c r="S19" s="644"/>
      <c r="T19" s="644"/>
      <c r="U19" s="644"/>
      <c r="V19" s="644"/>
      <c r="W19" s="644"/>
      <c r="X19" s="644"/>
      <c r="Y19" s="645"/>
      <c r="Z19" s="703" t="s">
        <v>237</v>
      </c>
      <c r="AA19" s="703"/>
      <c r="AB19" s="703"/>
      <c r="AC19" s="703"/>
      <c r="AD19" s="704" t="s">
        <v>224</v>
      </c>
      <c r="AE19" s="704"/>
      <c r="AF19" s="704"/>
      <c r="AG19" s="704"/>
      <c r="AH19" s="704"/>
      <c r="AI19" s="704"/>
      <c r="AJ19" s="704"/>
      <c r="AK19" s="704"/>
      <c r="AL19" s="646" t="s">
        <v>224</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14647</v>
      </c>
      <c r="BH19" s="644"/>
      <c r="BI19" s="644"/>
      <c r="BJ19" s="644"/>
      <c r="BK19" s="644"/>
      <c r="BL19" s="644"/>
      <c r="BM19" s="644"/>
      <c r="BN19" s="645"/>
      <c r="BO19" s="703">
        <v>0.1</v>
      </c>
      <c r="BP19" s="703"/>
      <c r="BQ19" s="703"/>
      <c r="BR19" s="703"/>
      <c r="BS19" s="649" t="s">
        <v>224</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224</v>
      </c>
      <c r="CS19" s="644"/>
      <c r="CT19" s="644"/>
      <c r="CU19" s="644"/>
      <c r="CV19" s="644"/>
      <c r="CW19" s="644"/>
      <c r="CX19" s="644"/>
      <c r="CY19" s="645"/>
      <c r="CZ19" s="703" t="s">
        <v>224</v>
      </c>
      <c r="DA19" s="703"/>
      <c r="DB19" s="703"/>
      <c r="DC19" s="703"/>
      <c r="DD19" s="649" t="s">
        <v>224</v>
      </c>
      <c r="DE19" s="644"/>
      <c r="DF19" s="644"/>
      <c r="DG19" s="644"/>
      <c r="DH19" s="644"/>
      <c r="DI19" s="644"/>
      <c r="DJ19" s="644"/>
      <c r="DK19" s="644"/>
      <c r="DL19" s="644"/>
      <c r="DM19" s="644"/>
      <c r="DN19" s="644"/>
      <c r="DO19" s="644"/>
      <c r="DP19" s="645"/>
      <c r="DQ19" s="649" t="s">
        <v>237</v>
      </c>
      <c r="DR19" s="644"/>
      <c r="DS19" s="644"/>
      <c r="DT19" s="644"/>
      <c r="DU19" s="644"/>
      <c r="DV19" s="644"/>
      <c r="DW19" s="644"/>
      <c r="DX19" s="644"/>
      <c r="DY19" s="644"/>
      <c r="DZ19" s="644"/>
      <c r="EA19" s="644"/>
      <c r="EB19" s="644"/>
      <c r="EC19" s="684"/>
    </row>
    <row r="20" spans="2:133" ht="11.25" customHeight="1" x14ac:dyDescent="0.2">
      <c r="B20" s="638" t="s">
        <v>267</v>
      </c>
      <c r="C20" s="639"/>
      <c r="D20" s="639"/>
      <c r="E20" s="639"/>
      <c r="F20" s="639"/>
      <c r="G20" s="639"/>
      <c r="H20" s="639"/>
      <c r="I20" s="639"/>
      <c r="J20" s="639"/>
      <c r="K20" s="639"/>
      <c r="L20" s="639"/>
      <c r="M20" s="639"/>
      <c r="N20" s="639"/>
      <c r="O20" s="639"/>
      <c r="P20" s="639"/>
      <c r="Q20" s="640"/>
      <c r="R20" s="641" t="s">
        <v>224</v>
      </c>
      <c r="S20" s="644"/>
      <c r="T20" s="644"/>
      <c r="U20" s="644"/>
      <c r="V20" s="644"/>
      <c r="W20" s="644"/>
      <c r="X20" s="644"/>
      <c r="Y20" s="645"/>
      <c r="Z20" s="703" t="s">
        <v>226</v>
      </c>
      <c r="AA20" s="703"/>
      <c r="AB20" s="703"/>
      <c r="AC20" s="703"/>
      <c r="AD20" s="704" t="s">
        <v>224</v>
      </c>
      <c r="AE20" s="704"/>
      <c r="AF20" s="704"/>
      <c r="AG20" s="704"/>
      <c r="AH20" s="704"/>
      <c r="AI20" s="704"/>
      <c r="AJ20" s="704"/>
      <c r="AK20" s="704"/>
      <c r="AL20" s="646" t="s">
        <v>224</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14647</v>
      </c>
      <c r="BH20" s="644"/>
      <c r="BI20" s="644"/>
      <c r="BJ20" s="644"/>
      <c r="BK20" s="644"/>
      <c r="BL20" s="644"/>
      <c r="BM20" s="644"/>
      <c r="BN20" s="645"/>
      <c r="BO20" s="703">
        <v>0.1</v>
      </c>
      <c r="BP20" s="703"/>
      <c r="BQ20" s="703"/>
      <c r="BR20" s="703"/>
      <c r="BS20" s="649" t="s">
        <v>224</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109949313</v>
      </c>
      <c r="CS20" s="644"/>
      <c r="CT20" s="644"/>
      <c r="CU20" s="644"/>
      <c r="CV20" s="644"/>
      <c r="CW20" s="644"/>
      <c r="CX20" s="644"/>
      <c r="CY20" s="645"/>
      <c r="CZ20" s="703">
        <v>100</v>
      </c>
      <c r="DA20" s="703"/>
      <c r="DB20" s="703"/>
      <c r="DC20" s="703"/>
      <c r="DD20" s="649">
        <v>10875606</v>
      </c>
      <c r="DE20" s="644"/>
      <c r="DF20" s="644"/>
      <c r="DG20" s="644"/>
      <c r="DH20" s="644"/>
      <c r="DI20" s="644"/>
      <c r="DJ20" s="644"/>
      <c r="DK20" s="644"/>
      <c r="DL20" s="644"/>
      <c r="DM20" s="644"/>
      <c r="DN20" s="644"/>
      <c r="DO20" s="644"/>
      <c r="DP20" s="645"/>
      <c r="DQ20" s="649">
        <v>71255195</v>
      </c>
      <c r="DR20" s="644"/>
      <c r="DS20" s="644"/>
      <c r="DT20" s="644"/>
      <c r="DU20" s="644"/>
      <c r="DV20" s="644"/>
      <c r="DW20" s="644"/>
      <c r="DX20" s="644"/>
      <c r="DY20" s="644"/>
      <c r="DZ20" s="644"/>
      <c r="EA20" s="644"/>
      <c r="EB20" s="644"/>
      <c r="EC20" s="684"/>
    </row>
    <row r="21" spans="2:133" ht="11.25" customHeight="1" x14ac:dyDescent="0.2">
      <c r="B21" s="638" t="s">
        <v>270</v>
      </c>
      <c r="C21" s="639"/>
      <c r="D21" s="639"/>
      <c r="E21" s="639"/>
      <c r="F21" s="639"/>
      <c r="G21" s="639"/>
      <c r="H21" s="639"/>
      <c r="I21" s="639"/>
      <c r="J21" s="639"/>
      <c r="K21" s="639"/>
      <c r="L21" s="639"/>
      <c r="M21" s="639"/>
      <c r="N21" s="639"/>
      <c r="O21" s="639"/>
      <c r="P21" s="639"/>
      <c r="Q21" s="640"/>
      <c r="R21" s="641" t="s">
        <v>224</v>
      </c>
      <c r="S21" s="644"/>
      <c r="T21" s="644"/>
      <c r="U21" s="644"/>
      <c r="V21" s="644"/>
      <c r="W21" s="644"/>
      <c r="X21" s="644"/>
      <c r="Y21" s="645"/>
      <c r="Z21" s="703" t="s">
        <v>224</v>
      </c>
      <c r="AA21" s="703"/>
      <c r="AB21" s="703"/>
      <c r="AC21" s="703"/>
      <c r="AD21" s="704" t="s">
        <v>224</v>
      </c>
      <c r="AE21" s="704"/>
      <c r="AF21" s="704"/>
      <c r="AG21" s="704"/>
      <c r="AH21" s="704"/>
      <c r="AI21" s="704"/>
      <c r="AJ21" s="704"/>
      <c r="AK21" s="704"/>
      <c r="AL21" s="646" t="s">
        <v>237</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14647</v>
      </c>
      <c r="BH21" s="644"/>
      <c r="BI21" s="644"/>
      <c r="BJ21" s="644"/>
      <c r="BK21" s="644"/>
      <c r="BL21" s="644"/>
      <c r="BM21" s="644"/>
      <c r="BN21" s="645"/>
      <c r="BO21" s="703">
        <v>0.1</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272</v>
      </c>
      <c r="C22" s="639"/>
      <c r="D22" s="639"/>
      <c r="E22" s="639"/>
      <c r="F22" s="639"/>
      <c r="G22" s="639"/>
      <c r="H22" s="639"/>
      <c r="I22" s="639"/>
      <c r="J22" s="639"/>
      <c r="K22" s="639"/>
      <c r="L22" s="639"/>
      <c r="M22" s="639"/>
      <c r="N22" s="639"/>
      <c r="O22" s="639"/>
      <c r="P22" s="639"/>
      <c r="Q22" s="640"/>
      <c r="R22" s="641">
        <v>31320454</v>
      </c>
      <c r="S22" s="644"/>
      <c r="T22" s="644"/>
      <c r="U22" s="644"/>
      <c r="V22" s="644"/>
      <c r="W22" s="644"/>
      <c r="X22" s="644"/>
      <c r="Y22" s="645"/>
      <c r="Z22" s="703">
        <v>27.3</v>
      </c>
      <c r="AA22" s="703"/>
      <c r="AB22" s="703"/>
      <c r="AC22" s="703"/>
      <c r="AD22" s="704">
        <v>31320454</v>
      </c>
      <c r="AE22" s="704"/>
      <c r="AF22" s="704"/>
      <c r="AG22" s="704"/>
      <c r="AH22" s="704"/>
      <c r="AI22" s="704"/>
      <c r="AJ22" s="704"/>
      <c r="AK22" s="704"/>
      <c r="AL22" s="646">
        <v>45.6</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224</v>
      </c>
      <c r="BP22" s="703"/>
      <c r="BQ22" s="703"/>
      <c r="BR22" s="703"/>
      <c r="BS22" s="649" t="s">
        <v>224</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275</v>
      </c>
      <c r="C23" s="639"/>
      <c r="D23" s="639"/>
      <c r="E23" s="639"/>
      <c r="F23" s="639"/>
      <c r="G23" s="639"/>
      <c r="H23" s="639"/>
      <c r="I23" s="639"/>
      <c r="J23" s="639"/>
      <c r="K23" s="639"/>
      <c r="L23" s="639"/>
      <c r="M23" s="639"/>
      <c r="N23" s="639"/>
      <c r="O23" s="639"/>
      <c r="P23" s="639"/>
      <c r="Q23" s="640"/>
      <c r="R23" s="641">
        <v>25838</v>
      </c>
      <c r="S23" s="644"/>
      <c r="T23" s="644"/>
      <c r="U23" s="644"/>
      <c r="V23" s="644"/>
      <c r="W23" s="644"/>
      <c r="X23" s="644"/>
      <c r="Y23" s="645"/>
      <c r="Z23" s="703">
        <v>0</v>
      </c>
      <c r="AA23" s="703"/>
      <c r="AB23" s="703"/>
      <c r="AC23" s="703"/>
      <c r="AD23" s="704">
        <v>25838</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224</v>
      </c>
      <c r="BH23" s="644"/>
      <c r="BI23" s="644"/>
      <c r="BJ23" s="644"/>
      <c r="BK23" s="644"/>
      <c r="BL23" s="644"/>
      <c r="BM23" s="644"/>
      <c r="BN23" s="645"/>
      <c r="BO23" s="703" t="s">
        <v>226</v>
      </c>
      <c r="BP23" s="703"/>
      <c r="BQ23" s="703"/>
      <c r="BR23" s="703"/>
      <c r="BS23" s="649" t="s">
        <v>224</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2">
      <c r="B24" s="638" t="s">
        <v>282</v>
      </c>
      <c r="C24" s="639"/>
      <c r="D24" s="639"/>
      <c r="E24" s="639"/>
      <c r="F24" s="639"/>
      <c r="G24" s="639"/>
      <c r="H24" s="639"/>
      <c r="I24" s="639"/>
      <c r="J24" s="639"/>
      <c r="K24" s="639"/>
      <c r="L24" s="639"/>
      <c r="M24" s="639"/>
      <c r="N24" s="639"/>
      <c r="O24" s="639"/>
      <c r="P24" s="639"/>
      <c r="Q24" s="640"/>
      <c r="R24" s="641">
        <v>1370322</v>
      </c>
      <c r="S24" s="644"/>
      <c r="T24" s="644"/>
      <c r="U24" s="644"/>
      <c r="V24" s="644"/>
      <c r="W24" s="644"/>
      <c r="X24" s="644"/>
      <c r="Y24" s="645"/>
      <c r="Z24" s="703">
        <v>1.2</v>
      </c>
      <c r="AA24" s="703"/>
      <c r="AB24" s="703"/>
      <c r="AC24" s="703"/>
      <c r="AD24" s="704" t="s">
        <v>224</v>
      </c>
      <c r="AE24" s="704"/>
      <c r="AF24" s="704"/>
      <c r="AG24" s="704"/>
      <c r="AH24" s="704"/>
      <c r="AI24" s="704"/>
      <c r="AJ24" s="704"/>
      <c r="AK24" s="704"/>
      <c r="AL24" s="646" t="s">
        <v>224</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237</v>
      </c>
      <c r="BP24" s="703"/>
      <c r="BQ24" s="703"/>
      <c r="BR24" s="703"/>
      <c r="BS24" s="649" t="s">
        <v>237</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59320979</v>
      </c>
      <c r="CS24" s="707"/>
      <c r="CT24" s="707"/>
      <c r="CU24" s="707"/>
      <c r="CV24" s="707"/>
      <c r="CW24" s="707"/>
      <c r="CX24" s="707"/>
      <c r="CY24" s="753"/>
      <c r="CZ24" s="754">
        <v>54</v>
      </c>
      <c r="DA24" s="723"/>
      <c r="DB24" s="723"/>
      <c r="DC24" s="757"/>
      <c r="DD24" s="752">
        <v>32951500</v>
      </c>
      <c r="DE24" s="707"/>
      <c r="DF24" s="707"/>
      <c r="DG24" s="707"/>
      <c r="DH24" s="707"/>
      <c r="DI24" s="707"/>
      <c r="DJ24" s="707"/>
      <c r="DK24" s="753"/>
      <c r="DL24" s="752">
        <v>32517130</v>
      </c>
      <c r="DM24" s="707"/>
      <c r="DN24" s="707"/>
      <c r="DO24" s="707"/>
      <c r="DP24" s="707"/>
      <c r="DQ24" s="707"/>
      <c r="DR24" s="707"/>
      <c r="DS24" s="707"/>
      <c r="DT24" s="707"/>
      <c r="DU24" s="707"/>
      <c r="DV24" s="753"/>
      <c r="DW24" s="754">
        <v>47.3</v>
      </c>
      <c r="DX24" s="723"/>
      <c r="DY24" s="723"/>
      <c r="DZ24" s="723"/>
      <c r="EA24" s="723"/>
      <c r="EB24" s="723"/>
      <c r="EC24" s="755"/>
    </row>
    <row r="25" spans="2:133" ht="11.25" customHeight="1" x14ac:dyDescent="0.2">
      <c r="B25" s="638" t="s">
        <v>285</v>
      </c>
      <c r="C25" s="639"/>
      <c r="D25" s="639"/>
      <c r="E25" s="639"/>
      <c r="F25" s="639"/>
      <c r="G25" s="639"/>
      <c r="H25" s="639"/>
      <c r="I25" s="639"/>
      <c r="J25" s="639"/>
      <c r="K25" s="639"/>
      <c r="L25" s="639"/>
      <c r="M25" s="639"/>
      <c r="N25" s="639"/>
      <c r="O25" s="639"/>
      <c r="P25" s="639"/>
      <c r="Q25" s="640"/>
      <c r="R25" s="641">
        <v>2569732</v>
      </c>
      <c r="S25" s="644"/>
      <c r="T25" s="644"/>
      <c r="U25" s="644"/>
      <c r="V25" s="644"/>
      <c r="W25" s="644"/>
      <c r="X25" s="644"/>
      <c r="Y25" s="645"/>
      <c r="Z25" s="703">
        <v>2.2000000000000002</v>
      </c>
      <c r="AA25" s="703"/>
      <c r="AB25" s="703"/>
      <c r="AC25" s="703"/>
      <c r="AD25" s="704">
        <v>1102697</v>
      </c>
      <c r="AE25" s="704"/>
      <c r="AF25" s="704"/>
      <c r="AG25" s="704"/>
      <c r="AH25" s="704"/>
      <c r="AI25" s="704"/>
      <c r="AJ25" s="704"/>
      <c r="AK25" s="704"/>
      <c r="AL25" s="646">
        <v>1.6</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224</v>
      </c>
      <c r="BP25" s="703"/>
      <c r="BQ25" s="703"/>
      <c r="BR25" s="703"/>
      <c r="BS25" s="649" t="s">
        <v>224</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18073963</v>
      </c>
      <c r="CS25" s="642"/>
      <c r="CT25" s="642"/>
      <c r="CU25" s="642"/>
      <c r="CV25" s="642"/>
      <c r="CW25" s="642"/>
      <c r="CX25" s="642"/>
      <c r="CY25" s="643"/>
      <c r="CZ25" s="646">
        <v>16.399999999999999</v>
      </c>
      <c r="DA25" s="675"/>
      <c r="DB25" s="675"/>
      <c r="DC25" s="676"/>
      <c r="DD25" s="649">
        <v>16263034</v>
      </c>
      <c r="DE25" s="642"/>
      <c r="DF25" s="642"/>
      <c r="DG25" s="642"/>
      <c r="DH25" s="642"/>
      <c r="DI25" s="642"/>
      <c r="DJ25" s="642"/>
      <c r="DK25" s="643"/>
      <c r="DL25" s="649">
        <v>15975326</v>
      </c>
      <c r="DM25" s="642"/>
      <c r="DN25" s="642"/>
      <c r="DO25" s="642"/>
      <c r="DP25" s="642"/>
      <c r="DQ25" s="642"/>
      <c r="DR25" s="642"/>
      <c r="DS25" s="642"/>
      <c r="DT25" s="642"/>
      <c r="DU25" s="642"/>
      <c r="DV25" s="643"/>
      <c r="DW25" s="646">
        <v>23.3</v>
      </c>
      <c r="DX25" s="675"/>
      <c r="DY25" s="675"/>
      <c r="DZ25" s="675"/>
      <c r="EA25" s="675"/>
      <c r="EB25" s="675"/>
      <c r="EC25" s="677"/>
    </row>
    <row r="26" spans="2:133" ht="11.25" customHeight="1" x14ac:dyDescent="0.2">
      <c r="B26" s="638" t="s">
        <v>288</v>
      </c>
      <c r="C26" s="639"/>
      <c r="D26" s="639"/>
      <c r="E26" s="639"/>
      <c r="F26" s="639"/>
      <c r="G26" s="639"/>
      <c r="H26" s="639"/>
      <c r="I26" s="639"/>
      <c r="J26" s="639"/>
      <c r="K26" s="639"/>
      <c r="L26" s="639"/>
      <c r="M26" s="639"/>
      <c r="N26" s="639"/>
      <c r="O26" s="639"/>
      <c r="P26" s="639"/>
      <c r="Q26" s="640"/>
      <c r="R26" s="641">
        <v>508114</v>
      </c>
      <c r="S26" s="644"/>
      <c r="T26" s="644"/>
      <c r="U26" s="644"/>
      <c r="V26" s="644"/>
      <c r="W26" s="644"/>
      <c r="X26" s="644"/>
      <c r="Y26" s="645"/>
      <c r="Z26" s="703">
        <v>0.4</v>
      </c>
      <c r="AA26" s="703"/>
      <c r="AB26" s="703"/>
      <c r="AC26" s="703"/>
      <c r="AD26" s="704" t="s">
        <v>224</v>
      </c>
      <c r="AE26" s="704"/>
      <c r="AF26" s="704"/>
      <c r="AG26" s="704"/>
      <c r="AH26" s="704"/>
      <c r="AI26" s="704"/>
      <c r="AJ26" s="704"/>
      <c r="AK26" s="704"/>
      <c r="AL26" s="646" t="s">
        <v>224</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237</v>
      </c>
      <c r="BH26" s="644"/>
      <c r="BI26" s="644"/>
      <c r="BJ26" s="644"/>
      <c r="BK26" s="644"/>
      <c r="BL26" s="644"/>
      <c r="BM26" s="644"/>
      <c r="BN26" s="645"/>
      <c r="BO26" s="703" t="s">
        <v>226</v>
      </c>
      <c r="BP26" s="703"/>
      <c r="BQ26" s="703"/>
      <c r="BR26" s="703"/>
      <c r="BS26" s="649" t="s">
        <v>224</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12172549</v>
      </c>
      <c r="CS26" s="644"/>
      <c r="CT26" s="644"/>
      <c r="CU26" s="644"/>
      <c r="CV26" s="644"/>
      <c r="CW26" s="644"/>
      <c r="CX26" s="644"/>
      <c r="CY26" s="645"/>
      <c r="CZ26" s="646">
        <v>11.1</v>
      </c>
      <c r="DA26" s="675"/>
      <c r="DB26" s="675"/>
      <c r="DC26" s="676"/>
      <c r="DD26" s="649">
        <v>10684017</v>
      </c>
      <c r="DE26" s="644"/>
      <c r="DF26" s="644"/>
      <c r="DG26" s="644"/>
      <c r="DH26" s="644"/>
      <c r="DI26" s="644"/>
      <c r="DJ26" s="644"/>
      <c r="DK26" s="645"/>
      <c r="DL26" s="649" t="s">
        <v>224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x14ac:dyDescent="0.2">
      <c r="B27" s="638" t="s">
        <v>291</v>
      </c>
      <c r="C27" s="639"/>
      <c r="D27" s="639"/>
      <c r="E27" s="639"/>
      <c r="F27" s="639"/>
      <c r="G27" s="639"/>
      <c r="H27" s="639"/>
      <c r="I27" s="639"/>
      <c r="J27" s="639"/>
      <c r="K27" s="639"/>
      <c r="L27" s="639"/>
      <c r="M27" s="639"/>
      <c r="N27" s="639"/>
      <c r="O27" s="639"/>
      <c r="P27" s="639"/>
      <c r="Q27" s="640"/>
      <c r="R27" s="641">
        <v>22277498</v>
      </c>
      <c r="S27" s="644"/>
      <c r="T27" s="644"/>
      <c r="U27" s="644"/>
      <c r="V27" s="644"/>
      <c r="W27" s="644"/>
      <c r="X27" s="644"/>
      <c r="Y27" s="645"/>
      <c r="Z27" s="703">
        <v>19.399999999999999</v>
      </c>
      <c r="AA27" s="703"/>
      <c r="AB27" s="703"/>
      <c r="AC27" s="703"/>
      <c r="AD27" s="704" t="s">
        <v>226</v>
      </c>
      <c r="AE27" s="704"/>
      <c r="AF27" s="704"/>
      <c r="AG27" s="704"/>
      <c r="AH27" s="704"/>
      <c r="AI27" s="704"/>
      <c r="AJ27" s="704"/>
      <c r="AK27" s="704"/>
      <c r="AL27" s="646" t="s">
        <v>224</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23698396</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38573212</v>
      </c>
      <c r="CS27" s="642"/>
      <c r="CT27" s="642"/>
      <c r="CU27" s="642"/>
      <c r="CV27" s="642"/>
      <c r="CW27" s="642"/>
      <c r="CX27" s="642"/>
      <c r="CY27" s="643"/>
      <c r="CZ27" s="646">
        <v>35.1</v>
      </c>
      <c r="DA27" s="675"/>
      <c r="DB27" s="675"/>
      <c r="DC27" s="676"/>
      <c r="DD27" s="649">
        <v>14014662</v>
      </c>
      <c r="DE27" s="642"/>
      <c r="DF27" s="642"/>
      <c r="DG27" s="642"/>
      <c r="DH27" s="642"/>
      <c r="DI27" s="642"/>
      <c r="DJ27" s="642"/>
      <c r="DK27" s="643"/>
      <c r="DL27" s="649">
        <v>13868000</v>
      </c>
      <c r="DM27" s="642"/>
      <c r="DN27" s="642"/>
      <c r="DO27" s="642"/>
      <c r="DP27" s="642"/>
      <c r="DQ27" s="642"/>
      <c r="DR27" s="642"/>
      <c r="DS27" s="642"/>
      <c r="DT27" s="642"/>
      <c r="DU27" s="642"/>
      <c r="DV27" s="643"/>
      <c r="DW27" s="646">
        <v>20.2</v>
      </c>
      <c r="DX27" s="675"/>
      <c r="DY27" s="675"/>
      <c r="DZ27" s="675"/>
      <c r="EA27" s="675"/>
      <c r="EB27" s="675"/>
      <c r="EC27" s="677"/>
    </row>
    <row r="28" spans="2:133" ht="11.25" customHeight="1" x14ac:dyDescent="0.2">
      <c r="B28" s="746" t="s">
        <v>294</v>
      </c>
      <c r="C28" s="747"/>
      <c r="D28" s="747"/>
      <c r="E28" s="747"/>
      <c r="F28" s="747"/>
      <c r="G28" s="747"/>
      <c r="H28" s="747"/>
      <c r="I28" s="747"/>
      <c r="J28" s="747"/>
      <c r="K28" s="747"/>
      <c r="L28" s="747"/>
      <c r="M28" s="747"/>
      <c r="N28" s="747"/>
      <c r="O28" s="747"/>
      <c r="P28" s="747"/>
      <c r="Q28" s="748"/>
      <c r="R28" s="641">
        <v>38419901</v>
      </c>
      <c r="S28" s="644"/>
      <c r="T28" s="644"/>
      <c r="U28" s="644"/>
      <c r="V28" s="644"/>
      <c r="W28" s="644"/>
      <c r="X28" s="644"/>
      <c r="Y28" s="645"/>
      <c r="Z28" s="703">
        <v>33.5</v>
      </c>
      <c r="AA28" s="703"/>
      <c r="AB28" s="703"/>
      <c r="AC28" s="703"/>
      <c r="AD28" s="704">
        <v>36164805</v>
      </c>
      <c r="AE28" s="704"/>
      <c r="AF28" s="704"/>
      <c r="AG28" s="704"/>
      <c r="AH28" s="704"/>
      <c r="AI28" s="704"/>
      <c r="AJ28" s="704"/>
      <c r="AK28" s="704"/>
      <c r="AL28" s="646">
        <v>52.7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2673804</v>
      </c>
      <c r="CS28" s="644"/>
      <c r="CT28" s="644"/>
      <c r="CU28" s="644"/>
      <c r="CV28" s="644"/>
      <c r="CW28" s="644"/>
      <c r="CX28" s="644"/>
      <c r="CY28" s="645"/>
      <c r="CZ28" s="646">
        <v>2.4</v>
      </c>
      <c r="DA28" s="675"/>
      <c r="DB28" s="675"/>
      <c r="DC28" s="676"/>
      <c r="DD28" s="649">
        <v>2673804</v>
      </c>
      <c r="DE28" s="644"/>
      <c r="DF28" s="644"/>
      <c r="DG28" s="644"/>
      <c r="DH28" s="644"/>
      <c r="DI28" s="644"/>
      <c r="DJ28" s="644"/>
      <c r="DK28" s="645"/>
      <c r="DL28" s="649">
        <v>2673804</v>
      </c>
      <c r="DM28" s="644"/>
      <c r="DN28" s="644"/>
      <c r="DO28" s="644"/>
      <c r="DP28" s="644"/>
      <c r="DQ28" s="644"/>
      <c r="DR28" s="644"/>
      <c r="DS28" s="644"/>
      <c r="DT28" s="644"/>
      <c r="DU28" s="644"/>
      <c r="DV28" s="645"/>
      <c r="DW28" s="646">
        <v>3.9</v>
      </c>
      <c r="DX28" s="675"/>
      <c r="DY28" s="675"/>
      <c r="DZ28" s="675"/>
      <c r="EA28" s="675"/>
      <c r="EB28" s="675"/>
      <c r="EC28" s="677"/>
    </row>
    <row r="29" spans="2:133" ht="11.25" customHeight="1" x14ac:dyDescent="0.2">
      <c r="B29" s="638" t="s">
        <v>296</v>
      </c>
      <c r="C29" s="639"/>
      <c r="D29" s="639"/>
      <c r="E29" s="639"/>
      <c r="F29" s="639"/>
      <c r="G29" s="639"/>
      <c r="H29" s="639"/>
      <c r="I29" s="639"/>
      <c r="J29" s="639"/>
      <c r="K29" s="639"/>
      <c r="L29" s="639"/>
      <c r="M29" s="639"/>
      <c r="N29" s="639"/>
      <c r="O29" s="639"/>
      <c r="P29" s="639"/>
      <c r="Q29" s="640"/>
      <c r="R29" s="641">
        <v>8151588</v>
      </c>
      <c r="S29" s="644"/>
      <c r="T29" s="644"/>
      <c r="U29" s="644"/>
      <c r="V29" s="644"/>
      <c r="W29" s="644"/>
      <c r="X29" s="644"/>
      <c r="Y29" s="645"/>
      <c r="Z29" s="703">
        <v>7.1</v>
      </c>
      <c r="AA29" s="703"/>
      <c r="AB29" s="703"/>
      <c r="AC29" s="703"/>
      <c r="AD29" s="704" t="s">
        <v>237</v>
      </c>
      <c r="AE29" s="704"/>
      <c r="AF29" s="704"/>
      <c r="AG29" s="704"/>
      <c r="AH29" s="704"/>
      <c r="AI29" s="704"/>
      <c r="AJ29" s="704"/>
      <c r="AK29" s="704"/>
      <c r="AL29" s="646" t="s">
        <v>224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2673804</v>
      </c>
      <c r="CS29" s="642"/>
      <c r="CT29" s="642"/>
      <c r="CU29" s="642"/>
      <c r="CV29" s="642"/>
      <c r="CW29" s="642"/>
      <c r="CX29" s="642"/>
      <c r="CY29" s="643"/>
      <c r="CZ29" s="646">
        <v>2.4</v>
      </c>
      <c r="DA29" s="675"/>
      <c r="DB29" s="675"/>
      <c r="DC29" s="676"/>
      <c r="DD29" s="649">
        <v>2673804</v>
      </c>
      <c r="DE29" s="642"/>
      <c r="DF29" s="642"/>
      <c r="DG29" s="642"/>
      <c r="DH29" s="642"/>
      <c r="DI29" s="642"/>
      <c r="DJ29" s="642"/>
      <c r="DK29" s="643"/>
      <c r="DL29" s="649">
        <v>2673804</v>
      </c>
      <c r="DM29" s="642"/>
      <c r="DN29" s="642"/>
      <c r="DO29" s="642"/>
      <c r="DP29" s="642"/>
      <c r="DQ29" s="642"/>
      <c r="DR29" s="642"/>
      <c r="DS29" s="642"/>
      <c r="DT29" s="642"/>
      <c r="DU29" s="642"/>
      <c r="DV29" s="643"/>
      <c r="DW29" s="646">
        <v>3.9</v>
      </c>
      <c r="DX29" s="675"/>
      <c r="DY29" s="675"/>
      <c r="DZ29" s="675"/>
      <c r="EA29" s="675"/>
      <c r="EB29" s="675"/>
      <c r="EC29" s="677"/>
    </row>
    <row r="30" spans="2:133" ht="11.25" customHeight="1" x14ac:dyDescent="0.2">
      <c r="B30" s="638" t="s">
        <v>301</v>
      </c>
      <c r="C30" s="639"/>
      <c r="D30" s="639"/>
      <c r="E30" s="639"/>
      <c r="F30" s="639"/>
      <c r="G30" s="639"/>
      <c r="H30" s="639"/>
      <c r="I30" s="639"/>
      <c r="J30" s="639"/>
      <c r="K30" s="639"/>
      <c r="L30" s="639"/>
      <c r="M30" s="639"/>
      <c r="N30" s="639"/>
      <c r="O30" s="639"/>
      <c r="P30" s="639"/>
      <c r="Q30" s="640"/>
      <c r="R30" s="641">
        <v>129529</v>
      </c>
      <c r="S30" s="644"/>
      <c r="T30" s="644"/>
      <c r="U30" s="644"/>
      <c r="V30" s="644"/>
      <c r="W30" s="644"/>
      <c r="X30" s="644"/>
      <c r="Y30" s="645"/>
      <c r="Z30" s="703">
        <v>0.1</v>
      </c>
      <c r="AA30" s="703"/>
      <c r="AB30" s="703"/>
      <c r="AC30" s="703"/>
      <c r="AD30" s="704">
        <v>74912</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178</v>
      </c>
      <c r="AY30" s="741"/>
      <c r="AZ30" s="741"/>
      <c r="BA30" s="741"/>
      <c r="BB30" s="741"/>
      <c r="BC30" s="741"/>
      <c r="BD30" s="741"/>
      <c r="BE30" s="741"/>
      <c r="BF30" s="742"/>
      <c r="BG30" s="721">
        <v>98.9</v>
      </c>
      <c r="BH30" s="722"/>
      <c r="BI30" s="722"/>
      <c r="BJ30" s="722"/>
      <c r="BK30" s="722"/>
      <c r="BL30" s="722"/>
      <c r="BM30" s="723">
        <v>97.9</v>
      </c>
      <c r="BN30" s="722"/>
      <c r="BO30" s="722"/>
      <c r="BP30" s="722"/>
      <c r="BQ30" s="724"/>
      <c r="BR30" s="721">
        <v>98.7</v>
      </c>
      <c r="BS30" s="722"/>
      <c r="BT30" s="722"/>
      <c r="BU30" s="722"/>
      <c r="BV30" s="722"/>
      <c r="BW30" s="722"/>
      <c r="BX30" s="723">
        <v>97.5</v>
      </c>
      <c r="BY30" s="722"/>
      <c r="BZ30" s="722"/>
      <c r="CA30" s="722"/>
      <c r="CB30" s="724"/>
      <c r="CD30" s="727"/>
      <c r="CE30" s="728"/>
      <c r="CF30" s="685" t="s">
        <v>304</v>
      </c>
      <c r="CG30" s="682"/>
      <c r="CH30" s="682"/>
      <c r="CI30" s="682"/>
      <c r="CJ30" s="682"/>
      <c r="CK30" s="682"/>
      <c r="CL30" s="682"/>
      <c r="CM30" s="682"/>
      <c r="CN30" s="682"/>
      <c r="CO30" s="682"/>
      <c r="CP30" s="682"/>
      <c r="CQ30" s="683"/>
      <c r="CR30" s="641">
        <v>2408369</v>
      </c>
      <c r="CS30" s="644"/>
      <c r="CT30" s="644"/>
      <c r="CU30" s="644"/>
      <c r="CV30" s="644"/>
      <c r="CW30" s="644"/>
      <c r="CX30" s="644"/>
      <c r="CY30" s="645"/>
      <c r="CZ30" s="646">
        <v>2.2000000000000002</v>
      </c>
      <c r="DA30" s="675"/>
      <c r="DB30" s="675"/>
      <c r="DC30" s="676"/>
      <c r="DD30" s="649">
        <v>2408369</v>
      </c>
      <c r="DE30" s="644"/>
      <c r="DF30" s="644"/>
      <c r="DG30" s="644"/>
      <c r="DH30" s="644"/>
      <c r="DI30" s="644"/>
      <c r="DJ30" s="644"/>
      <c r="DK30" s="645"/>
      <c r="DL30" s="649">
        <v>2408369</v>
      </c>
      <c r="DM30" s="644"/>
      <c r="DN30" s="644"/>
      <c r="DO30" s="644"/>
      <c r="DP30" s="644"/>
      <c r="DQ30" s="644"/>
      <c r="DR30" s="644"/>
      <c r="DS30" s="644"/>
      <c r="DT30" s="644"/>
      <c r="DU30" s="644"/>
      <c r="DV30" s="645"/>
      <c r="DW30" s="646">
        <v>3.5</v>
      </c>
      <c r="DX30" s="675"/>
      <c r="DY30" s="675"/>
      <c r="DZ30" s="675"/>
      <c r="EA30" s="675"/>
      <c r="EB30" s="675"/>
      <c r="EC30" s="677"/>
    </row>
    <row r="31" spans="2:133" ht="11.25" customHeight="1" x14ac:dyDescent="0.2">
      <c r="B31" s="638" t="s">
        <v>305</v>
      </c>
      <c r="C31" s="639"/>
      <c r="D31" s="639"/>
      <c r="E31" s="639"/>
      <c r="F31" s="639"/>
      <c r="G31" s="639"/>
      <c r="H31" s="639"/>
      <c r="I31" s="639"/>
      <c r="J31" s="639"/>
      <c r="K31" s="639"/>
      <c r="L31" s="639"/>
      <c r="M31" s="639"/>
      <c r="N31" s="639"/>
      <c r="O31" s="639"/>
      <c r="P31" s="639"/>
      <c r="Q31" s="640"/>
      <c r="R31" s="641">
        <v>467350</v>
      </c>
      <c r="S31" s="644"/>
      <c r="T31" s="644"/>
      <c r="U31" s="644"/>
      <c r="V31" s="644"/>
      <c r="W31" s="644"/>
      <c r="X31" s="644"/>
      <c r="Y31" s="645"/>
      <c r="Z31" s="703">
        <v>0.4</v>
      </c>
      <c r="AA31" s="703"/>
      <c r="AB31" s="703"/>
      <c r="AC31" s="703"/>
      <c r="AD31" s="704" t="s">
        <v>224</v>
      </c>
      <c r="AE31" s="704"/>
      <c r="AF31" s="704"/>
      <c r="AG31" s="704"/>
      <c r="AH31" s="704"/>
      <c r="AI31" s="704"/>
      <c r="AJ31" s="704"/>
      <c r="AK31" s="704"/>
      <c r="AL31" s="646" t="s">
        <v>224</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98.8</v>
      </c>
      <c r="BH31" s="642"/>
      <c r="BI31" s="642"/>
      <c r="BJ31" s="642"/>
      <c r="BK31" s="642"/>
      <c r="BL31" s="642"/>
      <c r="BM31" s="647">
        <v>97.8</v>
      </c>
      <c r="BN31" s="720"/>
      <c r="BO31" s="720"/>
      <c r="BP31" s="720"/>
      <c r="BQ31" s="681"/>
      <c r="BR31" s="719">
        <v>98.6</v>
      </c>
      <c r="BS31" s="642"/>
      <c r="BT31" s="642"/>
      <c r="BU31" s="642"/>
      <c r="BV31" s="642"/>
      <c r="BW31" s="642"/>
      <c r="BX31" s="647">
        <v>97.2</v>
      </c>
      <c r="BY31" s="720"/>
      <c r="BZ31" s="720"/>
      <c r="CA31" s="720"/>
      <c r="CB31" s="681"/>
      <c r="CD31" s="727"/>
      <c r="CE31" s="728"/>
      <c r="CF31" s="685" t="s">
        <v>308</v>
      </c>
      <c r="CG31" s="682"/>
      <c r="CH31" s="682"/>
      <c r="CI31" s="682"/>
      <c r="CJ31" s="682"/>
      <c r="CK31" s="682"/>
      <c r="CL31" s="682"/>
      <c r="CM31" s="682"/>
      <c r="CN31" s="682"/>
      <c r="CO31" s="682"/>
      <c r="CP31" s="682"/>
      <c r="CQ31" s="683"/>
      <c r="CR31" s="641">
        <v>265435</v>
      </c>
      <c r="CS31" s="642"/>
      <c r="CT31" s="642"/>
      <c r="CU31" s="642"/>
      <c r="CV31" s="642"/>
      <c r="CW31" s="642"/>
      <c r="CX31" s="642"/>
      <c r="CY31" s="643"/>
      <c r="CZ31" s="646">
        <v>0.2</v>
      </c>
      <c r="DA31" s="675"/>
      <c r="DB31" s="675"/>
      <c r="DC31" s="676"/>
      <c r="DD31" s="649">
        <v>265435</v>
      </c>
      <c r="DE31" s="642"/>
      <c r="DF31" s="642"/>
      <c r="DG31" s="642"/>
      <c r="DH31" s="642"/>
      <c r="DI31" s="642"/>
      <c r="DJ31" s="642"/>
      <c r="DK31" s="643"/>
      <c r="DL31" s="649">
        <v>265435</v>
      </c>
      <c r="DM31" s="642"/>
      <c r="DN31" s="642"/>
      <c r="DO31" s="642"/>
      <c r="DP31" s="642"/>
      <c r="DQ31" s="642"/>
      <c r="DR31" s="642"/>
      <c r="DS31" s="642"/>
      <c r="DT31" s="642"/>
      <c r="DU31" s="642"/>
      <c r="DV31" s="643"/>
      <c r="DW31" s="646">
        <v>0.4</v>
      </c>
      <c r="DX31" s="675"/>
      <c r="DY31" s="675"/>
      <c r="DZ31" s="675"/>
      <c r="EA31" s="675"/>
      <c r="EB31" s="675"/>
      <c r="EC31" s="677"/>
    </row>
    <row r="32" spans="2:133" ht="11.25" customHeight="1" x14ac:dyDescent="0.2">
      <c r="B32" s="638" t="s">
        <v>309</v>
      </c>
      <c r="C32" s="639"/>
      <c r="D32" s="639"/>
      <c r="E32" s="639"/>
      <c r="F32" s="639"/>
      <c r="G32" s="639"/>
      <c r="H32" s="639"/>
      <c r="I32" s="639"/>
      <c r="J32" s="639"/>
      <c r="K32" s="639"/>
      <c r="L32" s="639"/>
      <c r="M32" s="639"/>
      <c r="N32" s="639"/>
      <c r="O32" s="639"/>
      <c r="P32" s="639"/>
      <c r="Q32" s="640"/>
      <c r="R32" s="641">
        <v>3929239</v>
      </c>
      <c r="S32" s="644"/>
      <c r="T32" s="644"/>
      <c r="U32" s="644"/>
      <c r="V32" s="644"/>
      <c r="W32" s="644"/>
      <c r="X32" s="644"/>
      <c r="Y32" s="645"/>
      <c r="Z32" s="703">
        <v>3.4</v>
      </c>
      <c r="AA32" s="703"/>
      <c r="AB32" s="703"/>
      <c r="AC32" s="703"/>
      <c r="AD32" s="704" t="s">
        <v>224</v>
      </c>
      <c r="AE32" s="704"/>
      <c r="AF32" s="704"/>
      <c r="AG32" s="704"/>
      <c r="AH32" s="704"/>
      <c r="AI32" s="704"/>
      <c r="AJ32" s="704"/>
      <c r="AK32" s="704"/>
      <c r="AL32" s="646" t="s">
        <v>226</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t="s">
        <v>224</v>
      </c>
      <c r="BH32" s="657"/>
      <c r="BI32" s="657"/>
      <c r="BJ32" s="657"/>
      <c r="BK32" s="657"/>
      <c r="BL32" s="657"/>
      <c r="BM32" s="701" t="s">
        <v>224</v>
      </c>
      <c r="BN32" s="657"/>
      <c r="BO32" s="657"/>
      <c r="BP32" s="657"/>
      <c r="BQ32" s="694"/>
      <c r="BR32" s="718" t="s">
        <v>224</v>
      </c>
      <c r="BS32" s="657"/>
      <c r="BT32" s="657"/>
      <c r="BU32" s="657"/>
      <c r="BV32" s="657"/>
      <c r="BW32" s="657"/>
      <c r="BX32" s="701" t="s">
        <v>237</v>
      </c>
      <c r="BY32" s="657"/>
      <c r="BZ32" s="657"/>
      <c r="CA32" s="657"/>
      <c r="CB32" s="694"/>
      <c r="CD32" s="729"/>
      <c r="CE32" s="730"/>
      <c r="CF32" s="685" t="s">
        <v>311</v>
      </c>
      <c r="CG32" s="682"/>
      <c r="CH32" s="682"/>
      <c r="CI32" s="682"/>
      <c r="CJ32" s="682"/>
      <c r="CK32" s="682"/>
      <c r="CL32" s="682"/>
      <c r="CM32" s="682"/>
      <c r="CN32" s="682"/>
      <c r="CO32" s="682"/>
      <c r="CP32" s="682"/>
      <c r="CQ32" s="683"/>
      <c r="CR32" s="641" t="s">
        <v>224</v>
      </c>
      <c r="CS32" s="644"/>
      <c r="CT32" s="644"/>
      <c r="CU32" s="644"/>
      <c r="CV32" s="644"/>
      <c r="CW32" s="644"/>
      <c r="CX32" s="644"/>
      <c r="CY32" s="645"/>
      <c r="CZ32" s="646" t="s">
        <v>224</v>
      </c>
      <c r="DA32" s="675"/>
      <c r="DB32" s="675"/>
      <c r="DC32" s="676"/>
      <c r="DD32" s="649" t="s">
        <v>226</v>
      </c>
      <c r="DE32" s="644"/>
      <c r="DF32" s="644"/>
      <c r="DG32" s="644"/>
      <c r="DH32" s="644"/>
      <c r="DI32" s="644"/>
      <c r="DJ32" s="644"/>
      <c r="DK32" s="645"/>
      <c r="DL32" s="649" t="s">
        <v>226</v>
      </c>
      <c r="DM32" s="644"/>
      <c r="DN32" s="644"/>
      <c r="DO32" s="644"/>
      <c r="DP32" s="644"/>
      <c r="DQ32" s="644"/>
      <c r="DR32" s="644"/>
      <c r="DS32" s="644"/>
      <c r="DT32" s="644"/>
      <c r="DU32" s="644"/>
      <c r="DV32" s="645"/>
      <c r="DW32" s="646" t="s">
        <v>224</v>
      </c>
      <c r="DX32" s="675"/>
      <c r="DY32" s="675"/>
      <c r="DZ32" s="675"/>
      <c r="EA32" s="675"/>
      <c r="EB32" s="675"/>
      <c r="EC32" s="677"/>
    </row>
    <row r="33" spans="2:133" ht="11.25" customHeight="1" x14ac:dyDescent="0.2">
      <c r="B33" s="638" t="s">
        <v>312</v>
      </c>
      <c r="C33" s="639"/>
      <c r="D33" s="639"/>
      <c r="E33" s="639"/>
      <c r="F33" s="639"/>
      <c r="G33" s="639"/>
      <c r="H33" s="639"/>
      <c r="I33" s="639"/>
      <c r="J33" s="639"/>
      <c r="K33" s="639"/>
      <c r="L33" s="639"/>
      <c r="M33" s="639"/>
      <c r="N33" s="639"/>
      <c r="O33" s="639"/>
      <c r="P33" s="639"/>
      <c r="Q33" s="640"/>
      <c r="R33" s="641">
        <v>2963039</v>
      </c>
      <c r="S33" s="644"/>
      <c r="T33" s="644"/>
      <c r="U33" s="644"/>
      <c r="V33" s="644"/>
      <c r="W33" s="644"/>
      <c r="X33" s="644"/>
      <c r="Y33" s="645"/>
      <c r="Z33" s="703">
        <v>2.6</v>
      </c>
      <c r="AA33" s="703"/>
      <c r="AB33" s="703"/>
      <c r="AC33" s="703"/>
      <c r="AD33" s="704" t="s">
        <v>224</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39752728</v>
      </c>
      <c r="CS33" s="642"/>
      <c r="CT33" s="642"/>
      <c r="CU33" s="642"/>
      <c r="CV33" s="642"/>
      <c r="CW33" s="642"/>
      <c r="CX33" s="642"/>
      <c r="CY33" s="643"/>
      <c r="CZ33" s="646">
        <v>36.200000000000003</v>
      </c>
      <c r="DA33" s="675"/>
      <c r="DB33" s="675"/>
      <c r="DC33" s="676"/>
      <c r="DD33" s="649">
        <v>34091344</v>
      </c>
      <c r="DE33" s="642"/>
      <c r="DF33" s="642"/>
      <c r="DG33" s="642"/>
      <c r="DH33" s="642"/>
      <c r="DI33" s="642"/>
      <c r="DJ33" s="642"/>
      <c r="DK33" s="643"/>
      <c r="DL33" s="649">
        <v>25887422</v>
      </c>
      <c r="DM33" s="642"/>
      <c r="DN33" s="642"/>
      <c r="DO33" s="642"/>
      <c r="DP33" s="642"/>
      <c r="DQ33" s="642"/>
      <c r="DR33" s="642"/>
      <c r="DS33" s="642"/>
      <c r="DT33" s="642"/>
      <c r="DU33" s="642"/>
      <c r="DV33" s="643"/>
      <c r="DW33" s="646">
        <v>37.700000000000003</v>
      </c>
      <c r="DX33" s="675"/>
      <c r="DY33" s="675"/>
      <c r="DZ33" s="675"/>
      <c r="EA33" s="675"/>
      <c r="EB33" s="675"/>
      <c r="EC33" s="677"/>
    </row>
    <row r="34" spans="2:133" ht="11.25" customHeight="1" x14ac:dyDescent="0.2">
      <c r="B34" s="638" t="s">
        <v>314</v>
      </c>
      <c r="C34" s="639"/>
      <c r="D34" s="639"/>
      <c r="E34" s="639"/>
      <c r="F34" s="639"/>
      <c r="G34" s="639"/>
      <c r="H34" s="639"/>
      <c r="I34" s="639"/>
      <c r="J34" s="639"/>
      <c r="K34" s="639"/>
      <c r="L34" s="639"/>
      <c r="M34" s="639"/>
      <c r="N34" s="639"/>
      <c r="O34" s="639"/>
      <c r="P34" s="639"/>
      <c r="Q34" s="640"/>
      <c r="R34" s="641">
        <v>1266596</v>
      </c>
      <c r="S34" s="644"/>
      <c r="T34" s="644"/>
      <c r="U34" s="644"/>
      <c r="V34" s="644"/>
      <c r="W34" s="644"/>
      <c r="X34" s="644"/>
      <c r="Y34" s="645"/>
      <c r="Z34" s="703">
        <v>1.1000000000000001</v>
      </c>
      <c r="AA34" s="703"/>
      <c r="AB34" s="703"/>
      <c r="AC34" s="703"/>
      <c r="AD34" s="704">
        <v>65</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19731360</v>
      </c>
      <c r="CS34" s="644"/>
      <c r="CT34" s="644"/>
      <c r="CU34" s="644"/>
      <c r="CV34" s="644"/>
      <c r="CW34" s="644"/>
      <c r="CX34" s="644"/>
      <c r="CY34" s="645"/>
      <c r="CZ34" s="646">
        <v>17.899999999999999</v>
      </c>
      <c r="DA34" s="675"/>
      <c r="DB34" s="675"/>
      <c r="DC34" s="676"/>
      <c r="DD34" s="649">
        <v>16935560</v>
      </c>
      <c r="DE34" s="644"/>
      <c r="DF34" s="644"/>
      <c r="DG34" s="644"/>
      <c r="DH34" s="644"/>
      <c r="DI34" s="644"/>
      <c r="DJ34" s="644"/>
      <c r="DK34" s="645"/>
      <c r="DL34" s="649">
        <v>15418092</v>
      </c>
      <c r="DM34" s="644"/>
      <c r="DN34" s="644"/>
      <c r="DO34" s="644"/>
      <c r="DP34" s="644"/>
      <c r="DQ34" s="644"/>
      <c r="DR34" s="644"/>
      <c r="DS34" s="644"/>
      <c r="DT34" s="644"/>
      <c r="DU34" s="644"/>
      <c r="DV34" s="645"/>
      <c r="DW34" s="646">
        <v>22.4</v>
      </c>
      <c r="DX34" s="675"/>
      <c r="DY34" s="675"/>
      <c r="DZ34" s="675"/>
      <c r="EA34" s="675"/>
      <c r="EB34" s="675"/>
      <c r="EC34" s="677"/>
    </row>
    <row r="35" spans="2:133" ht="11.25" customHeight="1" x14ac:dyDescent="0.2">
      <c r="B35" s="638" t="s">
        <v>318</v>
      </c>
      <c r="C35" s="639"/>
      <c r="D35" s="639"/>
      <c r="E35" s="639"/>
      <c r="F35" s="639"/>
      <c r="G35" s="639"/>
      <c r="H35" s="639"/>
      <c r="I35" s="639"/>
      <c r="J35" s="639"/>
      <c r="K35" s="639"/>
      <c r="L35" s="639"/>
      <c r="M35" s="639"/>
      <c r="N35" s="639"/>
      <c r="O35" s="639"/>
      <c r="P35" s="639"/>
      <c r="Q35" s="640"/>
      <c r="R35" s="641">
        <v>1414800</v>
      </c>
      <c r="S35" s="644"/>
      <c r="T35" s="644"/>
      <c r="U35" s="644"/>
      <c r="V35" s="644"/>
      <c r="W35" s="644"/>
      <c r="X35" s="644"/>
      <c r="Y35" s="645"/>
      <c r="Z35" s="703">
        <v>1.2</v>
      </c>
      <c r="AA35" s="703"/>
      <c r="AB35" s="703"/>
      <c r="AC35" s="703"/>
      <c r="AD35" s="704" t="s">
        <v>237</v>
      </c>
      <c r="AE35" s="704"/>
      <c r="AF35" s="704"/>
      <c r="AG35" s="704"/>
      <c r="AH35" s="704"/>
      <c r="AI35" s="704"/>
      <c r="AJ35" s="704"/>
      <c r="AK35" s="704"/>
      <c r="AL35" s="646" t="s">
        <v>226</v>
      </c>
      <c r="AM35" s="647"/>
      <c r="AN35" s="647"/>
      <c r="AO35" s="705"/>
      <c r="AP35" s="214"/>
      <c r="AQ35" s="709" t="s">
        <v>319</v>
      </c>
      <c r="AR35" s="710"/>
      <c r="AS35" s="710"/>
      <c r="AT35" s="710"/>
      <c r="AU35" s="710"/>
      <c r="AV35" s="710"/>
      <c r="AW35" s="710"/>
      <c r="AX35" s="710"/>
      <c r="AY35" s="711"/>
      <c r="AZ35" s="706">
        <v>10533336</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971088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903886</v>
      </c>
      <c r="CS35" s="642"/>
      <c r="CT35" s="642"/>
      <c r="CU35" s="642"/>
      <c r="CV35" s="642"/>
      <c r="CW35" s="642"/>
      <c r="CX35" s="642"/>
      <c r="CY35" s="643"/>
      <c r="CZ35" s="646">
        <v>0.8</v>
      </c>
      <c r="DA35" s="675"/>
      <c r="DB35" s="675"/>
      <c r="DC35" s="676"/>
      <c r="DD35" s="649">
        <v>788054</v>
      </c>
      <c r="DE35" s="642"/>
      <c r="DF35" s="642"/>
      <c r="DG35" s="642"/>
      <c r="DH35" s="642"/>
      <c r="DI35" s="642"/>
      <c r="DJ35" s="642"/>
      <c r="DK35" s="643"/>
      <c r="DL35" s="649">
        <v>788054</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2">
      <c r="B36" s="638" t="s">
        <v>322</v>
      </c>
      <c r="C36" s="639"/>
      <c r="D36" s="639"/>
      <c r="E36" s="639"/>
      <c r="F36" s="639"/>
      <c r="G36" s="639"/>
      <c r="H36" s="639"/>
      <c r="I36" s="639"/>
      <c r="J36" s="639"/>
      <c r="K36" s="639"/>
      <c r="L36" s="639"/>
      <c r="M36" s="639"/>
      <c r="N36" s="639"/>
      <c r="O36" s="639"/>
      <c r="P36" s="639"/>
      <c r="Q36" s="640"/>
      <c r="R36" s="641" t="s">
        <v>224</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224</v>
      </c>
      <c r="AM36" s="647"/>
      <c r="AN36" s="647"/>
      <c r="AO36" s="705"/>
      <c r="AQ36" s="678" t="s">
        <v>323</v>
      </c>
      <c r="AR36" s="679"/>
      <c r="AS36" s="679"/>
      <c r="AT36" s="679"/>
      <c r="AU36" s="679"/>
      <c r="AV36" s="679"/>
      <c r="AW36" s="679"/>
      <c r="AX36" s="679"/>
      <c r="AY36" s="680"/>
      <c r="AZ36" s="641">
        <v>533779</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772252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5579891</v>
      </c>
      <c r="CS36" s="644"/>
      <c r="CT36" s="644"/>
      <c r="CU36" s="644"/>
      <c r="CV36" s="644"/>
      <c r="CW36" s="644"/>
      <c r="CX36" s="644"/>
      <c r="CY36" s="645"/>
      <c r="CZ36" s="646">
        <v>5.0999999999999996</v>
      </c>
      <c r="DA36" s="675"/>
      <c r="DB36" s="675"/>
      <c r="DC36" s="676"/>
      <c r="DD36" s="649">
        <v>4632784</v>
      </c>
      <c r="DE36" s="644"/>
      <c r="DF36" s="644"/>
      <c r="DG36" s="644"/>
      <c r="DH36" s="644"/>
      <c r="DI36" s="644"/>
      <c r="DJ36" s="644"/>
      <c r="DK36" s="645"/>
      <c r="DL36" s="649">
        <v>3218800</v>
      </c>
      <c r="DM36" s="644"/>
      <c r="DN36" s="644"/>
      <c r="DO36" s="644"/>
      <c r="DP36" s="644"/>
      <c r="DQ36" s="644"/>
      <c r="DR36" s="644"/>
      <c r="DS36" s="644"/>
      <c r="DT36" s="644"/>
      <c r="DU36" s="644"/>
      <c r="DV36" s="645"/>
      <c r="DW36" s="646">
        <v>4.7</v>
      </c>
      <c r="DX36" s="675"/>
      <c r="DY36" s="675"/>
      <c r="DZ36" s="675"/>
      <c r="EA36" s="675"/>
      <c r="EB36" s="675"/>
      <c r="EC36" s="677"/>
    </row>
    <row r="37" spans="2:133" ht="11.25" customHeight="1" x14ac:dyDescent="0.2">
      <c r="B37" s="638" t="s">
        <v>326</v>
      </c>
      <c r="C37" s="639"/>
      <c r="D37" s="639"/>
      <c r="E37" s="639"/>
      <c r="F37" s="639"/>
      <c r="G37" s="639"/>
      <c r="H37" s="639"/>
      <c r="I37" s="639"/>
      <c r="J37" s="639"/>
      <c r="K37" s="639"/>
      <c r="L37" s="639"/>
      <c r="M37" s="639"/>
      <c r="N37" s="639"/>
      <c r="O37" s="639"/>
      <c r="P37" s="639"/>
      <c r="Q37" s="640"/>
      <c r="R37" s="641" t="s">
        <v>224</v>
      </c>
      <c r="S37" s="644"/>
      <c r="T37" s="644"/>
      <c r="U37" s="644"/>
      <c r="V37" s="644"/>
      <c r="W37" s="644"/>
      <c r="X37" s="644"/>
      <c r="Y37" s="645"/>
      <c r="Z37" s="703" t="s">
        <v>224</v>
      </c>
      <c r="AA37" s="703"/>
      <c r="AB37" s="703"/>
      <c r="AC37" s="703"/>
      <c r="AD37" s="704" t="s">
        <v>224</v>
      </c>
      <c r="AE37" s="704"/>
      <c r="AF37" s="704"/>
      <c r="AG37" s="704"/>
      <c r="AH37" s="704"/>
      <c r="AI37" s="704"/>
      <c r="AJ37" s="704"/>
      <c r="AK37" s="704"/>
      <c r="AL37" s="646" t="s">
        <v>237</v>
      </c>
      <c r="AM37" s="647"/>
      <c r="AN37" s="647"/>
      <c r="AO37" s="705"/>
      <c r="AQ37" s="678" t="s">
        <v>327</v>
      </c>
      <c r="AR37" s="679"/>
      <c r="AS37" s="679"/>
      <c r="AT37" s="679"/>
      <c r="AU37" s="679"/>
      <c r="AV37" s="679"/>
      <c r="AW37" s="679"/>
      <c r="AX37" s="679"/>
      <c r="AY37" s="680"/>
      <c r="AZ37" s="641" t="s">
        <v>224</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42162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1152871</v>
      </c>
      <c r="CS37" s="642"/>
      <c r="CT37" s="642"/>
      <c r="CU37" s="642"/>
      <c r="CV37" s="642"/>
      <c r="CW37" s="642"/>
      <c r="CX37" s="642"/>
      <c r="CY37" s="643"/>
      <c r="CZ37" s="646">
        <v>1</v>
      </c>
      <c r="DA37" s="675"/>
      <c r="DB37" s="675"/>
      <c r="DC37" s="676"/>
      <c r="DD37" s="649">
        <v>1152487</v>
      </c>
      <c r="DE37" s="642"/>
      <c r="DF37" s="642"/>
      <c r="DG37" s="642"/>
      <c r="DH37" s="642"/>
      <c r="DI37" s="642"/>
      <c r="DJ37" s="642"/>
      <c r="DK37" s="643"/>
      <c r="DL37" s="649">
        <v>813802</v>
      </c>
      <c r="DM37" s="642"/>
      <c r="DN37" s="642"/>
      <c r="DO37" s="642"/>
      <c r="DP37" s="642"/>
      <c r="DQ37" s="642"/>
      <c r="DR37" s="642"/>
      <c r="DS37" s="642"/>
      <c r="DT37" s="642"/>
      <c r="DU37" s="642"/>
      <c r="DV37" s="643"/>
      <c r="DW37" s="646">
        <v>1.2</v>
      </c>
      <c r="DX37" s="675"/>
      <c r="DY37" s="675"/>
      <c r="DZ37" s="675"/>
      <c r="EA37" s="675"/>
      <c r="EB37" s="675"/>
      <c r="EC37" s="677"/>
    </row>
    <row r="38" spans="2:133" ht="11.25" customHeight="1" x14ac:dyDescent="0.2">
      <c r="B38" s="653" t="s">
        <v>330</v>
      </c>
      <c r="C38" s="654"/>
      <c r="D38" s="654"/>
      <c r="E38" s="654"/>
      <c r="F38" s="654"/>
      <c r="G38" s="654"/>
      <c r="H38" s="654"/>
      <c r="I38" s="654"/>
      <c r="J38" s="654"/>
      <c r="K38" s="654"/>
      <c r="L38" s="654"/>
      <c r="M38" s="654"/>
      <c r="N38" s="654"/>
      <c r="O38" s="654"/>
      <c r="P38" s="654"/>
      <c r="Q38" s="655"/>
      <c r="R38" s="656">
        <v>114814000</v>
      </c>
      <c r="S38" s="693"/>
      <c r="T38" s="693"/>
      <c r="U38" s="693"/>
      <c r="V38" s="693"/>
      <c r="W38" s="693"/>
      <c r="X38" s="693"/>
      <c r="Y38" s="698"/>
      <c r="Z38" s="699">
        <v>100</v>
      </c>
      <c r="AA38" s="699"/>
      <c r="AB38" s="699"/>
      <c r="AC38" s="699"/>
      <c r="AD38" s="700">
        <v>68688771</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237</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60540</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10533336</v>
      </c>
      <c r="CS38" s="644"/>
      <c r="CT38" s="644"/>
      <c r="CU38" s="644"/>
      <c r="CV38" s="644"/>
      <c r="CW38" s="644"/>
      <c r="CX38" s="644"/>
      <c r="CY38" s="645"/>
      <c r="CZ38" s="646">
        <v>9.6</v>
      </c>
      <c r="DA38" s="675"/>
      <c r="DB38" s="675"/>
      <c r="DC38" s="676"/>
      <c r="DD38" s="649">
        <v>9141136</v>
      </c>
      <c r="DE38" s="644"/>
      <c r="DF38" s="644"/>
      <c r="DG38" s="644"/>
      <c r="DH38" s="644"/>
      <c r="DI38" s="644"/>
      <c r="DJ38" s="644"/>
      <c r="DK38" s="645"/>
      <c r="DL38" s="649">
        <v>6462476</v>
      </c>
      <c r="DM38" s="644"/>
      <c r="DN38" s="644"/>
      <c r="DO38" s="644"/>
      <c r="DP38" s="644"/>
      <c r="DQ38" s="644"/>
      <c r="DR38" s="644"/>
      <c r="DS38" s="644"/>
      <c r="DT38" s="644"/>
      <c r="DU38" s="644"/>
      <c r="DV38" s="645"/>
      <c r="DW38" s="646">
        <v>9.4</v>
      </c>
      <c r="DX38" s="675"/>
      <c r="DY38" s="675"/>
      <c r="DZ38" s="675"/>
      <c r="EA38" s="675"/>
      <c r="EB38" s="675"/>
      <c r="EC38" s="677"/>
    </row>
    <row r="39" spans="2:133" ht="11.25" customHeight="1" x14ac:dyDescent="0.2">
      <c r="AQ39" s="678" t="s">
        <v>334</v>
      </c>
      <c r="AR39" s="679"/>
      <c r="AS39" s="679"/>
      <c r="AT39" s="679"/>
      <c r="AU39" s="679"/>
      <c r="AV39" s="679"/>
      <c r="AW39" s="679"/>
      <c r="AX39" s="679"/>
      <c r="AY39" s="680"/>
      <c r="AZ39" s="641" t="s">
        <v>237</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108</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3000736</v>
      </c>
      <c r="CS39" s="642"/>
      <c r="CT39" s="642"/>
      <c r="CU39" s="642"/>
      <c r="CV39" s="642"/>
      <c r="CW39" s="642"/>
      <c r="CX39" s="642"/>
      <c r="CY39" s="643"/>
      <c r="CZ39" s="646">
        <v>2.7</v>
      </c>
      <c r="DA39" s="675"/>
      <c r="DB39" s="675"/>
      <c r="DC39" s="676"/>
      <c r="DD39" s="649">
        <v>2593491</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2">
      <c r="AQ40" s="678" t="s">
        <v>338</v>
      </c>
      <c r="AR40" s="679"/>
      <c r="AS40" s="679"/>
      <c r="AT40" s="679"/>
      <c r="AU40" s="679"/>
      <c r="AV40" s="679"/>
      <c r="AW40" s="679"/>
      <c r="AX40" s="679"/>
      <c r="AY40" s="680"/>
      <c r="AZ40" s="641">
        <v>3919308</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101</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3519</v>
      </c>
      <c r="CS40" s="644"/>
      <c r="CT40" s="644"/>
      <c r="CU40" s="644"/>
      <c r="CV40" s="644"/>
      <c r="CW40" s="644"/>
      <c r="CX40" s="644"/>
      <c r="CY40" s="645"/>
      <c r="CZ40" s="646">
        <v>0</v>
      </c>
      <c r="DA40" s="675"/>
      <c r="DB40" s="675"/>
      <c r="DC40" s="676"/>
      <c r="DD40" s="649">
        <v>319</v>
      </c>
      <c r="DE40" s="644"/>
      <c r="DF40" s="644"/>
      <c r="DG40" s="644"/>
      <c r="DH40" s="644"/>
      <c r="DI40" s="644"/>
      <c r="DJ40" s="644"/>
      <c r="DK40" s="645"/>
      <c r="DL40" s="649" t="s">
        <v>226</v>
      </c>
      <c r="DM40" s="644"/>
      <c r="DN40" s="644"/>
      <c r="DO40" s="644"/>
      <c r="DP40" s="644"/>
      <c r="DQ40" s="644"/>
      <c r="DR40" s="644"/>
      <c r="DS40" s="644"/>
      <c r="DT40" s="644"/>
      <c r="DU40" s="644"/>
      <c r="DV40" s="645"/>
      <c r="DW40" s="646" t="s">
        <v>237</v>
      </c>
      <c r="DX40" s="675"/>
      <c r="DY40" s="675"/>
      <c r="DZ40" s="675"/>
      <c r="EA40" s="675"/>
      <c r="EB40" s="675"/>
      <c r="EC40" s="677"/>
    </row>
    <row r="41" spans="2:133" ht="11.25" customHeight="1" x14ac:dyDescent="0.2">
      <c r="AQ41" s="690" t="s">
        <v>341</v>
      </c>
      <c r="AR41" s="691"/>
      <c r="AS41" s="691"/>
      <c r="AT41" s="691"/>
      <c r="AU41" s="691"/>
      <c r="AV41" s="691"/>
      <c r="AW41" s="691"/>
      <c r="AX41" s="691"/>
      <c r="AY41" s="692"/>
      <c r="AZ41" s="656">
        <v>6080249</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282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237</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10875606</v>
      </c>
      <c r="CS42" s="644"/>
      <c r="CT42" s="644"/>
      <c r="CU42" s="644"/>
      <c r="CV42" s="644"/>
      <c r="CW42" s="644"/>
      <c r="CX42" s="644"/>
      <c r="CY42" s="645"/>
      <c r="CZ42" s="646">
        <v>9.9</v>
      </c>
      <c r="DA42" s="647"/>
      <c r="DB42" s="647"/>
      <c r="DC42" s="648"/>
      <c r="DD42" s="649">
        <v>4212351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374558</v>
      </c>
      <c r="CS43" s="642"/>
      <c r="CT43" s="642"/>
      <c r="CU43" s="642"/>
      <c r="CV43" s="642"/>
      <c r="CW43" s="642"/>
      <c r="CX43" s="642"/>
      <c r="CY43" s="643"/>
      <c r="CZ43" s="646">
        <v>0.3</v>
      </c>
      <c r="DA43" s="675"/>
      <c r="DB43" s="675"/>
      <c r="DC43" s="676"/>
      <c r="DD43" s="649">
        <v>356413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348</v>
      </c>
      <c r="CD44" s="669" t="s">
        <v>299</v>
      </c>
      <c r="CE44" s="670"/>
      <c r="CF44" s="638" t="s">
        <v>349</v>
      </c>
      <c r="CG44" s="639"/>
      <c r="CH44" s="639"/>
      <c r="CI44" s="639"/>
      <c r="CJ44" s="639"/>
      <c r="CK44" s="639"/>
      <c r="CL44" s="639"/>
      <c r="CM44" s="639"/>
      <c r="CN44" s="639"/>
      <c r="CO44" s="639"/>
      <c r="CP44" s="639"/>
      <c r="CQ44" s="640"/>
      <c r="CR44" s="641">
        <v>10875606</v>
      </c>
      <c r="CS44" s="644"/>
      <c r="CT44" s="644"/>
      <c r="CU44" s="644"/>
      <c r="CV44" s="644"/>
      <c r="CW44" s="644"/>
      <c r="CX44" s="644"/>
      <c r="CY44" s="645"/>
      <c r="CZ44" s="646">
        <v>9.9</v>
      </c>
      <c r="DA44" s="647"/>
      <c r="DB44" s="647"/>
      <c r="DC44" s="648"/>
      <c r="DD44" s="649">
        <v>4212351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350</v>
      </c>
      <c r="CG45" s="639"/>
      <c r="CH45" s="639"/>
      <c r="CI45" s="639"/>
      <c r="CJ45" s="639"/>
      <c r="CK45" s="639"/>
      <c r="CL45" s="639"/>
      <c r="CM45" s="639"/>
      <c r="CN45" s="639"/>
      <c r="CO45" s="639"/>
      <c r="CP45" s="639"/>
      <c r="CQ45" s="640"/>
      <c r="CR45" s="641">
        <v>3612172</v>
      </c>
      <c r="CS45" s="642"/>
      <c r="CT45" s="642"/>
      <c r="CU45" s="642"/>
      <c r="CV45" s="642"/>
      <c r="CW45" s="642"/>
      <c r="CX45" s="642"/>
      <c r="CY45" s="643"/>
      <c r="CZ45" s="646">
        <v>3.3</v>
      </c>
      <c r="DA45" s="675"/>
      <c r="DB45" s="675"/>
      <c r="DC45" s="676"/>
      <c r="DD45" s="649">
        <v>589897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351</v>
      </c>
      <c r="CG46" s="639"/>
      <c r="CH46" s="639"/>
      <c r="CI46" s="639"/>
      <c r="CJ46" s="639"/>
      <c r="CK46" s="639"/>
      <c r="CL46" s="639"/>
      <c r="CM46" s="639"/>
      <c r="CN46" s="639"/>
      <c r="CO46" s="639"/>
      <c r="CP46" s="639"/>
      <c r="CQ46" s="640"/>
      <c r="CR46" s="641">
        <v>7257802</v>
      </c>
      <c r="CS46" s="644"/>
      <c r="CT46" s="644"/>
      <c r="CU46" s="644"/>
      <c r="CV46" s="644"/>
      <c r="CW46" s="644"/>
      <c r="CX46" s="644"/>
      <c r="CY46" s="645"/>
      <c r="CZ46" s="646">
        <v>6.6</v>
      </c>
      <c r="DA46" s="647"/>
      <c r="DB46" s="647"/>
      <c r="DC46" s="648"/>
      <c r="DD46" s="649">
        <v>3617628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352</v>
      </c>
      <c r="CG47" s="639"/>
      <c r="CH47" s="639"/>
      <c r="CI47" s="639"/>
      <c r="CJ47" s="639"/>
      <c r="CK47" s="639"/>
      <c r="CL47" s="639"/>
      <c r="CM47" s="639"/>
      <c r="CN47" s="639"/>
      <c r="CO47" s="639"/>
      <c r="CP47" s="639"/>
      <c r="CQ47" s="640"/>
      <c r="CR47" s="641" t="s">
        <v>237</v>
      </c>
      <c r="CS47" s="642"/>
      <c r="CT47" s="642"/>
      <c r="CU47" s="642"/>
      <c r="CV47" s="642"/>
      <c r="CW47" s="642"/>
      <c r="CX47" s="642"/>
      <c r="CY47" s="643"/>
      <c r="CZ47" s="646" t="s">
        <v>237</v>
      </c>
      <c r="DA47" s="675"/>
      <c r="DB47" s="675"/>
      <c r="DC47" s="676"/>
      <c r="DD47" s="649" t="s">
        <v>226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1" x14ac:dyDescent="0.2">
      <c r="CD48" s="673"/>
      <c r="CE48" s="674"/>
      <c r="CF48" s="638" t="s">
        <v>353</v>
      </c>
      <c r="CG48" s="639"/>
      <c r="CH48" s="639"/>
      <c r="CI48" s="639"/>
      <c r="CJ48" s="639"/>
      <c r="CK48" s="639"/>
      <c r="CL48" s="639"/>
      <c r="CM48" s="639"/>
      <c r="CN48" s="639"/>
      <c r="CO48" s="639"/>
      <c r="CP48" s="639"/>
      <c r="CQ48" s="640"/>
      <c r="CR48" s="641" t="s">
        <v>237</v>
      </c>
      <c r="CS48" s="644"/>
      <c r="CT48" s="644"/>
      <c r="CU48" s="644"/>
      <c r="CV48" s="644"/>
      <c r="CW48" s="644"/>
      <c r="CX48" s="644"/>
      <c r="CY48" s="645"/>
      <c r="CZ48" s="646" t="s">
        <v>237</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354</v>
      </c>
      <c r="CE49" s="654"/>
      <c r="CF49" s="654"/>
      <c r="CG49" s="654"/>
      <c r="CH49" s="654"/>
      <c r="CI49" s="654"/>
      <c r="CJ49" s="654"/>
      <c r="CK49" s="654"/>
      <c r="CL49" s="654"/>
      <c r="CM49" s="654"/>
      <c r="CN49" s="654"/>
      <c r="CO49" s="654"/>
      <c r="CP49" s="654"/>
      <c r="CQ49" s="655"/>
      <c r="CR49" s="656">
        <v>109949313</v>
      </c>
      <c r="CS49" s="657"/>
      <c r="CT49" s="657"/>
      <c r="CU49" s="657"/>
      <c r="CV49" s="657"/>
      <c r="CW49" s="657"/>
      <c r="CX49" s="657"/>
      <c r="CY49" s="658"/>
      <c r="CZ49" s="659">
        <v>100</v>
      </c>
      <c r="DA49" s="660"/>
      <c r="DB49" s="660"/>
      <c r="DC49" s="661"/>
      <c r="DD49" s="662">
        <v>71255195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1" hidden="1" x14ac:dyDescent="0.2"/>
    <row r="51" spans="82:133" ht="11" hidden="1" x14ac:dyDescent="0.2"/>
    <row r="52" spans="82:133" ht="11" hidden="1" x14ac:dyDescent="0.2"/>
    <row r="53" spans="82:133" ht="11" hidden="1" x14ac:dyDescent="0.2"/>
  </sheetData>
  <sheetProtection algorithmName="SHA-512" hashValue="1D0ffy/FDYAxE4uIK235eIuDtpoAXGyrJP4KZ8j5O36Els97anUuYhSTy73TycE9uB/cQt4Ze7OUgH5WmbMHQA==" saltValue="OjEfh+22H0c4PkEUxNpk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25" zoomScaleNormal="25" zoomScaleSheetLayoutView="70" workbookViewId="0"/>
  </sheetViews>
  <sheetFormatPr defaultColWidth="0" defaultRowHeight="13" zeroHeight="1" x14ac:dyDescent="0.2"/>
  <cols>
    <col min="1" max="130" width="2.81640625" style="269" customWidth="1"/>
    <col min="131" max="131" width="1.63281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7" t="s">
        <v>356</v>
      </c>
      <c r="DK2" s="1178"/>
      <c r="DL2" s="1178"/>
      <c r="DM2" s="1178"/>
      <c r="DN2" s="1178"/>
      <c r="DO2" s="1179"/>
      <c r="DP2" s="229"/>
      <c r="DQ2" s="1177" t="s">
        <v>357</v>
      </c>
      <c r="DR2" s="1178"/>
      <c r="DS2" s="1178"/>
      <c r="DT2" s="1178"/>
      <c r="DU2" s="1178"/>
      <c r="DV2" s="1178"/>
      <c r="DW2" s="1178"/>
      <c r="DX2" s="1178"/>
      <c r="DY2" s="1178"/>
      <c r="DZ2" s="1179"/>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0" t="s">
        <v>358</v>
      </c>
      <c r="B4" s="1130"/>
      <c r="C4" s="1130"/>
      <c r="D4" s="1130"/>
      <c r="E4" s="1130"/>
      <c r="F4" s="1130"/>
      <c r="G4" s="1130"/>
      <c r="H4" s="1130"/>
      <c r="I4" s="1130"/>
      <c r="J4" s="1130"/>
      <c r="K4" s="1130"/>
      <c r="L4" s="1130"/>
      <c r="M4" s="1130"/>
      <c r="N4" s="1130"/>
      <c r="O4" s="1130"/>
      <c r="P4" s="1130"/>
      <c r="Q4" s="1130"/>
      <c r="R4" s="1130"/>
      <c r="S4" s="1130"/>
      <c r="T4" s="1130"/>
      <c r="U4" s="1130"/>
      <c r="V4" s="1130"/>
      <c r="W4" s="1130"/>
      <c r="X4" s="1130"/>
      <c r="Y4" s="1130"/>
      <c r="Z4" s="1130"/>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2" t="s">
        <v>360</v>
      </c>
      <c r="B5" s="1063"/>
      <c r="C5" s="1063"/>
      <c r="D5" s="1063"/>
      <c r="E5" s="1063"/>
      <c r="F5" s="1063"/>
      <c r="G5" s="1063"/>
      <c r="H5" s="1063"/>
      <c r="I5" s="1063"/>
      <c r="J5" s="1063"/>
      <c r="K5" s="1063"/>
      <c r="L5" s="1063"/>
      <c r="M5" s="1063"/>
      <c r="N5" s="1063"/>
      <c r="O5" s="1063"/>
      <c r="P5" s="1064"/>
      <c r="Q5" s="1068" t="s">
        <v>361</v>
      </c>
      <c r="R5" s="1069"/>
      <c r="S5" s="1069"/>
      <c r="T5" s="1069"/>
      <c r="U5" s="1070"/>
      <c r="V5" s="1068" t="s">
        <v>362</v>
      </c>
      <c r="W5" s="1069"/>
      <c r="X5" s="1069"/>
      <c r="Y5" s="1069"/>
      <c r="Z5" s="1070"/>
      <c r="AA5" s="1068" t="s">
        <v>363</v>
      </c>
      <c r="AB5" s="1069"/>
      <c r="AC5" s="1069"/>
      <c r="AD5" s="1069"/>
      <c r="AE5" s="1069"/>
      <c r="AF5" s="1180" t="s">
        <v>364</v>
      </c>
      <c r="AG5" s="1069"/>
      <c r="AH5" s="1069"/>
      <c r="AI5" s="1069"/>
      <c r="AJ5" s="1084"/>
      <c r="AK5" s="1069" t="s">
        <v>365</v>
      </c>
      <c r="AL5" s="1069"/>
      <c r="AM5" s="1069"/>
      <c r="AN5" s="1069"/>
      <c r="AO5" s="1070"/>
      <c r="AP5" s="1068" t="s">
        <v>366</v>
      </c>
      <c r="AQ5" s="1069"/>
      <c r="AR5" s="1069"/>
      <c r="AS5" s="1069"/>
      <c r="AT5" s="1070"/>
      <c r="AU5" s="1068" t="s">
        <v>367</v>
      </c>
      <c r="AV5" s="1069"/>
      <c r="AW5" s="1069"/>
      <c r="AX5" s="1069"/>
      <c r="AY5" s="1084"/>
      <c r="AZ5" s="236"/>
      <c r="BA5" s="236"/>
      <c r="BB5" s="236"/>
      <c r="BC5" s="236"/>
      <c r="BD5" s="236"/>
      <c r="BE5" s="237"/>
      <c r="BF5" s="237"/>
      <c r="BG5" s="237"/>
      <c r="BH5" s="237"/>
      <c r="BI5" s="237"/>
      <c r="BJ5" s="237"/>
      <c r="BK5" s="237"/>
      <c r="BL5" s="237"/>
      <c r="BM5" s="237"/>
      <c r="BN5" s="237"/>
      <c r="BO5" s="237"/>
      <c r="BP5" s="237"/>
      <c r="BQ5" s="1062" t="s">
        <v>368</v>
      </c>
      <c r="BR5" s="1063"/>
      <c r="BS5" s="1063"/>
      <c r="BT5" s="1063"/>
      <c r="BU5" s="1063"/>
      <c r="BV5" s="1063"/>
      <c r="BW5" s="1063"/>
      <c r="BX5" s="1063"/>
      <c r="BY5" s="1063"/>
      <c r="BZ5" s="1063"/>
      <c r="CA5" s="1063"/>
      <c r="CB5" s="1063"/>
      <c r="CC5" s="1063"/>
      <c r="CD5" s="1063"/>
      <c r="CE5" s="1063"/>
      <c r="CF5" s="1063"/>
      <c r="CG5" s="1064"/>
      <c r="CH5" s="1068" t="s">
        <v>369</v>
      </c>
      <c r="CI5" s="1069"/>
      <c r="CJ5" s="1069"/>
      <c r="CK5" s="1069"/>
      <c r="CL5" s="1070"/>
      <c r="CM5" s="1068" t="s">
        <v>370</v>
      </c>
      <c r="CN5" s="1069"/>
      <c r="CO5" s="1069"/>
      <c r="CP5" s="1069"/>
      <c r="CQ5" s="1070"/>
      <c r="CR5" s="1068" t="s">
        <v>371</v>
      </c>
      <c r="CS5" s="1069"/>
      <c r="CT5" s="1069"/>
      <c r="CU5" s="1069"/>
      <c r="CV5" s="1070"/>
      <c r="CW5" s="1068" t="s">
        <v>372</v>
      </c>
      <c r="CX5" s="1069"/>
      <c r="CY5" s="1069"/>
      <c r="CZ5" s="1069"/>
      <c r="DA5" s="1070"/>
      <c r="DB5" s="1068" t="s">
        <v>373</v>
      </c>
      <c r="DC5" s="1069"/>
      <c r="DD5" s="1069"/>
      <c r="DE5" s="1069"/>
      <c r="DF5" s="1070"/>
      <c r="DG5" s="1165" t="s">
        <v>374</v>
      </c>
      <c r="DH5" s="1166"/>
      <c r="DI5" s="1166"/>
      <c r="DJ5" s="1166"/>
      <c r="DK5" s="1167"/>
      <c r="DL5" s="1165" t="s">
        <v>375</v>
      </c>
      <c r="DM5" s="1166"/>
      <c r="DN5" s="1166"/>
      <c r="DO5" s="1166"/>
      <c r="DP5" s="1167"/>
      <c r="DQ5" s="1068" t="s">
        <v>376</v>
      </c>
      <c r="DR5" s="1069"/>
      <c r="DS5" s="1069"/>
      <c r="DT5" s="1069"/>
      <c r="DU5" s="1070"/>
      <c r="DV5" s="1068" t="s">
        <v>367</v>
      </c>
      <c r="DW5" s="1069"/>
      <c r="DX5" s="1069"/>
      <c r="DY5" s="1069"/>
      <c r="DZ5" s="1084"/>
      <c r="EA5" s="234"/>
    </row>
    <row r="6" spans="1:131" s="235" customFormat="1" ht="26.25" customHeight="1" thickBot="1" x14ac:dyDescent="0.25">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81"/>
      <c r="AG6" s="1072"/>
      <c r="AH6" s="1072"/>
      <c r="AI6" s="1072"/>
      <c r="AJ6" s="1085"/>
      <c r="AK6" s="1072"/>
      <c r="AL6" s="1072"/>
      <c r="AM6" s="1072"/>
      <c r="AN6" s="1072"/>
      <c r="AO6" s="1073"/>
      <c r="AP6" s="1071"/>
      <c r="AQ6" s="1072"/>
      <c r="AR6" s="1072"/>
      <c r="AS6" s="1072"/>
      <c r="AT6" s="1073"/>
      <c r="AU6" s="1071"/>
      <c r="AV6" s="1072"/>
      <c r="AW6" s="1072"/>
      <c r="AX6" s="1072"/>
      <c r="AY6" s="1085"/>
      <c r="AZ6" s="232"/>
      <c r="BA6" s="232"/>
      <c r="BB6" s="232"/>
      <c r="BC6" s="232"/>
      <c r="BD6" s="232"/>
      <c r="BE6" s="233"/>
      <c r="BF6" s="233"/>
      <c r="BG6" s="233"/>
      <c r="BH6" s="233"/>
      <c r="BI6" s="233"/>
      <c r="BJ6" s="233"/>
      <c r="BK6" s="233"/>
      <c r="BL6" s="233"/>
      <c r="BM6" s="233"/>
      <c r="BN6" s="233"/>
      <c r="BO6" s="233"/>
      <c r="BP6" s="233"/>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68"/>
      <c r="DH6" s="1169"/>
      <c r="DI6" s="1169"/>
      <c r="DJ6" s="1169"/>
      <c r="DK6" s="1170"/>
      <c r="DL6" s="1168"/>
      <c r="DM6" s="1169"/>
      <c r="DN6" s="1169"/>
      <c r="DO6" s="1169"/>
      <c r="DP6" s="1170"/>
      <c r="DQ6" s="1071"/>
      <c r="DR6" s="1072"/>
      <c r="DS6" s="1072"/>
      <c r="DT6" s="1072"/>
      <c r="DU6" s="1073"/>
      <c r="DV6" s="1071"/>
      <c r="DW6" s="1072"/>
      <c r="DX6" s="1072"/>
      <c r="DY6" s="1072"/>
      <c r="DZ6" s="1085"/>
      <c r="EA6" s="234"/>
    </row>
    <row r="7" spans="1:131" s="235" customFormat="1" ht="26.25" customHeight="1" thickTop="1" x14ac:dyDescent="0.2">
      <c r="A7" s="238">
        <v>1</v>
      </c>
      <c r="B7" s="1117" t="s">
        <v>377</v>
      </c>
      <c r="C7" s="1118"/>
      <c r="D7" s="1118"/>
      <c r="E7" s="1118"/>
      <c r="F7" s="1118"/>
      <c r="G7" s="1118"/>
      <c r="H7" s="1118"/>
      <c r="I7" s="1118"/>
      <c r="J7" s="1118"/>
      <c r="K7" s="1118"/>
      <c r="L7" s="1118"/>
      <c r="M7" s="1118"/>
      <c r="N7" s="1118"/>
      <c r="O7" s="1118"/>
      <c r="P7" s="1119"/>
      <c r="Q7" s="1171">
        <v>115118</v>
      </c>
      <c r="R7" s="1172"/>
      <c r="S7" s="1172"/>
      <c r="T7" s="1172"/>
      <c r="U7" s="1172"/>
      <c r="V7" s="1172">
        <v>110253</v>
      </c>
      <c r="W7" s="1172"/>
      <c r="X7" s="1172"/>
      <c r="Y7" s="1172"/>
      <c r="Z7" s="1172"/>
      <c r="AA7" s="1172">
        <v>4865</v>
      </c>
      <c r="AB7" s="1172"/>
      <c r="AC7" s="1172"/>
      <c r="AD7" s="1172"/>
      <c r="AE7" s="1173"/>
      <c r="AF7" s="1174">
        <v>4495</v>
      </c>
      <c r="AG7" s="1175"/>
      <c r="AH7" s="1175"/>
      <c r="AI7" s="1175"/>
      <c r="AJ7" s="1176"/>
      <c r="AK7" s="1158">
        <v>4032</v>
      </c>
      <c r="AL7" s="1159"/>
      <c r="AM7" s="1159"/>
      <c r="AN7" s="1159"/>
      <c r="AO7" s="1159"/>
      <c r="AP7" s="1159">
        <v>28171</v>
      </c>
      <c r="AQ7" s="1159"/>
      <c r="AR7" s="1159"/>
      <c r="AS7" s="1159"/>
      <c r="AT7" s="1159"/>
      <c r="AU7" s="1160"/>
      <c r="AV7" s="1160"/>
      <c r="AW7" s="1160"/>
      <c r="AX7" s="1160"/>
      <c r="AY7" s="1161"/>
      <c r="AZ7" s="232"/>
      <c r="BA7" s="232"/>
      <c r="BB7" s="232"/>
      <c r="BC7" s="232"/>
      <c r="BD7" s="232"/>
      <c r="BE7" s="233"/>
      <c r="BF7" s="233"/>
      <c r="BG7" s="233"/>
      <c r="BH7" s="233"/>
      <c r="BI7" s="233"/>
      <c r="BJ7" s="233"/>
      <c r="BK7" s="233"/>
      <c r="BL7" s="233"/>
      <c r="BM7" s="233"/>
      <c r="BN7" s="233"/>
      <c r="BO7" s="233"/>
      <c r="BP7" s="233"/>
      <c r="BQ7" s="239">
        <v>1</v>
      </c>
      <c r="BR7" s="240"/>
      <c r="BS7" s="1162" t="s">
        <v>568</v>
      </c>
      <c r="BT7" s="1163"/>
      <c r="BU7" s="1163"/>
      <c r="BV7" s="1163"/>
      <c r="BW7" s="1163"/>
      <c r="BX7" s="1163"/>
      <c r="BY7" s="1163"/>
      <c r="BZ7" s="1163"/>
      <c r="CA7" s="1163"/>
      <c r="CB7" s="1163"/>
      <c r="CC7" s="1163"/>
      <c r="CD7" s="1163"/>
      <c r="CE7" s="1163"/>
      <c r="CF7" s="1163"/>
      <c r="CG7" s="1164"/>
      <c r="CH7" s="1155">
        <v>637</v>
      </c>
      <c r="CI7" s="1156"/>
      <c r="CJ7" s="1156"/>
      <c r="CK7" s="1156"/>
      <c r="CL7" s="1157"/>
      <c r="CM7" s="1155">
        <v>8941</v>
      </c>
      <c r="CN7" s="1156"/>
      <c r="CO7" s="1156"/>
      <c r="CP7" s="1156"/>
      <c r="CQ7" s="1157"/>
      <c r="CR7" s="1155">
        <v>2500</v>
      </c>
      <c r="CS7" s="1156"/>
      <c r="CT7" s="1156"/>
      <c r="CU7" s="1156"/>
      <c r="CV7" s="1157"/>
      <c r="CW7" s="1155" t="s">
        <v>508</v>
      </c>
      <c r="CX7" s="1156"/>
      <c r="CY7" s="1156"/>
      <c r="CZ7" s="1156"/>
      <c r="DA7" s="1157"/>
      <c r="DB7" s="1155">
        <v>1467</v>
      </c>
      <c r="DC7" s="1156"/>
      <c r="DD7" s="1156"/>
      <c r="DE7" s="1156"/>
      <c r="DF7" s="1157"/>
      <c r="DG7" s="1155" t="s">
        <v>508</v>
      </c>
      <c r="DH7" s="1156"/>
      <c r="DI7" s="1156"/>
      <c r="DJ7" s="1156"/>
      <c r="DK7" s="1157"/>
      <c r="DL7" s="1155" t="s">
        <v>508</v>
      </c>
      <c r="DM7" s="1156"/>
      <c r="DN7" s="1156"/>
      <c r="DO7" s="1156"/>
      <c r="DP7" s="1157"/>
      <c r="DQ7" s="1155" t="s">
        <v>508</v>
      </c>
      <c r="DR7" s="1156"/>
      <c r="DS7" s="1156"/>
      <c r="DT7" s="1156"/>
      <c r="DU7" s="1157"/>
      <c r="DV7" s="1182"/>
      <c r="DW7" s="1183"/>
      <c r="DX7" s="1183"/>
      <c r="DY7" s="1183"/>
      <c r="DZ7" s="1184"/>
      <c r="EA7" s="234"/>
    </row>
    <row r="8" spans="1:131" s="235" customFormat="1" ht="26.25" customHeight="1" x14ac:dyDescent="0.2">
      <c r="A8" s="241">
        <v>2</v>
      </c>
      <c r="B8" s="1104"/>
      <c r="C8" s="1105"/>
      <c r="D8" s="1105"/>
      <c r="E8" s="1105"/>
      <c r="F8" s="1105"/>
      <c r="G8" s="1105"/>
      <c r="H8" s="1105"/>
      <c r="I8" s="1105"/>
      <c r="J8" s="1105"/>
      <c r="K8" s="1105"/>
      <c r="L8" s="1105"/>
      <c r="M8" s="1105"/>
      <c r="N8" s="1105"/>
      <c r="O8" s="1105"/>
      <c r="P8" s="1106"/>
      <c r="Q8" s="1110"/>
      <c r="R8" s="1111"/>
      <c r="S8" s="1111"/>
      <c r="T8" s="1111"/>
      <c r="U8" s="1111"/>
      <c r="V8" s="1111"/>
      <c r="W8" s="1111"/>
      <c r="X8" s="1111"/>
      <c r="Y8" s="1111"/>
      <c r="Z8" s="1111"/>
      <c r="AA8" s="1111"/>
      <c r="AB8" s="1111"/>
      <c r="AC8" s="1111"/>
      <c r="AD8" s="1111"/>
      <c r="AE8" s="1112"/>
      <c r="AF8" s="1086"/>
      <c r="AG8" s="1087"/>
      <c r="AH8" s="1087"/>
      <c r="AI8" s="1087"/>
      <c r="AJ8" s="1088"/>
      <c r="AK8" s="1153"/>
      <c r="AL8" s="1154"/>
      <c r="AM8" s="1154"/>
      <c r="AN8" s="1154"/>
      <c r="AO8" s="1154"/>
      <c r="AP8" s="1154"/>
      <c r="AQ8" s="1154"/>
      <c r="AR8" s="1154"/>
      <c r="AS8" s="1154"/>
      <c r="AT8" s="1154"/>
      <c r="AU8" s="1151"/>
      <c r="AV8" s="1151"/>
      <c r="AW8" s="1151"/>
      <c r="AX8" s="1151"/>
      <c r="AY8" s="1152"/>
      <c r="AZ8" s="232"/>
      <c r="BA8" s="232"/>
      <c r="BB8" s="232"/>
      <c r="BC8" s="232"/>
      <c r="BD8" s="232"/>
      <c r="BE8" s="233"/>
      <c r="BF8" s="233"/>
      <c r="BG8" s="233"/>
      <c r="BH8" s="233"/>
      <c r="BI8" s="233"/>
      <c r="BJ8" s="233"/>
      <c r="BK8" s="233"/>
      <c r="BL8" s="233"/>
      <c r="BM8" s="233"/>
      <c r="BN8" s="233"/>
      <c r="BO8" s="233"/>
      <c r="BP8" s="233"/>
      <c r="BQ8" s="242">
        <v>2</v>
      </c>
      <c r="BR8" s="243"/>
      <c r="BS8" s="1081" t="s">
        <v>569</v>
      </c>
      <c r="BT8" s="1082"/>
      <c r="BU8" s="1082"/>
      <c r="BV8" s="1082"/>
      <c r="BW8" s="1082"/>
      <c r="BX8" s="1082"/>
      <c r="BY8" s="1082"/>
      <c r="BZ8" s="1082"/>
      <c r="CA8" s="1082"/>
      <c r="CB8" s="1082"/>
      <c r="CC8" s="1082"/>
      <c r="CD8" s="1082"/>
      <c r="CE8" s="1082"/>
      <c r="CF8" s="1082"/>
      <c r="CG8" s="1083"/>
      <c r="CH8" s="1056">
        <v>12</v>
      </c>
      <c r="CI8" s="1057"/>
      <c r="CJ8" s="1057"/>
      <c r="CK8" s="1057"/>
      <c r="CL8" s="1058"/>
      <c r="CM8" s="1056">
        <v>4979</v>
      </c>
      <c r="CN8" s="1057"/>
      <c r="CO8" s="1057"/>
      <c r="CP8" s="1057"/>
      <c r="CQ8" s="1058"/>
      <c r="CR8" s="1056">
        <v>2000</v>
      </c>
      <c r="CS8" s="1057"/>
      <c r="CT8" s="1057"/>
      <c r="CU8" s="1057"/>
      <c r="CV8" s="1058"/>
      <c r="CW8" s="1056">
        <v>0</v>
      </c>
      <c r="CX8" s="1057"/>
      <c r="CY8" s="1057"/>
      <c r="CZ8" s="1057"/>
      <c r="DA8" s="1058"/>
      <c r="DB8" s="1056" t="s">
        <v>508</v>
      </c>
      <c r="DC8" s="1057"/>
      <c r="DD8" s="1057"/>
      <c r="DE8" s="1057"/>
      <c r="DF8" s="1058"/>
      <c r="DG8" s="1056" t="s">
        <v>508</v>
      </c>
      <c r="DH8" s="1057"/>
      <c r="DI8" s="1057"/>
      <c r="DJ8" s="1057"/>
      <c r="DK8" s="1058"/>
      <c r="DL8" s="1056" t="s">
        <v>508</v>
      </c>
      <c r="DM8" s="1057"/>
      <c r="DN8" s="1057"/>
      <c r="DO8" s="1057"/>
      <c r="DP8" s="1058"/>
      <c r="DQ8" s="1056" t="s">
        <v>508</v>
      </c>
      <c r="DR8" s="1057"/>
      <c r="DS8" s="1057"/>
      <c r="DT8" s="1057"/>
      <c r="DU8" s="1058"/>
      <c r="DV8" s="1059"/>
      <c r="DW8" s="1060"/>
      <c r="DX8" s="1060"/>
      <c r="DY8" s="1060"/>
      <c r="DZ8" s="1061"/>
      <c r="EA8" s="234"/>
    </row>
    <row r="9" spans="1:131" s="235" customFormat="1" ht="26.25" customHeight="1" x14ac:dyDescent="0.2">
      <c r="A9" s="241">
        <v>3</v>
      </c>
      <c r="B9" s="1104"/>
      <c r="C9" s="1105"/>
      <c r="D9" s="1105"/>
      <c r="E9" s="1105"/>
      <c r="F9" s="1105"/>
      <c r="G9" s="1105"/>
      <c r="H9" s="1105"/>
      <c r="I9" s="1105"/>
      <c r="J9" s="1105"/>
      <c r="K9" s="1105"/>
      <c r="L9" s="1105"/>
      <c r="M9" s="1105"/>
      <c r="N9" s="1105"/>
      <c r="O9" s="1105"/>
      <c r="P9" s="1106"/>
      <c r="Q9" s="1110"/>
      <c r="R9" s="1111"/>
      <c r="S9" s="1111"/>
      <c r="T9" s="1111"/>
      <c r="U9" s="1111"/>
      <c r="V9" s="1111"/>
      <c r="W9" s="1111"/>
      <c r="X9" s="1111"/>
      <c r="Y9" s="1111"/>
      <c r="Z9" s="1111"/>
      <c r="AA9" s="1111"/>
      <c r="AB9" s="1111"/>
      <c r="AC9" s="1111"/>
      <c r="AD9" s="1111"/>
      <c r="AE9" s="1112"/>
      <c r="AF9" s="1086"/>
      <c r="AG9" s="1087"/>
      <c r="AH9" s="1087"/>
      <c r="AI9" s="1087"/>
      <c r="AJ9" s="1088"/>
      <c r="AK9" s="1153"/>
      <c r="AL9" s="1154"/>
      <c r="AM9" s="1154"/>
      <c r="AN9" s="1154"/>
      <c r="AO9" s="1154"/>
      <c r="AP9" s="1154"/>
      <c r="AQ9" s="1154"/>
      <c r="AR9" s="1154"/>
      <c r="AS9" s="1154"/>
      <c r="AT9" s="1154"/>
      <c r="AU9" s="1151"/>
      <c r="AV9" s="1151"/>
      <c r="AW9" s="1151"/>
      <c r="AX9" s="1151"/>
      <c r="AY9" s="1152"/>
      <c r="AZ9" s="232"/>
      <c r="BA9" s="232"/>
      <c r="BB9" s="232"/>
      <c r="BC9" s="232"/>
      <c r="BD9" s="232"/>
      <c r="BE9" s="233"/>
      <c r="BF9" s="233"/>
      <c r="BG9" s="233"/>
      <c r="BH9" s="233"/>
      <c r="BI9" s="233"/>
      <c r="BJ9" s="233"/>
      <c r="BK9" s="233"/>
      <c r="BL9" s="233"/>
      <c r="BM9" s="233"/>
      <c r="BN9" s="233"/>
      <c r="BO9" s="233"/>
      <c r="BP9" s="233"/>
      <c r="BQ9" s="242">
        <v>3</v>
      </c>
      <c r="BR9" s="243"/>
      <c r="BS9" s="1081" t="s">
        <v>570</v>
      </c>
      <c r="BT9" s="1082"/>
      <c r="BU9" s="1082"/>
      <c r="BV9" s="1082"/>
      <c r="BW9" s="1082"/>
      <c r="BX9" s="1082"/>
      <c r="BY9" s="1082"/>
      <c r="BZ9" s="1082"/>
      <c r="CA9" s="1082"/>
      <c r="CB9" s="1082"/>
      <c r="CC9" s="1082"/>
      <c r="CD9" s="1082"/>
      <c r="CE9" s="1082"/>
      <c r="CF9" s="1082"/>
      <c r="CG9" s="1083"/>
      <c r="CH9" s="1056">
        <v>10</v>
      </c>
      <c r="CI9" s="1057"/>
      <c r="CJ9" s="1057"/>
      <c r="CK9" s="1057"/>
      <c r="CL9" s="1058"/>
      <c r="CM9" s="1056">
        <v>438</v>
      </c>
      <c r="CN9" s="1057"/>
      <c r="CO9" s="1057"/>
      <c r="CP9" s="1057"/>
      <c r="CQ9" s="1058"/>
      <c r="CR9" s="1056">
        <v>35</v>
      </c>
      <c r="CS9" s="1057"/>
      <c r="CT9" s="1057"/>
      <c r="CU9" s="1057"/>
      <c r="CV9" s="1058"/>
      <c r="CW9" s="1056" t="s">
        <v>508</v>
      </c>
      <c r="CX9" s="1057"/>
      <c r="CY9" s="1057"/>
      <c r="CZ9" s="1057"/>
      <c r="DA9" s="1058"/>
      <c r="DB9" s="1056" t="s">
        <v>508</v>
      </c>
      <c r="DC9" s="1057"/>
      <c r="DD9" s="1057"/>
      <c r="DE9" s="1057"/>
      <c r="DF9" s="1058"/>
      <c r="DG9" s="1056" t="s">
        <v>508</v>
      </c>
      <c r="DH9" s="1057"/>
      <c r="DI9" s="1057"/>
      <c r="DJ9" s="1057"/>
      <c r="DK9" s="1058"/>
      <c r="DL9" s="1056" t="s">
        <v>508</v>
      </c>
      <c r="DM9" s="1057"/>
      <c r="DN9" s="1057"/>
      <c r="DO9" s="1057"/>
      <c r="DP9" s="1058"/>
      <c r="DQ9" s="1056" t="s">
        <v>508</v>
      </c>
      <c r="DR9" s="1057"/>
      <c r="DS9" s="1057"/>
      <c r="DT9" s="1057"/>
      <c r="DU9" s="1058"/>
      <c r="DV9" s="1059"/>
      <c r="DW9" s="1060"/>
      <c r="DX9" s="1060"/>
      <c r="DY9" s="1060"/>
      <c r="DZ9" s="1061"/>
      <c r="EA9" s="234"/>
    </row>
    <row r="10" spans="1:131" s="235" customFormat="1" ht="26.25" customHeight="1" x14ac:dyDescent="0.2">
      <c r="A10" s="241">
        <v>4</v>
      </c>
      <c r="B10" s="1104"/>
      <c r="C10" s="1105"/>
      <c r="D10" s="1105"/>
      <c r="E10" s="1105"/>
      <c r="F10" s="1105"/>
      <c r="G10" s="1105"/>
      <c r="H10" s="1105"/>
      <c r="I10" s="1105"/>
      <c r="J10" s="1105"/>
      <c r="K10" s="1105"/>
      <c r="L10" s="1105"/>
      <c r="M10" s="1105"/>
      <c r="N10" s="1105"/>
      <c r="O10" s="1105"/>
      <c r="P10" s="1106"/>
      <c r="Q10" s="1110"/>
      <c r="R10" s="1111"/>
      <c r="S10" s="1111"/>
      <c r="T10" s="1111"/>
      <c r="U10" s="1111"/>
      <c r="V10" s="1111"/>
      <c r="W10" s="1111"/>
      <c r="X10" s="1111"/>
      <c r="Y10" s="1111"/>
      <c r="Z10" s="1111"/>
      <c r="AA10" s="1111"/>
      <c r="AB10" s="1111"/>
      <c r="AC10" s="1111"/>
      <c r="AD10" s="1111"/>
      <c r="AE10" s="1112"/>
      <c r="AF10" s="1086"/>
      <c r="AG10" s="1087"/>
      <c r="AH10" s="1087"/>
      <c r="AI10" s="1087"/>
      <c r="AJ10" s="1088"/>
      <c r="AK10" s="1153"/>
      <c r="AL10" s="1154"/>
      <c r="AM10" s="1154"/>
      <c r="AN10" s="1154"/>
      <c r="AO10" s="1154"/>
      <c r="AP10" s="1154"/>
      <c r="AQ10" s="1154"/>
      <c r="AR10" s="1154"/>
      <c r="AS10" s="1154"/>
      <c r="AT10" s="1154"/>
      <c r="AU10" s="1151"/>
      <c r="AV10" s="1151"/>
      <c r="AW10" s="1151"/>
      <c r="AX10" s="1151"/>
      <c r="AY10" s="1152"/>
      <c r="AZ10" s="232"/>
      <c r="BA10" s="232"/>
      <c r="BB10" s="232"/>
      <c r="BC10" s="232"/>
      <c r="BD10" s="232"/>
      <c r="BE10" s="233"/>
      <c r="BF10" s="233"/>
      <c r="BG10" s="233"/>
      <c r="BH10" s="233"/>
      <c r="BI10" s="233"/>
      <c r="BJ10" s="233"/>
      <c r="BK10" s="233"/>
      <c r="BL10" s="233"/>
      <c r="BM10" s="233"/>
      <c r="BN10" s="233"/>
      <c r="BO10" s="233"/>
      <c r="BP10" s="233"/>
      <c r="BQ10" s="242">
        <v>4</v>
      </c>
      <c r="BR10" s="243"/>
      <c r="BS10" s="1081" t="s">
        <v>571</v>
      </c>
      <c r="BT10" s="1082"/>
      <c r="BU10" s="1082"/>
      <c r="BV10" s="1082"/>
      <c r="BW10" s="1082"/>
      <c r="BX10" s="1082"/>
      <c r="BY10" s="1082"/>
      <c r="BZ10" s="1082"/>
      <c r="CA10" s="1082"/>
      <c r="CB10" s="1082"/>
      <c r="CC10" s="1082"/>
      <c r="CD10" s="1082"/>
      <c r="CE10" s="1082"/>
      <c r="CF10" s="1082"/>
      <c r="CG10" s="1083"/>
      <c r="CH10" s="1056">
        <v>0</v>
      </c>
      <c r="CI10" s="1057"/>
      <c r="CJ10" s="1057"/>
      <c r="CK10" s="1057"/>
      <c r="CL10" s="1058"/>
      <c r="CM10" s="1056">
        <v>11</v>
      </c>
      <c r="CN10" s="1057"/>
      <c r="CO10" s="1057"/>
      <c r="CP10" s="1057"/>
      <c r="CQ10" s="1058"/>
      <c r="CR10" s="1056">
        <v>5</v>
      </c>
      <c r="CS10" s="1057"/>
      <c r="CT10" s="1057"/>
      <c r="CU10" s="1057"/>
      <c r="CV10" s="1058"/>
      <c r="CW10" s="1056" t="s">
        <v>508</v>
      </c>
      <c r="CX10" s="1057"/>
      <c r="CY10" s="1057"/>
      <c r="CZ10" s="1057"/>
      <c r="DA10" s="1058"/>
      <c r="DB10" s="1056">
        <v>2</v>
      </c>
      <c r="DC10" s="1057"/>
      <c r="DD10" s="1057"/>
      <c r="DE10" s="1057"/>
      <c r="DF10" s="1058"/>
      <c r="DG10" s="1056" t="s">
        <v>508</v>
      </c>
      <c r="DH10" s="1057"/>
      <c r="DI10" s="1057"/>
      <c r="DJ10" s="1057"/>
      <c r="DK10" s="1058"/>
      <c r="DL10" s="1056" t="s">
        <v>508</v>
      </c>
      <c r="DM10" s="1057"/>
      <c r="DN10" s="1057"/>
      <c r="DO10" s="1057"/>
      <c r="DP10" s="1058"/>
      <c r="DQ10" s="1056" t="s">
        <v>508</v>
      </c>
      <c r="DR10" s="1057"/>
      <c r="DS10" s="1057"/>
      <c r="DT10" s="1057"/>
      <c r="DU10" s="1058"/>
      <c r="DV10" s="1059"/>
      <c r="DW10" s="1060"/>
      <c r="DX10" s="1060"/>
      <c r="DY10" s="1060"/>
      <c r="DZ10" s="1061"/>
      <c r="EA10" s="234"/>
    </row>
    <row r="11" spans="1:131" s="235" customFormat="1" ht="26.25" customHeight="1" x14ac:dyDescent="0.2">
      <c r="A11" s="241">
        <v>5</v>
      </c>
      <c r="B11" s="1104"/>
      <c r="C11" s="1105"/>
      <c r="D11" s="1105"/>
      <c r="E11" s="1105"/>
      <c r="F11" s="1105"/>
      <c r="G11" s="1105"/>
      <c r="H11" s="1105"/>
      <c r="I11" s="1105"/>
      <c r="J11" s="1105"/>
      <c r="K11" s="1105"/>
      <c r="L11" s="1105"/>
      <c r="M11" s="1105"/>
      <c r="N11" s="1105"/>
      <c r="O11" s="1105"/>
      <c r="P11" s="1106"/>
      <c r="Q11" s="1110"/>
      <c r="R11" s="1111"/>
      <c r="S11" s="1111"/>
      <c r="T11" s="1111"/>
      <c r="U11" s="1111"/>
      <c r="V11" s="1111"/>
      <c r="W11" s="1111"/>
      <c r="X11" s="1111"/>
      <c r="Y11" s="1111"/>
      <c r="Z11" s="1111"/>
      <c r="AA11" s="1111"/>
      <c r="AB11" s="1111"/>
      <c r="AC11" s="1111"/>
      <c r="AD11" s="1111"/>
      <c r="AE11" s="1112"/>
      <c r="AF11" s="1086"/>
      <c r="AG11" s="1087"/>
      <c r="AH11" s="1087"/>
      <c r="AI11" s="1087"/>
      <c r="AJ11" s="1088"/>
      <c r="AK11" s="1153"/>
      <c r="AL11" s="1154"/>
      <c r="AM11" s="1154"/>
      <c r="AN11" s="1154"/>
      <c r="AO11" s="1154"/>
      <c r="AP11" s="1154"/>
      <c r="AQ11" s="1154"/>
      <c r="AR11" s="1154"/>
      <c r="AS11" s="1154"/>
      <c r="AT11" s="1154"/>
      <c r="AU11" s="1151"/>
      <c r="AV11" s="1151"/>
      <c r="AW11" s="1151"/>
      <c r="AX11" s="1151"/>
      <c r="AY11" s="1152"/>
      <c r="AZ11" s="232"/>
      <c r="BA11" s="232"/>
      <c r="BB11" s="232"/>
      <c r="BC11" s="232"/>
      <c r="BD11" s="232"/>
      <c r="BE11" s="233"/>
      <c r="BF11" s="233"/>
      <c r="BG11" s="233"/>
      <c r="BH11" s="233"/>
      <c r="BI11" s="233"/>
      <c r="BJ11" s="233"/>
      <c r="BK11" s="233"/>
      <c r="BL11" s="233"/>
      <c r="BM11" s="233"/>
      <c r="BN11" s="233"/>
      <c r="BO11" s="233"/>
      <c r="BP11" s="233"/>
      <c r="BQ11" s="242">
        <v>5</v>
      </c>
      <c r="BR11" s="243"/>
      <c r="BS11" s="1081" t="s">
        <v>572</v>
      </c>
      <c r="BT11" s="1082"/>
      <c r="BU11" s="1082"/>
      <c r="BV11" s="1082"/>
      <c r="BW11" s="1082"/>
      <c r="BX11" s="1082"/>
      <c r="BY11" s="1082"/>
      <c r="BZ11" s="1082"/>
      <c r="CA11" s="1082"/>
      <c r="CB11" s="1082"/>
      <c r="CC11" s="1082"/>
      <c r="CD11" s="1082"/>
      <c r="CE11" s="1082"/>
      <c r="CF11" s="1082"/>
      <c r="CG11" s="1083"/>
      <c r="CH11" s="1056">
        <v>-54</v>
      </c>
      <c r="CI11" s="1057"/>
      <c r="CJ11" s="1057"/>
      <c r="CK11" s="1057"/>
      <c r="CL11" s="1058"/>
      <c r="CM11" s="1056">
        <v>656</v>
      </c>
      <c r="CN11" s="1057"/>
      <c r="CO11" s="1057"/>
      <c r="CP11" s="1057"/>
      <c r="CQ11" s="1058"/>
      <c r="CR11" s="1056">
        <v>500</v>
      </c>
      <c r="CS11" s="1057"/>
      <c r="CT11" s="1057"/>
      <c r="CU11" s="1057"/>
      <c r="CV11" s="1058"/>
      <c r="CW11" s="1056">
        <v>64</v>
      </c>
      <c r="CX11" s="1057"/>
      <c r="CY11" s="1057"/>
      <c r="CZ11" s="1057"/>
      <c r="DA11" s="1058"/>
      <c r="DB11" s="1056" t="s">
        <v>508</v>
      </c>
      <c r="DC11" s="1057"/>
      <c r="DD11" s="1057"/>
      <c r="DE11" s="1057"/>
      <c r="DF11" s="1058"/>
      <c r="DG11" s="1056" t="s">
        <v>508</v>
      </c>
      <c r="DH11" s="1057"/>
      <c r="DI11" s="1057"/>
      <c r="DJ11" s="1057"/>
      <c r="DK11" s="1058"/>
      <c r="DL11" s="1056" t="s">
        <v>508</v>
      </c>
      <c r="DM11" s="1057"/>
      <c r="DN11" s="1057"/>
      <c r="DO11" s="1057"/>
      <c r="DP11" s="1058"/>
      <c r="DQ11" s="1056" t="s">
        <v>508</v>
      </c>
      <c r="DR11" s="1057"/>
      <c r="DS11" s="1057"/>
      <c r="DT11" s="1057"/>
      <c r="DU11" s="1058"/>
      <c r="DV11" s="1059"/>
      <c r="DW11" s="1060"/>
      <c r="DX11" s="1060"/>
      <c r="DY11" s="1060"/>
      <c r="DZ11" s="1061"/>
      <c r="EA11" s="234"/>
    </row>
    <row r="12" spans="1:131" s="235" customFormat="1" ht="26.25" customHeight="1" x14ac:dyDescent="0.2">
      <c r="A12" s="241">
        <v>6</v>
      </c>
      <c r="B12" s="1104"/>
      <c r="C12" s="1105"/>
      <c r="D12" s="1105"/>
      <c r="E12" s="1105"/>
      <c r="F12" s="1105"/>
      <c r="G12" s="1105"/>
      <c r="H12" s="1105"/>
      <c r="I12" s="1105"/>
      <c r="J12" s="1105"/>
      <c r="K12" s="1105"/>
      <c r="L12" s="1105"/>
      <c r="M12" s="1105"/>
      <c r="N12" s="1105"/>
      <c r="O12" s="1105"/>
      <c r="P12" s="1106"/>
      <c r="Q12" s="1110"/>
      <c r="R12" s="1111"/>
      <c r="S12" s="1111"/>
      <c r="T12" s="1111"/>
      <c r="U12" s="1111"/>
      <c r="V12" s="1111"/>
      <c r="W12" s="1111"/>
      <c r="X12" s="1111"/>
      <c r="Y12" s="1111"/>
      <c r="Z12" s="1111"/>
      <c r="AA12" s="1111"/>
      <c r="AB12" s="1111"/>
      <c r="AC12" s="1111"/>
      <c r="AD12" s="1111"/>
      <c r="AE12" s="1112"/>
      <c r="AF12" s="1086"/>
      <c r="AG12" s="1087"/>
      <c r="AH12" s="1087"/>
      <c r="AI12" s="1087"/>
      <c r="AJ12" s="1088"/>
      <c r="AK12" s="1153"/>
      <c r="AL12" s="1154"/>
      <c r="AM12" s="1154"/>
      <c r="AN12" s="1154"/>
      <c r="AO12" s="1154"/>
      <c r="AP12" s="1154"/>
      <c r="AQ12" s="1154"/>
      <c r="AR12" s="1154"/>
      <c r="AS12" s="1154"/>
      <c r="AT12" s="1154"/>
      <c r="AU12" s="1151"/>
      <c r="AV12" s="1151"/>
      <c r="AW12" s="1151"/>
      <c r="AX12" s="1151"/>
      <c r="AY12" s="1152"/>
      <c r="AZ12" s="232"/>
      <c r="BA12" s="232"/>
      <c r="BB12" s="232"/>
      <c r="BC12" s="232"/>
      <c r="BD12" s="232"/>
      <c r="BE12" s="233"/>
      <c r="BF12" s="233"/>
      <c r="BG12" s="233"/>
      <c r="BH12" s="233"/>
      <c r="BI12" s="233"/>
      <c r="BJ12" s="233"/>
      <c r="BK12" s="233"/>
      <c r="BL12" s="233"/>
      <c r="BM12" s="233"/>
      <c r="BN12" s="233"/>
      <c r="BO12" s="233"/>
      <c r="BP12" s="233"/>
      <c r="BQ12" s="242">
        <v>6</v>
      </c>
      <c r="BR12" s="243"/>
      <c r="BS12" s="1081" t="s">
        <v>573</v>
      </c>
      <c r="BT12" s="1082"/>
      <c r="BU12" s="1082"/>
      <c r="BV12" s="1082"/>
      <c r="BW12" s="1082"/>
      <c r="BX12" s="1082"/>
      <c r="BY12" s="1082"/>
      <c r="BZ12" s="1082"/>
      <c r="CA12" s="1082"/>
      <c r="CB12" s="1082"/>
      <c r="CC12" s="1082"/>
      <c r="CD12" s="1082"/>
      <c r="CE12" s="1082"/>
      <c r="CF12" s="1082"/>
      <c r="CG12" s="1083"/>
      <c r="CH12" s="1056">
        <v>-123</v>
      </c>
      <c r="CI12" s="1057"/>
      <c r="CJ12" s="1057"/>
      <c r="CK12" s="1057"/>
      <c r="CL12" s="1058"/>
      <c r="CM12" s="1056">
        <v>776</v>
      </c>
      <c r="CN12" s="1057"/>
      <c r="CO12" s="1057"/>
      <c r="CP12" s="1057"/>
      <c r="CQ12" s="1058"/>
      <c r="CR12" s="1056">
        <v>200</v>
      </c>
      <c r="CS12" s="1057"/>
      <c r="CT12" s="1057"/>
      <c r="CU12" s="1057"/>
      <c r="CV12" s="1058"/>
      <c r="CW12" s="1056">
        <v>263</v>
      </c>
      <c r="CX12" s="1057"/>
      <c r="CY12" s="1057"/>
      <c r="CZ12" s="1057"/>
      <c r="DA12" s="1058"/>
      <c r="DB12" s="1056" t="s">
        <v>508</v>
      </c>
      <c r="DC12" s="1057"/>
      <c r="DD12" s="1057"/>
      <c r="DE12" s="1057"/>
      <c r="DF12" s="1058"/>
      <c r="DG12" s="1056" t="s">
        <v>508</v>
      </c>
      <c r="DH12" s="1057"/>
      <c r="DI12" s="1057"/>
      <c r="DJ12" s="1057"/>
      <c r="DK12" s="1058"/>
      <c r="DL12" s="1056" t="s">
        <v>508</v>
      </c>
      <c r="DM12" s="1057"/>
      <c r="DN12" s="1057"/>
      <c r="DO12" s="1057"/>
      <c r="DP12" s="1058"/>
      <c r="DQ12" s="1056" t="s">
        <v>508</v>
      </c>
      <c r="DR12" s="1057"/>
      <c r="DS12" s="1057"/>
      <c r="DT12" s="1057"/>
      <c r="DU12" s="1058"/>
      <c r="DV12" s="1059"/>
      <c r="DW12" s="1060"/>
      <c r="DX12" s="1060"/>
      <c r="DY12" s="1060"/>
      <c r="DZ12" s="1061"/>
      <c r="EA12" s="234"/>
    </row>
    <row r="13" spans="1:131" s="235" customFormat="1" ht="26.25" customHeight="1" x14ac:dyDescent="0.2">
      <c r="A13" s="241">
        <v>7</v>
      </c>
      <c r="B13" s="1104"/>
      <c r="C13" s="1105"/>
      <c r="D13" s="1105"/>
      <c r="E13" s="1105"/>
      <c r="F13" s="1105"/>
      <c r="G13" s="1105"/>
      <c r="H13" s="1105"/>
      <c r="I13" s="1105"/>
      <c r="J13" s="1105"/>
      <c r="K13" s="1105"/>
      <c r="L13" s="1105"/>
      <c r="M13" s="1105"/>
      <c r="N13" s="1105"/>
      <c r="O13" s="1105"/>
      <c r="P13" s="1106"/>
      <c r="Q13" s="1110"/>
      <c r="R13" s="1111"/>
      <c r="S13" s="1111"/>
      <c r="T13" s="1111"/>
      <c r="U13" s="1111"/>
      <c r="V13" s="1111"/>
      <c r="W13" s="1111"/>
      <c r="X13" s="1111"/>
      <c r="Y13" s="1111"/>
      <c r="Z13" s="1111"/>
      <c r="AA13" s="1111"/>
      <c r="AB13" s="1111"/>
      <c r="AC13" s="1111"/>
      <c r="AD13" s="1111"/>
      <c r="AE13" s="1112"/>
      <c r="AF13" s="1086"/>
      <c r="AG13" s="1087"/>
      <c r="AH13" s="1087"/>
      <c r="AI13" s="1087"/>
      <c r="AJ13" s="1088"/>
      <c r="AK13" s="1153"/>
      <c r="AL13" s="1154"/>
      <c r="AM13" s="1154"/>
      <c r="AN13" s="1154"/>
      <c r="AO13" s="1154"/>
      <c r="AP13" s="1154"/>
      <c r="AQ13" s="1154"/>
      <c r="AR13" s="1154"/>
      <c r="AS13" s="1154"/>
      <c r="AT13" s="1154"/>
      <c r="AU13" s="1151"/>
      <c r="AV13" s="1151"/>
      <c r="AW13" s="1151"/>
      <c r="AX13" s="1151"/>
      <c r="AY13" s="1152"/>
      <c r="AZ13" s="232"/>
      <c r="BA13" s="232"/>
      <c r="BB13" s="232"/>
      <c r="BC13" s="232"/>
      <c r="BD13" s="232"/>
      <c r="BE13" s="233"/>
      <c r="BF13" s="233"/>
      <c r="BG13" s="233"/>
      <c r="BH13" s="233"/>
      <c r="BI13" s="233"/>
      <c r="BJ13" s="233"/>
      <c r="BK13" s="233"/>
      <c r="BL13" s="233"/>
      <c r="BM13" s="233"/>
      <c r="BN13" s="233"/>
      <c r="BO13" s="233"/>
      <c r="BP13" s="233"/>
      <c r="BQ13" s="242">
        <v>7</v>
      </c>
      <c r="BR13" s="243"/>
      <c r="BS13" s="1081"/>
      <c r="BT13" s="1082"/>
      <c r="BU13" s="1082"/>
      <c r="BV13" s="1082"/>
      <c r="BW13" s="1082"/>
      <c r="BX13" s="1082"/>
      <c r="BY13" s="1082"/>
      <c r="BZ13" s="1082"/>
      <c r="CA13" s="1082"/>
      <c r="CB13" s="1082"/>
      <c r="CC13" s="1082"/>
      <c r="CD13" s="1082"/>
      <c r="CE13" s="1082"/>
      <c r="CF13" s="1082"/>
      <c r="CG13" s="1083"/>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4"/>
    </row>
    <row r="14" spans="1:131" s="235" customFormat="1" ht="26.25" customHeight="1" x14ac:dyDescent="0.2">
      <c r="A14" s="241">
        <v>8</v>
      </c>
      <c r="B14" s="1104"/>
      <c r="C14" s="1105"/>
      <c r="D14" s="1105"/>
      <c r="E14" s="1105"/>
      <c r="F14" s="1105"/>
      <c r="G14" s="1105"/>
      <c r="H14" s="1105"/>
      <c r="I14" s="1105"/>
      <c r="J14" s="1105"/>
      <c r="K14" s="1105"/>
      <c r="L14" s="1105"/>
      <c r="M14" s="1105"/>
      <c r="N14" s="1105"/>
      <c r="O14" s="1105"/>
      <c r="P14" s="1106"/>
      <c r="Q14" s="1110"/>
      <c r="R14" s="1111"/>
      <c r="S14" s="1111"/>
      <c r="T14" s="1111"/>
      <c r="U14" s="1111"/>
      <c r="V14" s="1111"/>
      <c r="W14" s="1111"/>
      <c r="X14" s="1111"/>
      <c r="Y14" s="1111"/>
      <c r="Z14" s="1111"/>
      <c r="AA14" s="1111"/>
      <c r="AB14" s="1111"/>
      <c r="AC14" s="1111"/>
      <c r="AD14" s="1111"/>
      <c r="AE14" s="1112"/>
      <c r="AF14" s="1086"/>
      <c r="AG14" s="1087"/>
      <c r="AH14" s="1087"/>
      <c r="AI14" s="1087"/>
      <c r="AJ14" s="1088"/>
      <c r="AK14" s="1153"/>
      <c r="AL14" s="1154"/>
      <c r="AM14" s="1154"/>
      <c r="AN14" s="1154"/>
      <c r="AO14" s="1154"/>
      <c r="AP14" s="1154"/>
      <c r="AQ14" s="1154"/>
      <c r="AR14" s="1154"/>
      <c r="AS14" s="1154"/>
      <c r="AT14" s="1154"/>
      <c r="AU14" s="1151"/>
      <c r="AV14" s="1151"/>
      <c r="AW14" s="1151"/>
      <c r="AX14" s="1151"/>
      <c r="AY14" s="1152"/>
      <c r="AZ14" s="232"/>
      <c r="BA14" s="232"/>
      <c r="BB14" s="232"/>
      <c r="BC14" s="232"/>
      <c r="BD14" s="232"/>
      <c r="BE14" s="233"/>
      <c r="BF14" s="233"/>
      <c r="BG14" s="233"/>
      <c r="BH14" s="233"/>
      <c r="BI14" s="233"/>
      <c r="BJ14" s="233"/>
      <c r="BK14" s="233"/>
      <c r="BL14" s="233"/>
      <c r="BM14" s="233"/>
      <c r="BN14" s="233"/>
      <c r="BO14" s="233"/>
      <c r="BP14" s="233"/>
      <c r="BQ14" s="242">
        <v>8</v>
      </c>
      <c r="BR14" s="243"/>
      <c r="BS14" s="1081"/>
      <c r="BT14" s="1082"/>
      <c r="BU14" s="1082"/>
      <c r="BV14" s="1082"/>
      <c r="BW14" s="1082"/>
      <c r="BX14" s="1082"/>
      <c r="BY14" s="1082"/>
      <c r="BZ14" s="1082"/>
      <c r="CA14" s="1082"/>
      <c r="CB14" s="1082"/>
      <c r="CC14" s="1082"/>
      <c r="CD14" s="1082"/>
      <c r="CE14" s="1082"/>
      <c r="CF14" s="1082"/>
      <c r="CG14" s="1083"/>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4"/>
    </row>
    <row r="15" spans="1:131" s="235" customFormat="1" ht="26.25" customHeight="1" x14ac:dyDescent="0.2">
      <c r="A15" s="241">
        <v>9</v>
      </c>
      <c r="B15" s="1104"/>
      <c r="C15" s="1105"/>
      <c r="D15" s="1105"/>
      <c r="E15" s="1105"/>
      <c r="F15" s="1105"/>
      <c r="G15" s="1105"/>
      <c r="H15" s="1105"/>
      <c r="I15" s="1105"/>
      <c r="J15" s="1105"/>
      <c r="K15" s="1105"/>
      <c r="L15" s="1105"/>
      <c r="M15" s="1105"/>
      <c r="N15" s="1105"/>
      <c r="O15" s="1105"/>
      <c r="P15" s="1106"/>
      <c r="Q15" s="1110"/>
      <c r="R15" s="1111"/>
      <c r="S15" s="1111"/>
      <c r="T15" s="1111"/>
      <c r="U15" s="1111"/>
      <c r="V15" s="1111"/>
      <c r="W15" s="1111"/>
      <c r="X15" s="1111"/>
      <c r="Y15" s="1111"/>
      <c r="Z15" s="1111"/>
      <c r="AA15" s="1111"/>
      <c r="AB15" s="1111"/>
      <c r="AC15" s="1111"/>
      <c r="AD15" s="1111"/>
      <c r="AE15" s="1112"/>
      <c r="AF15" s="1086"/>
      <c r="AG15" s="1087"/>
      <c r="AH15" s="1087"/>
      <c r="AI15" s="1087"/>
      <c r="AJ15" s="1088"/>
      <c r="AK15" s="1153"/>
      <c r="AL15" s="1154"/>
      <c r="AM15" s="1154"/>
      <c r="AN15" s="1154"/>
      <c r="AO15" s="1154"/>
      <c r="AP15" s="1154"/>
      <c r="AQ15" s="1154"/>
      <c r="AR15" s="1154"/>
      <c r="AS15" s="1154"/>
      <c r="AT15" s="1154"/>
      <c r="AU15" s="1151"/>
      <c r="AV15" s="1151"/>
      <c r="AW15" s="1151"/>
      <c r="AX15" s="1151"/>
      <c r="AY15" s="1152"/>
      <c r="AZ15" s="232"/>
      <c r="BA15" s="232"/>
      <c r="BB15" s="232"/>
      <c r="BC15" s="232"/>
      <c r="BD15" s="232"/>
      <c r="BE15" s="233"/>
      <c r="BF15" s="233"/>
      <c r="BG15" s="233"/>
      <c r="BH15" s="233"/>
      <c r="BI15" s="233"/>
      <c r="BJ15" s="233"/>
      <c r="BK15" s="233"/>
      <c r="BL15" s="233"/>
      <c r="BM15" s="233"/>
      <c r="BN15" s="233"/>
      <c r="BO15" s="233"/>
      <c r="BP15" s="233"/>
      <c r="BQ15" s="242">
        <v>9</v>
      </c>
      <c r="BR15" s="243"/>
      <c r="BS15" s="1081"/>
      <c r="BT15" s="1082"/>
      <c r="BU15" s="1082"/>
      <c r="BV15" s="1082"/>
      <c r="BW15" s="1082"/>
      <c r="BX15" s="1082"/>
      <c r="BY15" s="1082"/>
      <c r="BZ15" s="1082"/>
      <c r="CA15" s="1082"/>
      <c r="CB15" s="1082"/>
      <c r="CC15" s="1082"/>
      <c r="CD15" s="1082"/>
      <c r="CE15" s="1082"/>
      <c r="CF15" s="1082"/>
      <c r="CG15" s="1083"/>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4"/>
    </row>
    <row r="16" spans="1:131" s="235" customFormat="1" ht="26.25" customHeight="1" x14ac:dyDescent="0.2">
      <c r="A16" s="241">
        <v>10</v>
      </c>
      <c r="B16" s="1104"/>
      <c r="C16" s="1105"/>
      <c r="D16" s="1105"/>
      <c r="E16" s="1105"/>
      <c r="F16" s="1105"/>
      <c r="G16" s="1105"/>
      <c r="H16" s="1105"/>
      <c r="I16" s="1105"/>
      <c r="J16" s="1105"/>
      <c r="K16" s="1105"/>
      <c r="L16" s="1105"/>
      <c r="M16" s="1105"/>
      <c r="N16" s="1105"/>
      <c r="O16" s="1105"/>
      <c r="P16" s="1106"/>
      <c r="Q16" s="1110"/>
      <c r="R16" s="1111"/>
      <c r="S16" s="1111"/>
      <c r="T16" s="1111"/>
      <c r="U16" s="1111"/>
      <c r="V16" s="1111"/>
      <c r="W16" s="1111"/>
      <c r="X16" s="1111"/>
      <c r="Y16" s="1111"/>
      <c r="Z16" s="1111"/>
      <c r="AA16" s="1111"/>
      <c r="AB16" s="1111"/>
      <c r="AC16" s="1111"/>
      <c r="AD16" s="1111"/>
      <c r="AE16" s="1112"/>
      <c r="AF16" s="1086"/>
      <c r="AG16" s="1087"/>
      <c r="AH16" s="1087"/>
      <c r="AI16" s="1087"/>
      <c r="AJ16" s="1088"/>
      <c r="AK16" s="1153"/>
      <c r="AL16" s="1154"/>
      <c r="AM16" s="1154"/>
      <c r="AN16" s="1154"/>
      <c r="AO16" s="1154"/>
      <c r="AP16" s="1154"/>
      <c r="AQ16" s="1154"/>
      <c r="AR16" s="1154"/>
      <c r="AS16" s="1154"/>
      <c r="AT16" s="1154"/>
      <c r="AU16" s="1151"/>
      <c r="AV16" s="1151"/>
      <c r="AW16" s="1151"/>
      <c r="AX16" s="1151"/>
      <c r="AY16" s="1152"/>
      <c r="AZ16" s="232"/>
      <c r="BA16" s="232"/>
      <c r="BB16" s="232"/>
      <c r="BC16" s="232"/>
      <c r="BD16" s="232"/>
      <c r="BE16" s="233"/>
      <c r="BF16" s="233"/>
      <c r="BG16" s="233"/>
      <c r="BH16" s="233"/>
      <c r="BI16" s="233"/>
      <c r="BJ16" s="233"/>
      <c r="BK16" s="233"/>
      <c r="BL16" s="233"/>
      <c r="BM16" s="233"/>
      <c r="BN16" s="233"/>
      <c r="BO16" s="233"/>
      <c r="BP16" s="233"/>
      <c r="BQ16" s="242">
        <v>10</v>
      </c>
      <c r="BR16" s="243"/>
      <c r="BS16" s="1081"/>
      <c r="BT16" s="1082"/>
      <c r="BU16" s="1082"/>
      <c r="BV16" s="1082"/>
      <c r="BW16" s="1082"/>
      <c r="BX16" s="1082"/>
      <c r="BY16" s="1082"/>
      <c r="BZ16" s="1082"/>
      <c r="CA16" s="1082"/>
      <c r="CB16" s="1082"/>
      <c r="CC16" s="1082"/>
      <c r="CD16" s="1082"/>
      <c r="CE16" s="1082"/>
      <c r="CF16" s="1082"/>
      <c r="CG16" s="1083"/>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4"/>
    </row>
    <row r="17" spans="1:131" s="235" customFormat="1" ht="26.25" customHeight="1" x14ac:dyDescent="0.2">
      <c r="A17" s="241">
        <v>11</v>
      </c>
      <c r="B17" s="1104"/>
      <c r="C17" s="1105"/>
      <c r="D17" s="1105"/>
      <c r="E17" s="1105"/>
      <c r="F17" s="1105"/>
      <c r="G17" s="1105"/>
      <c r="H17" s="1105"/>
      <c r="I17" s="1105"/>
      <c r="J17" s="1105"/>
      <c r="K17" s="1105"/>
      <c r="L17" s="1105"/>
      <c r="M17" s="1105"/>
      <c r="N17" s="1105"/>
      <c r="O17" s="1105"/>
      <c r="P17" s="1106"/>
      <c r="Q17" s="1110"/>
      <c r="R17" s="1111"/>
      <c r="S17" s="1111"/>
      <c r="T17" s="1111"/>
      <c r="U17" s="1111"/>
      <c r="V17" s="1111"/>
      <c r="W17" s="1111"/>
      <c r="X17" s="1111"/>
      <c r="Y17" s="1111"/>
      <c r="Z17" s="1111"/>
      <c r="AA17" s="1111"/>
      <c r="AB17" s="1111"/>
      <c r="AC17" s="1111"/>
      <c r="AD17" s="1111"/>
      <c r="AE17" s="1112"/>
      <c r="AF17" s="1086"/>
      <c r="AG17" s="1087"/>
      <c r="AH17" s="1087"/>
      <c r="AI17" s="1087"/>
      <c r="AJ17" s="1088"/>
      <c r="AK17" s="1153"/>
      <c r="AL17" s="1154"/>
      <c r="AM17" s="1154"/>
      <c r="AN17" s="1154"/>
      <c r="AO17" s="1154"/>
      <c r="AP17" s="1154"/>
      <c r="AQ17" s="1154"/>
      <c r="AR17" s="1154"/>
      <c r="AS17" s="1154"/>
      <c r="AT17" s="1154"/>
      <c r="AU17" s="1151"/>
      <c r="AV17" s="1151"/>
      <c r="AW17" s="1151"/>
      <c r="AX17" s="1151"/>
      <c r="AY17" s="1152"/>
      <c r="AZ17" s="232"/>
      <c r="BA17" s="232"/>
      <c r="BB17" s="232"/>
      <c r="BC17" s="232"/>
      <c r="BD17" s="232"/>
      <c r="BE17" s="233"/>
      <c r="BF17" s="233"/>
      <c r="BG17" s="233"/>
      <c r="BH17" s="233"/>
      <c r="BI17" s="233"/>
      <c r="BJ17" s="233"/>
      <c r="BK17" s="233"/>
      <c r="BL17" s="233"/>
      <c r="BM17" s="233"/>
      <c r="BN17" s="233"/>
      <c r="BO17" s="233"/>
      <c r="BP17" s="233"/>
      <c r="BQ17" s="242">
        <v>11</v>
      </c>
      <c r="BR17" s="243"/>
      <c r="BS17" s="1081"/>
      <c r="BT17" s="1082"/>
      <c r="BU17" s="1082"/>
      <c r="BV17" s="1082"/>
      <c r="BW17" s="1082"/>
      <c r="BX17" s="1082"/>
      <c r="BY17" s="1082"/>
      <c r="BZ17" s="1082"/>
      <c r="CA17" s="1082"/>
      <c r="CB17" s="1082"/>
      <c r="CC17" s="1082"/>
      <c r="CD17" s="1082"/>
      <c r="CE17" s="1082"/>
      <c r="CF17" s="1082"/>
      <c r="CG17" s="1083"/>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4"/>
    </row>
    <row r="18" spans="1:131" s="235" customFormat="1" ht="26.25" customHeight="1" x14ac:dyDescent="0.2">
      <c r="A18" s="241">
        <v>12</v>
      </c>
      <c r="B18" s="1104"/>
      <c r="C18" s="1105"/>
      <c r="D18" s="1105"/>
      <c r="E18" s="1105"/>
      <c r="F18" s="1105"/>
      <c r="G18" s="1105"/>
      <c r="H18" s="1105"/>
      <c r="I18" s="1105"/>
      <c r="J18" s="1105"/>
      <c r="K18" s="1105"/>
      <c r="L18" s="1105"/>
      <c r="M18" s="1105"/>
      <c r="N18" s="1105"/>
      <c r="O18" s="1105"/>
      <c r="P18" s="1106"/>
      <c r="Q18" s="1110"/>
      <c r="R18" s="1111"/>
      <c r="S18" s="1111"/>
      <c r="T18" s="1111"/>
      <c r="U18" s="1111"/>
      <c r="V18" s="1111"/>
      <c r="W18" s="1111"/>
      <c r="X18" s="1111"/>
      <c r="Y18" s="1111"/>
      <c r="Z18" s="1111"/>
      <c r="AA18" s="1111"/>
      <c r="AB18" s="1111"/>
      <c r="AC18" s="1111"/>
      <c r="AD18" s="1111"/>
      <c r="AE18" s="1112"/>
      <c r="AF18" s="1086"/>
      <c r="AG18" s="1087"/>
      <c r="AH18" s="1087"/>
      <c r="AI18" s="1087"/>
      <c r="AJ18" s="1088"/>
      <c r="AK18" s="1153"/>
      <c r="AL18" s="1154"/>
      <c r="AM18" s="1154"/>
      <c r="AN18" s="1154"/>
      <c r="AO18" s="1154"/>
      <c r="AP18" s="1154"/>
      <c r="AQ18" s="1154"/>
      <c r="AR18" s="1154"/>
      <c r="AS18" s="1154"/>
      <c r="AT18" s="1154"/>
      <c r="AU18" s="1151"/>
      <c r="AV18" s="1151"/>
      <c r="AW18" s="1151"/>
      <c r="AX18" s="1151"/>
      <c r="AY18" s="1152"/>
      <c r="AZ18" s="232"/>
      <c r="BA18" s="232"/>
      <c r="BB18" s="232"/>
      <c r="BC18" s="232"/>
      <c r="BD18" s="232"/>
      <c r="BE18" s="233"/>
      <c r="BF18" s="233"/>
      <c r="BG18" s="233"/>
      <c r="BH18" s="233"/>
      <c r="BI18" s="233"/>
      <c r="BJ18" s="233"/>
      <c r="BK18" s="233"/>
      <c r="BL18" s="233"/>
      <c r="BM18" s="233"/>
      <c r="BN18" s="233"/>
      <c r="BO18" s="233"/>
      <c r="BP18" s="233"/>
      <c r="BQ18" s="242">
        <v>12</v>
      </c>
      <c r="BR18" s="243"/>
      <c r="BS18" s="1081"/>
      <c r="BT18" s="1082"/>
      <c r="BU18" s="1082"/>
      <c r="BV18" s="1082"/>
      <c r="BW18" s="1082"/>
      <c r="BX18" s="1082"/>
      <c r="BY18" s="1082"/>
      <c r="BZ18" s="1082"/>
      <c r="CA18" s="1082"/>
      <c r="CB18" s="1082"/>
      <c r="CC18" s="1082"/>
      <c r="CD18" s="1082"/>
      <c r="CE18" s="1082"/>
      <c r="CF18" s="1082"/>
      <c r="CG18" s="1083"/>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4"/>
    </row>
    <row r="19" spans="1:131" s="235" customFormat="1" ht="26.25" customHeight="1" x14ac:dyDescent="0.2">
      <c r="A19" s="241">
        <v>13</v>
      </c>
      <c r="B19" s="1104"/>
      <c r="C19" s="1105"/>
      <c r="D19" s="1105"/>
      <c r="E19" s="1105"/>
      <c r="F19" s="1105"/>
      <c r="G19" s="1105"/>
      <c r="H19" s="1105"/>
      <c r="I19" s="1105"/>
      <c r="J19" s="1105"/>
      <c r="K19" s="1105"/>
      <c r="L19" s="1105"/>
      <c r="M19" s="1105"/>
      <c r="N19" s="1105"/>
      <c r="O19" s="1105"/>
      <c r="P19" s="1106"/>
      <c r="Q19" s="1110"/>
      <c r="R19" s="1111"/>
      <c r="S19" s="1111"/>
      <c r="T19" s="1111"/>
      <c r="U19" s="1111"/>
      <c r="V19" s="1111"/>
      <c r="W19" s="1111"/>
      <c r="X19" s="1111"/>
      <c r="Y19" s="1111"/>
      <c r="Z19" s="1111"/>
      <c r="AA19" s="1111"/>
      <c r="AB19" s="1111"/>
      <c r="AC19" s="1111"/>
      <c r="AD19" s="1111"/>
      <c r="AE19" s="1112"/>
      <c r="AF19" s="1086"/>
      <c r="AG19" s="1087"/>
      <c r="AH19" s="1087"/>
      <c r="AI19" s="1087"/>
      <c r="AJ19" s="1088"/>
      <c r="AK19" s="1153"/>
      <c r="AL19" s="1154"/>
      <c r="AM19" s="1154"/>
      <c r="AN19" s="1154"/>
      <c r="AO19" s="1154"/>
      <c r="AP19" s="1154"/>
      <c r="AQ19" s="1154"/>
      <c r="AR19" s="1154"/>
      <c r="AS19" s="1154"/>
      <c r="AT19" s="1154"/>
      <c r="AU19" s="1151"/>
      <c r="AV19" s="1151"/>
      <c r="AW19" s="1151"/>
      <c r="AX19" s="1151"/>
      <c r="AY19" s="1152"/>
      <c r="AZ19" s="232"/>
      <c r="BA19" s="232"/>
      <c r="BB19" s="232"/>
      <c r="BC19" s="232"/>
      <c r="BD19" s="232"/>
      <c r="BE19" s="233"/>
      <c r="BF19" s="233"/>
      <c r="BG19" s="233"/>
      <c r="BH19" s="233"/>
      <c r="BI19" s="233"/>
      <c r="BJ19" s="233"/>
      <c r="BK19" s="233"/>
      <c r="BL19" s="233"/>
      <c r="BM19" s="233"/>
      <c r="BN19" s="233"/>
      <c r="BO19" s="233"/>
      <c r="BP19" s="233"/>
      <c r="BQ19" s="242">
        <v>13</v>
      </c>
      <c r="BR19" s="243"/>
      <c r="BS19" s="1081"/>
      <c r="BT19" s="1082"/>
      <c r="BU19" s="1082"/>
      <c r="BV19" s="1082"/>
      <c r="BW19" s="1082"/>
      <c r="BX19" s="1082"/>
      <c r="BY19" s="1082"/>
      <c r="BZ19" s="1082"/>
      <c r="CA19" s="1082"/>
      <c r="CB19" s="1082"/>
      <c r="CC19" s="1082"/>
      <c r="CD19" s="1082"/>
      <c r="CE19" s="1082"/>
      <c r="CF19" s="1082"/>
      <c r="CG19" s="1083"/>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4"/>
    </row>
    <row r="20" spans="1:131" s="235" customFormat="1" ht="26.25" customHeight="1" x14ac:dyDescent="0.2">
      <c r="A20" s="241">
        <v>14</v>
      </c>
      <c r="B20" s="1104"/>
      <c r="C20" s="1105"/>
      <c r="D20" s="1105"/>
      <c r="E20" s="1105"/>
      <c r="F20" s="1105"/>
      <c r="G20" s="1105"/>
      <c r="H20" s="1105"/>
      <c r="I20" s="1105"/>
      <c r="J20" s="1105"/>
      <c r="K20" s="1105"/>
      <c r="L20" s="1105"/>
      <c r="M20" s="1105"/>
      <c r="N20" s="1105"/>
      <c r="O20" s="1105"/>
      <c r="P20" s="1106"/>
      <c r="Q20" s="1110"/>
      <c r="R20" s="1111"/>
      <c r="S20" s="1111"/>
      <c r="T20" s="1111"/>
      <c r="U20" s="1111"/>
      <c r="V20" s="1111"/>
      <c r="W20" s="1111"/>
      <c r="X20" s="1111"/>
      <c r="Y20" s="1111"/>
      <c r="Z20" s="1111"/>
      <c r="AA20" s="1111"/>
      <c r="AB20" s="1111"/>
      <c r="AC20" s="1111"/>
      <c r="AD20" s="1111"/>
      <c r="AE20" s="1112"/>
      <c r="AF20" s="1086"/>
      <c r="AG20" s="1087"/>
      <c r="AH20" s="1087"/>
      <c r="AI20" s="1087"/>
      <c r="AJ20" s="1088"/>
      <c r="AK20" s="1153"/>
      <c r="AL20" s="1154"/>
      <c r="AM20" s="1154"/>
      <c r="AN20" s="1154"/>
      <c r="AO20" s="1154"/>
      <c r="AP20" s="1154"/>
      <c r="AQ20" s="1154"/>
      <c r="AR20" s="1154"/>
      <c r="AS20" s="1154"/>
      <c r="AT20" s="1154"/>
      <c r="AU20" s="1151"/>
      <c r="AV20" s="1151"/>
      <c r="AW20" s="1151"/>
      <c r="AX20" s="1151"/>
      <c r="AY20" s="1152"/>
      <c r="AZ20" s="232"/>
      <c r="BA20" s="232"/>
      <c r="BB20" s="232"/>
      <c r="BC20" s="232"/>
      <c r="BD20" s="232"/>
      <c r="BE20" s="233"/>
      <c r="BF20" s="233"/>
      <c r="BG20" s="233"/>
      <c r="BH20" s="233"/>
      <c r="BI20" s="233"/>
      <c r="BJ20" s="233"/>
      <c r="BK20" s="233"/>
      <c r="BL20" s="233"/>
      <c r="BM20" s="233"/>
      <c r="BN20" s="233"/>
      <c r="BO20" s="233"/>
      <c r="BP20" s="233"/>
      <c r="BQ20" s="242">
        <v>14</v>
      </c>
      <c r="BR20" s="243"/>
      <c r="BS20" s="1081"/>
      <c r="BT20" s="1082"/>
      <c r="BU20" s="1082"/>
      <c r="BV20" s="1082"/>
      <c r="BW20" s="1082"/>
      <c r="BX20" s="1082"/>
      <c r="BY20" s="1082"/>
      <c r="BZ20" s="1082"/>
      <c r="CA20" s="1082"/>
      <c r="CB20" s="1082"/>
      <c r="CC20" s="1082"/>
      <c r="CD20" s="1082"/>
      <c r="CE20" s="1082"/>
      <c r="CF20" s="1082"/>
      <c r="CG20" s="1083"/>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4"/>
    </row>
    <row r="21" spans="1:131" s="235" customFormat="1" ht="26.25" customHeight="1" thickBot="1" x14ac:dyDescent="0.25">
      <c r="A21" s="241">
        <v>15</v>
      </c>
      <c r="B21" s="1104"/>
      <c r="C21" s="1105"/>
      <c r="D21" s="1105"/>
      <c r="E21" s="1105"/>
      <c r="F21" s="1105"/>
      <c r="G21" s="1105"/>
      <c r="H21" s="1105"/>
      <c r="I21" s="1105"/>
      <c r="J21" s="1105"/>
      <c r="K21" s="1105"/>
      <c r="L21" s="1105"/>
      <c r="M21" s="1105"/>
      <c r="N21" s="1105"/>
      <c r="O21" s="1105"/>
      <c r="P21" s="1106"/>
      <c r="Q21" s="1110"/>
      <c r="R21" s="1111"/>
      <c r="S21" s="1111"/>
      <c r="T21" s="1111"/>
      <c r="U21" s="1111"/>
      <c r="V21" s="1111"/>
      <c r="W21" s="1111"/>
      <c r="X21" s="1111"/>
      <c r="Y21" s="1111"/>
      <c r="Z21" s="1111"/>
      <c r="AA21" s="1111"/>
      <c r="AB21" s="1111"/>
      <c r="AC21" s="1111"/>
      <c r="AD21" s="1111"/>
      <c r="AE21" s="1112"/>
      <c r="AF21" s="1086"/>
      <c r="AG21" s="1087"/>
      <c r="AH21" s="1087"/>
      <c r="AI21" s="1087"/>
      <c r="AJ21" s="1088"/>
      <c r="AK21" s="1153"/>
      <c r="AL21" s="1154"/>
      <c r="AM21" s="1154"/>
      <c r="AN21" s="1154"/>
      <c r="AO21" s="1154"/>
      <c r="AP21" s="1154"/>
      <c r="AQ21" s="1154"/>
      <c r="AR21" s="1154"/>
      <c r="AS21" s="1154"/>
      <c r="AT21" s="1154"/>
      <c r="AU21" s="1151"/>
      <c r="AV21" s="1151"/>
      <c r="AW21" s="1151"/>
      <c r="AX21" s="1151"/>
      <c r="AY21" s="1152"/>
      <c r="AZ21" s="232"/>
      <c r="BA21" s="232"/>
      <c r="BB21" s="232"/>
      <c r="BC21" s="232"/>
      <c r="BD21" s="232"/>
      <c r="BE21" s="233"/>
      <c r="BF21" s="233"/>
      <c r="BG21" s="233"/>
      <c r="BH21" s="233"/>
      <c r="BI21" s="233"/>
      <c r="BJ21" s="233"/>
      <c r="BK21" s="233"/>
      <c r="BL21" s="233"/>
      <c r="BM21" s="233"/>
      <c r="BN21" s="233"/>
      <c r="BO21" s="233"/>
      <c r="BP21" s="233"/>
      <c r="BQ21" s="242">
        <v>15</v>
      </c>
      <c r="BR21" s="243"/>
      <c r="BS21" s="1081"/>
      <c r="BT21" s="1082"/>
      <c r="BU21" s="1082"/>
      <c r="BV21" s="1082"/>
      <c r="BW21" s="1082"/>
      <c r="BX21" s="1082"/>
      <c r="BY21" s="1082"/>
      <c r="BZ21" s="1082"/>
      <c r="CA21" s="1082"/>
      <c r="CB21" s="1082"/>
      <c r="CC21" s="1082"/>
      <c r="CD21" s="1082"/>
      <c r="CE21" s="1082"/>
      <c r="CF21" s="1082"/>
      <c r="CG21" s="1083"/>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4"/>
    </row>
    <row r="22" spans="1:131" s="235" customFormat="1" ht="26.25" customHeight="1" x14ac:dyDescent="0.2">
      <c r="A22" s="241">
        <v>16</v>
      </c>
      <c r="B22" s="1104"/>
      <c r="C22" s="1105"/>
      <c r="D22" s="1105"/>
      <c r="E22" s="1105"/>
      <c r="F22" s="1105"/>
      <c r="G22" s="1105"/>
      <c r="H22" s="1105"/>
      <c r="I22" s="1105"/>
      <c r="J22" s="1105"/>
      <c r="K22" s="1105"/>
      <c r="L22" s="1105"/>
      <c r="M22" s="1105"/>
      <c r="N22" s="1105"/>
      <c r="O22" s="1105"/>
      <c r="P22" s="1106"/>
      <c r="Q22" s="1148"/>
      <c r="R22" s="1149"/>
      <c r="S22" s="1149"/>
      <c r="T22" s="1149"/>
      <c r="U22" s="1149"/>
      <c r="V22" s="1149"/>
      <c r="W22" s="1149"/>
      <c r="X22" s="1149"/>
      <c r="Y22" s="1149"/>
      <c r="Z22" s="1149"/>
      <c r="AA22" s="1149"/>
      <c r="AB22" s="1149"/>
      <c r="AC22" s="1149"/>
      <c r="AD22" s="1149"/>
      <c r="AE22" s="1150"/>
      <c r="AF22" s="1086"/>
      <c r="AG22" s="1087"/>
      <c r="AH22" s="1087"/>
      <c r="AI22" s="1087"/>
      <c r="AJ22" s="1088"/>
      <c r="AK22" s="1144"/>
      <c r="AL22" s="1145"/>
      <c r="AM22" s="1145"/>
      <c r="AN22" s="1145"/>
      <c r="AO22" s="1145"/>
      <c r="AP22" s="1145"/>
      <c r="AQ22" s="1145"/>
      <c r="AR22" s="1145"/>
      <c r="AS22" s="1145"/>
      <c r="AT22" s="1145"/>
      <c r="AU22" s="1146"/>
      <c r="AV22" s="1146"/>
      <c r="AW22" s="1146"/>
      <c r="AX22" s="1146"/>
      <c r="AY22" s="1147"/>
      <c r="AZ22" s="1102" t="s">
        <v>378</v>
      </c>
      <c r="BA22" s="1102"/>
      <c r="BB22" s="1102"/>
      <c r="BC22" s="1102"/>
      <c r="BD22" s="1103"/>
      <c r="BE22" s="233"/>
      <c r="BF22" s="233"/>
      <c r="BG22" s="233"/>
      <c r="BH22" s="233"/>
      <c r="BI22" s="233"/>
      <c r="BJ22" s="233"/>
      <c r="BK22" s="233"/>
      <c r="BL22" s="233"/>
      <c r="BM22" s="233"/>
      <c r="BN22" s="233"/>
      <c r="BO22" s="233"/>
      <c r="BP22" s="233"/>
      <c r="BQ22" s="242">
        <v>16</v>
      </c>
      <c r="BR22" s="243"/>
      <c r="BS22" s="1081"/>
      <c r="BT22" s="1082"/>
      <c r="BU22" s="1082"/>
      <c r="BV22" s="1082"/>
      <c r="BW22" s="1082"/>
      <c r="BX22" s="1082"/>
      <c r="BY22" s="1082"/>
      <c r="BZ22" s="1082"/>
      <c r="CA22" s="1082"/>
      <c r="CB22" s="1082"/>
      <c r="CC22" s="1082"/>
      <c r="CD22" s="1082"/>
      <c r="CE22" s="1082"/>
      <c r="CF22" s="1082"/>
      <c r="CG22" s="1083"/>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4"/>
    </row>
    <row r="23" spans="1:131" s="235" customFormat="1" ht="26.25" customHeight="1" thickBot="1" x14ac:dyDescent="0.25">
      <c r="A23" s="244" t="s">
        <v>379</v>
      </c>
      <c r="B23" s="1013" t="s">
        <v>380</v>
      </c>
      <c r="C23" s="1014"/>
      <c r="D23" s="1014"/>
      <c r="E23" s="1014"/>
      <c r="F23" s="1014"/>
      <c r="G23" s="1014"/>
      <c r="H23" s="1014"/>
      <c r="I23" s="1014"/>
      <c r="J23" s="1014"/>
      <c r="K23" s="1014"/>
      <c r="L23" s="1014"/>
      <c r="M23" s="1014"/>
      <c r="N23" s="1014"/>
      <c r="O23" s="1014"/>
      <c r="P23" s="1015"/>
      <c r="Q23" s="1135">
        <v>115118</v>
      </c>
      <c r="R23" s="1136"/>
      <c r="S23" s="1136"/>
      <c r="T23" s="1136"/>
      <c r="U23" s="1136"/>
      <c r="V23" s="1136">
        <v>110253</v>
      </c>
      <c r="W23" s="1136"/>
      <c r="X23" s="1136"/>
      <c r="Y23" s="1136"/>
      <c r="Z23" s="1136"/>
      <c r="AA23" s="1136">
        <v>4865</v>
      </c>
      <c r="AB23" s="1136"/>
      <c r="AC23" s="1136"/>
      <c r="AD23" s="1136"/>
      <c r="AE23" s="1137"/>
      <c r="AF23" s="1138">
        <v>4495</v>
      </c>
      <c r="AG23" s="1136"/>
      <c r="AH23" s="1136"/>
      <c r="AI23" s="1136"/>
      <c r="AJ23" s="1139"/>
      <c r="AK23" s="1140"/>
      <c r="AL23" s="1141"/>
      <c r="AM23" s="1141"/>
      <c r="AN23" s="1141"/>
      <c r="AO23" s="1141"/>
      <c r="AP23" s="1136">
        <v>28171</v>
      </c>
      <c r="AQ23" s="1136"/>
      <c r="AR23" s="1136"/>
      <c r="AS23" s="1136"/>
      <c r="AT23" s="1136"/>
      <c r="AU23" s="1142"/>
      <c r="AV23" s="1142"/>
      <c r="AW23" s="1142"/>
      <c r="AX23" s="1142"/>
      <c r="AY23" s="1143"/>
      <c r="AZ23" s="1132" t="s">
        <v>226</v>
      </c>
      <c r="BA23" s="1133"/>
      <c r="BB23" s="1133"/>
      <c r="BC23" s="1133"/>
      <c r="BD23" s="1134"/>
      <c r="BE23" s="233"/>
      <c r="BF23" s="233"/>
      <c r="BG23" s="233"/>
      <c r="BH23" s="233"/>
      <c r="BI23" s="233"/>
      <c r="BJ23" s="233"/>
      <c r="BK23" s="233"/>
      <c r="BL23" s="233"/>
      <c r="BM23" s="233"/>
      <c r="BN23" s="233"/>
      <c r="BO23" s="233"/>
      <c r="BP23" s="233"/>
      <c r="BQ23" s="242">
        <v>17</v>
      </c>
      <c r="BR23" s="243"/>
      <c r="BS23" s="1081"/>
      <c r="BT23" s="1082"/>
      <c r="BU23" s="1082"/>
      <c r="BV23" s="1082"/>
      <c r="BW23" s="1082"/>
      <c r="BX23" s="1082"/>
      <c r="BY23" s="1082"/>
      <c r="BZ23" s="1082"/>
      <c r="CA23" s="1082"/>
      <c r="CB23" s="1082"/>
      <c r="CC23" s="1082"/>
      <c r="CD23" s="1082"/>
      <c r="CE23" s="1082"/>
      <c r="CF23" s="1082"/>
      <c r="CG23" s="1083"/>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4"/>
    </row>
    <row r="24" spans="1:131" s="235" customFormat="1" ht="26.25" customHeight="1" x14ac:dyDescent="0.2">
      <c r="A24" s="1131" t="s">
        <v>381</v>
      </c>
      <c r="B24" s="1131"/>
      <c r="C24" s="1131"/>
      <c r="D24" s="1131"/>
      <c r="E24" s="1131"/>
      <c r="F24" s="1131"/>
      <c r="G24" s="1131"/>
      <c r="H24" s="1131"/>
      <c r="I24" s="1131"/>
      <c r="J24" s="1131"/>
      <c r="K24" s="1131"/>
      <c r="L24" s="1131"/>
      <c r="M24" s="1131"/>
      <c r="N24" s="1131"/>
      <c r="O24" s="1131"/>
      <c r="P24" s="1131"/>
      <c r="Q24" s="1131"/>
      <c r="R24" s="1131"/>
      <c r="S24" s="1131"/>
      <c r="T24" s="1131"/>
      <c r="U24" s="1131"/>
      <c r="V24" s="1131"/>
      <c r="W24" s="1131"/>
      <c r="X24" s="1131"/>
      <c r="Y24" s="1131"/>
      <c r="Z24" s="1131"/>
      <c r="AA24" s="1131"/>
      <c r="AB24" s="1131"/>
      <c r="AC24" s="1131"/>
      <c r="AD24" s="1131"/>
      <c r="AE24" s="1131"/>
      <c r="AF24" s="1131"/>
      <c r="AG24" s="1131"/>
      <c r="AH24" s="1131"/>
      <c r="AI24" s="1131"/>
      <c r="AJ24" s="1131"/>
      <c r="AK24" s="1131"/>
      <c r="AL24" s="1131"/>
      <c r="AM24" s="1131"/>
      <c r="AN24" s="1131"/>
      <c r="AO24" s="1131"/>
      <c r="AP24" s="1131"/>
      <c r="AQ24" s="1131"/>
      <c r="AR24" s="1131"/>
      <c r="AS24" s="1131"/>
      <c r="AT24" s="1131"/>
      <c r="AU24" s="1131"/>
      <c r="AV24" s="1131"/>
      <c r="AW24" s="1131"/>
      <c r="AX24" s="1131"/>
      <c r="AY24" s="1131"/>
      <c r="AZ24" s="232"/>
      <c r="BA24" s="232"/>
      <c r="BB24" s="232"/>
      <c r="BC24" s="232"/>
      <c r="BD24" s="232"/>
      <c r="BE24" s="233"/>
      <c r="BF24" s="233"/>
      <c r="BG24" s="233"/>
      <c r="BH24" s="233"/>
      <c r="BI24" s="233"/>
      <c r="BJ24" s="233"/>
      <c r="BK24" s="233"/>
      <c r="BL24" s="233"/>
      <c r="BM24" s="233"/>
      <c r="BN24" s="233"/>
      <c r="BO24" s="233"/>
      <c r="BP24" s="233"/>
      <c r="BQ24" s="242">
        <v>18</v>
      </c>
      <c r="BR24" s="243"/>
      <c r="BS24" s="1081"/>
      <c r="BT24" s="1082"/>
      <c r="BU24" s="1082"/>
      <c r="BV24" s="1082"/>
      <c r="BW24" s="1082"/>
      <c r="BX24" s="1082"/>
      <c r="BY24" s="1082"/>
      <c r="BZ24" s="1082"/>
      <c r="CA24" s="1082"/>
      <c r="CB24" s="1082"/>
      <c r="CC24" s="1082"/>
      <c r="CD24" s="1082"/>
      <c r="CE24" s="1082"/>
      <c r="CF24" s="1082"/>
      <c r="CG24" s="1083"/>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4"/>
    </row>
    <row r="25" spans="1:131" s="227" customFormat="1" ht="26.25" customHeight="1" thickBot="1" x14ac:dyDescent="0.25">
      <c r="A25" s="1130" t="s">
        <v>382</v>
      </c>
      <c r="B25" s="1130"/>
      <c r="C25" s="1130"/>
      <c r="D25" s="1130"/>
      <c r="E25" s="1130"/>
      <c r="F25" s="1130"/>
      <c r="G25" s="1130"/>
      <c r="H25" s="1130"/>
      <c r="I25" s="1130"/>
      <c r="J25" s="1130"/>
      <c r="K25" s="1130"/>
      <c r="L25" s="1130"/>
      <c r="M25" s="1130"/>
      <c r="N25" s="1130"/>
      <c r="O25" s="1130"/>
      <c r="P25" s="1130"/>
      <c r="Q25" s="1130"/>
      <c r="R25" s="1130"/>
      <c r="S25" s="1130"/>
      <c r="T25" s="1130"/>
      <c r="U25" s="1130"/>
      <c r="V25" s="1130"/>
      <c r="W25" s="1130"/>
      <c r="X25" s="1130"/>
      <c r="Y25" s="1130"/>
      <c r="Z25" s="1130"/>
      <c r="AA25" s="1130"/>
      <c r="AB25" s="1130"/>
      <c r="AC25" s="1130"/>
      <c r="AD25" s="1130"/>
      <c r="AE25" s="1130"/>
      <c r="AF25" s="1130"/>
      <c r="AG25" s="1130"/>
      <c r="AH25" s="1130"/>
      <c r="AI25" s="1130"/>
      <c r="AJ25" s="1130"/>
      <c r="AK25" s="1130"/>
      <c r="AL25" s="1130"/>
      <c r="AM25" s="1130"/>
      <c r="AN25" s="1130"/>
      <c r="AO25" s="1130"/>
      <c r="AP25" s="1130"/>
      <c r="AQ25" s="1130"/>
      <c r="AR25" s="1130"/>
      <c r="AS25" s="1130"/>
      <c r="AT25" s="1130"/>
      <c r="AU25" s="1130"/>
      <c r="AV25" s="1130"/>
      <c r="AW25" s="1130"/>
      <c r="AX25" s="1130"/>
      <c r="AY25" s="1130"/>
      <c r="AZ25" s="1130"/>
      <c r="BA25" s="1130"/>
      <c r="BB25" s="1130"/>
      <c r="BC25" s="1130"/>
      <c r="BD25" s="1130"/>
      <c r="BE25" s="1130"/>
      <c r="BF25" s="1130"/>
      <c r="BG25" s="1130"/>
      <c r="BH25" s="1130"/>
      <c r="BI25" s="1130"/>
      <c r="BJ25" s="232"/>
      <c r="BK25" s="232"/>
      <c r="BL25" s="232"/>
      <c r="BM25" s="232"/>
      <c r="BN25" s="232"/>
      <c r="BO25" s="245"/>
      <c r="BP25" s="245"/>
      <c r="BQ25" s="242">
        <v>19</v>
      </c>
      <c r="BR25" s="243"/>
      <c r="BS25" s="1081"/>
      <c r="BT25" s="1082"/>
      <c r="BU25" s="1082"/>
      <c r="BV25" s="1082"/>
      <c r="BW25" s="1082"/>
      <c r="BX25" s="1082"/>
      <c r="BY25" s="1082"/>
      <c r="BZ25" s="1082"/>
      <c r="CA25" s="1082"/>
      <c r="CB25" s="1082"/>
      <c r="CC25" s="1082"/>
      <c r="CD25" s="1082"/>
      <c r="CE25" s="1082"/>
      <c r="CF25" s="1082"/>
      <c r="CG25" s="1083"/>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s="227" customFormat="1" ht="26.25" customHeight="1" x14ac:dyDescent="0.2">
      <c r="A26" s="1062" t="s">
        <v>360</v>
      </c>
      <c r="B26" s="1063"/>
      <c r="C26" s="1063"/>
      <c r="D26" s="1063"/>
      <c r="E26" s="1063"/>
      <c r="F26" s="1063"/>
      <c r="G26" s="1063"/>
      <c r="H26" s="1063"/>
      <c r="I26" s="1063"/>
      <c r="J26" s="1063"/>
      <c r="K26" s="1063"/>
      <c r="L26" s="1063"/>
      <c r="M26" s="1063"/>
      <c r="N26" s="1063"/>
      <c r="O26" s="1063"/>
      <c r="P26" s="1064"/>
      <c r="Q26" s="1068" t="s">
        <v>383</v>
      </c>
      <c r="R26" s="1069"/>
      <c r="S26" s="1069"/>
      <c r="T26" s="1069"/>
      <c r="U26" s="1070"/>
      <c r="V26" s="1068" t="s">
        <v>384</v>
      </c>
      <c r="W26" s="1069"/>
      <c r="X26" s="1069"/>
      <c r="Y26" s="1069"/>
      <c r="Z26" s="1070"/>
      <c r="AA26" s="1068" t="s">
        <v>385</v>
      </c>
      <c r="AB26" s="1069"/>
      <c r="AC26" s="1069"/>
      <c r="AD26" s="1069"/>
      <c r="AE26" s="1069"/>
      <c r="AF26" s="1126" t="s">
        <v>386</v>
      </c>
      <c r="AG26" s="1075"/>
      <c r="AH26" s="1075"/>
      <c r="AI26" s="1075"/>
      <c r="AJ26" s="1127"/>
      <c r="AK26" s="1069" t="s">
        <v>387</v>
      </c>
      <c r="AL26" s="1069"/>
      <c r="AM26" s="1069"/>
      <c r="AN26" s="1069"/>
      <c r="AO26" s="1070"/>
      <c r="AP26" s="1068" t="s">
        <v>388</v>
      </c>
      <c r="AQ26" s="1069"/>
      <c r="AR26" s="1069"/>
      <c r="AS26" s="1069"/>
      <c r="AT26" s="1070"/>
      <c r="AU26" s="1068" t="s">
        <v>389</v>
      </c>
      <c r="AV26" s="1069"/>
      <c r="AW26" s="1069"/>
      <c r="AX26" s="1069"/>
      <c r="AY26" s="1070"/>
      <c r="AZ26" s="1068" t="s">
        <v>390</v>
      </c>
      <c r="BA26" s="1069"/>
      <c r="BB26" s="1069"/>
      <c r="BC26" s="1069"/>
      <c r="BD26" s="1070"/>
      <c r="BE26" s="1068" t="s">
        <v>367</v>
      </c>
      <c r="BF26" s="1069"/>
      <c r="BG26" s="1069"/>
      <c r="BH26" s="1069"/>
      <c r="BI26" s="1084"/>
      <c r="BJ26" s="232"/>
      <c r="BK26" s="232"/>
      <c r="BL26" s="232"/>
      <c r="BM26" s="232"/>
      <c r="BN26" s="232"/>
      <c r="BO26" s="245"/>
      <c r="BP26" s="245"/>
      <c r="BQ26" s="242">
        <v>20</v>
      </c>
      <c r="BR26" s="243"/>
      <c r="BS26" s="1081"/>
      <c r="BT26" s="1082"/>
      <c r="BU26" s="1082"/>
      <c r="BV26" s="1082"/>
      <c r="BW26" s="1082"/>
      <c r="BX26" s="1082"/>
      <c r="BY26" s="1082"/>
      <c r="BZ26" s="1082"/>
      <c r="CA26" s="1082"/>
      <c r="CB26" s="1082"/>
      <c r="CC26" s="1082"/>
      <c r="CD26" s="1082"/>
      <c r="CE26" s="1082"/>
      <c r="CF26" s="1082"/>
      <c r="CG26" s="1083"/>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s="227" customFormat="1" ht="26.25" customHeight="1" thickBot="1" x14ac:dyDescent="0.25">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8"/>
      <c r="AG27" s="1078"/>
      <c r="AH27" s="1078"/>
      <c r="AI27" s="1078"/>
      <c r="AJ27" s="1129"/>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5"/>
      <c r="BJ27" s="232"/>
      <c r="BK27" s="232"/>
      <c r="BL27" s="232"/>
      <c r="BM27" s="232"/>
      <c r="BN27" s="232"/>
      <c r="BO27" s="245"/>
      <c r="BP27" s="245"/>
      <c r="BQ27" s="242">
        <v>21</v>
      </c>
      <c r="BR27" s="243"/>
      <c r="BS27" s="1081"/>
      <c r="BT27" s="1082"/>
      <c r="BU27" s="1082"/>
      <c r="BV27" s="1082"/>
      <c r="BW27" s="1082"/>
      <c r="BX27" s="1082"/>
      <c r="BY27" s="1082"/>
      <c r="BZ27" s="1082"/>
      <c r="CA27" s="1082"/>
      <c r="CB27" s="1082"/>
      <c r="CC27" s="1082"/>
      <c r="CD27" s="1082"/>
      <c r="CE27" s="1082"/>
      <c r="CF27" s="1082"/>
      <c r="CG27" s="1083"/>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s="227" customFormat="1" ht="26.25" customHeight="1" thickTop="1" x14ac:dyDescent="0.2">
      <c r="A28" s="246">
        <v>1</v>
      </c>
      <c r="B28" s="1117" t="s">
        <v>391</v>
      </c>
      <c r="C28" s="1118"/>
      <c r="D28" s="1118"/>
      <c r="E28" s="1118"/>
      <c r="F28" s="1118"/>
      <c r="G28" s="1118"/>
      <c r="H28" s="1118"/>
      <c r="I28" s="1118"/>
      <c r="J28" s="1118"/>
      <c r="K28" s="1118"/>
      <c r="L28" s="1118"/>
      <c r="M28" s="1118"/>
      <c r="N28" s="1118"/>
      <c r="O28" s="1118"/>
      <c r="P28" s="1119"/>
      <c r="Q28" s="1120">
        <v>32435</v>
      </c>
      <c r="R28" s="1121"/>
      <c r="S28" s="1121"/>
      <c r="T28" s="1121"/>
      <c r="U28" s="1121"/>
      <c r="V28" s="1121">
        <v>31464</v>
      </c>
      <c r="W28" s="1121"/>
      <c r="X28" s="1121"/>
      <c r="Y28" s="1121"/>
      <c r="Z28" s="1121"/>
      <c r="AA28" s="1121">
        <v>971</v>
      </c>
      <c r="AB28" s="1121"/>
      <c r="AC28" s="1121"/>
      <c r="AD28" s="1121"/>
      <c r="AE28" s="1122"/>
      <c r="AF28" s="1123">
        <v>971</v>
      </c>
      <c r="AG28" s="1121"/>
      <c r="AH28" s="1121"/>
      <c r="AI28" s="1121"/>
      <c r="AJ28" s="1124"/>
      <c r="AK28" s="1125">
        <v>3918</v>
      </c>
      <c r="AL28" s="1113"/>
      <c r="AM28" s="1113"/>
      <c r="AN28" s="1113"/>
      <c r="AO28" s="1113"/>
      <c r="AP28" s="1113" t="s">
        <v>582</v>
      </c>
      <c r="AQ28" s="1113"/>
      <c r="AR28" s="1113"/>
      <c r="AS28" s="1113"/>
      <c r="AT28" s="1113"/>
      <c r="AU28" s="1113" t="s">
        <v>580</v>
      </c>
      <c r="AV28" s="1113"/>
      <c r="AW28" s="1113"/>
      <c r="AX28" s="1113"/>
      <c r="AY28" s="1113"/>
      <c r="AZ28" s="1114"/>
      <c r="BA28" s="1114"/>
      <c r="BB28" s="1114"/>
      <c r="BC28" s="1114"/>
      <c r="BD28" s="1114"/>
      <c r="BE28" s="1115"/>
      <c r="BF28" s="1115"/>
      <c r="BG28" s="1115"/>
      <c r="BH28" s="1115"/>
      <c r="BI28" s="1116"/>
      <c r="BJ28" s="232"/>
      <c r="BK28" s="232"/>
      <c r="BL28" s="232"/>
      <c r="BM28" s="232"/>
      <c r="BN28" s="232"/>
      <c r="BO28" s="245"/>
      <c r="BP28" s="245"/>
      <c r="BQ28" s="242">
        <v>22</v>
      </c>
      <c r="BR28" s="243"/>
      <c r="BS28" s="1081"/>
      <c r="BT28" s="1082"/>
      <c r="BU28" s="1082"/>
      <c r="BV28" s="1082"/>
      <c r="BW28" s="1082"/>
      <c r="BX28" s="1082"/>
      <c r="BY28" s="1082"/>
      <c r="BZ28" s="1082"/>
      <c r="CA28" s="1082"/>
      <c r="CB28" s="1082"/>
      <c r="CC28" s="1082"/>
      <c r="CD28" s="1082"/>
      <c r="CE28" s="1082"/>
      <c r="CF28" s="1082"/>
      <c r="CG28" s="1083"/>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s="227" customFormat="1" ht="26.25" customHeight="1" x14ac:dyDescent="0.2">
      <c r="A29" s="246">
        <v>2</v>
      </c>
      <c r="B29" s="1104" t="s">
        <v>392</v>
      </c>
      <c r="C29" s="1105"/>
      <c r="D29" s="1105"/>
      <c r="E29" s="1105"/>
      <c r="F29" s="1105"/>
      <c r="G29" s="1105"/>
      <c r="H29" s="1105"/>
      <c r="I29" s="1105"/>
      <c r="J29" s="1105"/>
      <c r="K29" s="1105"/>
      <c r="L29" s="1105"/>
      <c r="M29" s="1105"/>
      <c r="N29" s="1105"/>
      <c r="O29" s="1105"/>
      <c r="P29" s="1106"/>
      <c r="Q29" s="1110">
        <v>20789</v>
      </c>
      <c r="R29" s="1111"/>
      <c r="S29" s="1111"/>
      <c r="T29" s="1111"/>
      <c r="U29" s="1111"/>
      <c r="V29" s="1111">
        <v>19885</v>
      </c>
      <c r="W29" s="1111"/>
      <c r="X29" s="1111"/>
      <c r="Y29" s="1111"/>
      <c r="Z29" s="1111"/>
      <c r="AA29" s="1111">
        <v>904</v>
      </c>
      <c r="AB29" s="1111"/>
      <c r="AC29" s="1111"/>
      <c r="AD29" s="1111"/>
      <c r="AE29" s="1112"/>
      <c r="AF29" s="1086">
        <v>904</v>
      </c>
      <c r="AG29" s="1087"/>
      <c r="AH29" s="1087"/>
      <c r="AI29" s="1087"/>
      <c r="AJ29" s="1088"/>
      <c r="AK29" s="1049">
        <v>3581</v>
      </c>
      <c r="AL29" s="1040"/>
      <c r="AM29" s="1040"/>
      <c r="AN29" s="1040"/>
      <c r="AO29" s="1040"/>
      <c r="AP29" s="1040" t="s">
        <v>580</v>
      </c>
      <c r="AQ29" s="1040"/>
      <c r="AR29" s="1040"/>
      <c r="AS29" s="1040"/>
      <c r="AT29" s="1040"/>
      <c r="AU29" s="1040" t="s">
        <v>580</v>
      </c>
      <c r="AV29" s="1040"/>
      <c r="AW29" s="1040"/>
      <c r="AX29" s="1040"/>
      <c r="AY29" s="1040"/>
      <c r="AZ29" s="1109"/>
      <c r="BA29" s="1109"/>
      <c r="BB29" s="1109"/>
      <c r="BC29" s="1109"/>
      <c r="BD29" s="1109"/>
      <c r="BE29" s="1099"/>
      <c r="BF29" s="1099"/>
      <c r="BG29" s="1099"/>
      <c r="BH29" s="1099"/>
      <c r="BI29" s="1100"/>
      <c r="BJ29" s="232"/>
      <c r="BK29" s="232"/>
      <c r="BL29" s="232"/>
      <c r="BM29" s="232"/>
      <c r="BN29" s="232"/>
      <c r="BO29" s="245"/>
      <c r="BP29" s="245"/>
      <c r="BQ29" s="242">
        <v>23</v>
      </c>
      <c r="BR29" s="243"/>
      <c r="BS29" s="1081"/>
      <c r="BT29" s="1082"/>
      <c r="BU29" s="1082"/>
      <c r="BV29" s="1082"/>
      <c r="BW29" s="1082"/>
      <c r="BX29" s="1082"/>
      <c r="BY29" s="1082"/>
      <c r="BZ29" s="1082"/>
      <c r="CA29" s="1082"/>
      <c r="CB29" s="1082"/>
      <c r="CC29" s="1082"/>
      <c r="CD29" s="1082"/>
      <c r="CE29" s="1082"/>
      <c r="CF29" s="1082"/>
      <c r="CG29" s="1083"/>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s="227" customFormat="1" ht="26.25" customHeight="1" x14ac:dyDescent="0.2">
      <c r="A30" s="246">
        <v>3</v>
      </c>
      <c r="B30" s="1104" t="s">
        <v>393</v>
      </c>
      <c r="C30" s="1105"/>
      <c r="D30" s="1105"/>
      <c r="E30" s="1105"/>
      <c r="F30" s="1105"/>
      <c r="G30" s="1105"/>
      <c r="H30" s="1105"/>
      <c r="I30" s="1105"/>
      <c r="J30" s="1105"/>
      <c r="K30" s="1105"/>
      <c r="L30" s="1105"/>
      <c r="M30" s="1105"/>
      <c r="N30" s="1105"/>
      <c r="O30" s="1105"/>
      <c r="P30" s="1106"/>
      <c r="Q30" s="1110">
        <v>5654</v>
      </c>
      <c r="R30" s="1111"/>
      <c r="S30" s="1111"/>
      <c r="T30" s="1111"/>
      <c r="U30" s="1111"/>
      <c r="V30" s="1111">
        <v>5429</v>
      </c>
      <c r="W30" s="1111"/>
      <c r="X30" s="1111"/>
      <c r="Y30" s="1111"/>
      <c r="Z30" s="1111"/>
      <c r="AA30" s="1111">
        <v>225</v>
      </c>
      <c r="AB30" s="1111"/>
      <c r="AC30" s="1111"/>
      <c r="AD30" s="1111"/>
      <c r="AE30" s="1112"/>
      <c r="AF30" s="1086">
        <v>225</v>
      </c>
      <c r="AG30" s="1087"/>
      <c r="AH30" s="1087"/>
      <c r="AI30" s="1087"/>
      <c r="AJ30" s="1088"/>
      <c r="AK30" s="1049">
        <v>2936</v>
      </c>
      <c r="AL30" s="1040"/>
      <c r="AM30" s="1040"/>
      <c r="AN30" s="1040"/>
      <c r="AO30" s="1040"/>
      <c r="AP30" s="1040" t="s">
        <v>580</v>
      </c>
      <c r="AQ30" s="1040"/>
      <c r="AR30" s="1040"/>
      <c r="AS30" s="1040"/>
      <c r="AT30" s="1040"/>
      <c r="AU30" s="1040" t="s">
        <v>580</v>
      </c>
      <c r="AV30" s="1040"/>
      <c r="AW30" s="1040"/>
      <c r="AX30" s="1040"/>
      <c r="AY30" s="1040"/>
      <c r="AZ30" s="1109"/>
      <c r="BA30" s="1109"/>
      <c r="BB30" s="1109"/>
      <c r="BC30" s="1109"/>
      <c r="BD30" s="1109"/>
      <c r="BE30" s="1099"/>
      <c r="BF30" s="1099"/>
      <c r="BG30" s="1099"/>
      <c r="BH30" s="1099"/>
      <c r="BI30" s="1100"/>
      <c r="BJ30" s="232"/>
      <c r="BK30" s="232"/>
      <c r="BL30" s="232"/>
      <c r="BM30" s="232"/>
      <c r="BN30" s="232"/>
      <c r="BO30" s="245"/>
      <c r="BP30" s="245"/>
      <c r="BQ30" s="242">
        <v>24</v>
      </c>
      <c r="BR30" s="243"/>
      <c r="BS30" s="1081"/>
      <c r="BT30" s="1082"/>
      <c r="BU30" s="1082"/>
      <c r="BV30" s="1082"/>
      <c r="BW30" s="1082"/>
      <c r="BX30" s="1082"/>
      <c r="BY30" s="1082"/>
      <c r="BZ30" s="1082"/>
      <c r="CA30" s="1082"/>
      <c r="CB30" s="1082"/>
      <c r="CC30" s="1082"/>
      <c r="CD30" s="1082"/>
      <c r="CE30" s="1082"/>
      <c r="CF30" s="1082"/>
      <c r="CG30" s="1083"/>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s="227" customFormat="1" ht="26.25" customHeight="1" x14ac:dyDescent="0.2">
      <c r="A31" s="246">
        <v>4</v>
      </c>
      <c r="B31" s="1104"/>
      <c r="C31" s="1105"/>
      <c r="D31" s="1105"/>
      <c r="E31" s="1105"/>
      <c r="F31" s="1105"/>
      <c r="G31" s="1105"/>
      <c r="H31" s="1105"/>
      <c r="I31" s="1105"/>
      <c r="J31" s="1105"/>
      <c r="K31" s="1105"/>
      <c r="L31" s="1105"/>
      <c r="M31" s="1105"/>
      <c r="N31" s="1105"/>
      <c r="O31" s="1105"/>
      <c r="P31" s="1106"/>
      <c r="Q31" s="1110"/>
      <c r="R31" s="1111"/>
      <c r="S31" s="1111"/>
      <c r="T31" s="1111"/>
      <c r="U31" s="1111"/>
      <c r="V31" s="1111"/>
      <c r="W31" s="1111"/>
      <c r="X31" s="1111"/>
      <c r="Y31" s="1111"/>
      <c r="Z31" s="1111"/>
      <c r="AA31" s="1111"/>
      <c r="AB31" s="1111"/>
      <c r="AC31" s="1111"/>
      <c r="AD31" s="1111"/>
      <c r="AE31" s="1112"/>
      <c r="AF31" s="1086"/>
      <c r="AG31" s="1087"/>
      <c r="AH31" s="1087"/>
      <c r="AI31" s="1087"/>
      <c r="AJ31" s="1088"/>
      <c r="AK31" s="1049"/>
      <c r="AL31" s="1040"/>
      <c r="AM31" s="1040"/>
      <c r="AN31" s="1040"/>
      <c r="AO31" s="1040"/>
      <c r="AP31" s="1040"/>
      <c r="AQ31" s="1040"/>
      <c r="AR31" s="1040"/>
      <c r="AS31" s="1040"/>
      <c r="AT31" s="1040"/>
      <c r="AU31" s="1040"/>
      <c r="AV31" s="1040"/>
      <c r="AW31" s="1040"/>
      <c r="AX31" s="1040"/>
      <c r="AY31" s="1040"/>
      <c r="AZ31" s="1109"/>
      <c r="BA31" s="1109"/>
      <c r="BB31" s="1109"/>
      <c r="BC31" s="1109"/>
      <c r="BD31" s="1109"/>
      <c r="BE31" s="1099"/>
      <c r="BF31" s="1099"/>
      <c r="BG31" s="1099"/>
      <c r="BH31" s="1099"/>
      <c r="BI31" s="1100"/>
      <c r="BJ31" s="232"/>
      <c r="BK31" s="232"/>
      <c r="BL31" s="232"/>
      <c r="BM31" s="232"/>
      <c r="BN31" s="232"/>
      <c r="BO31" s="245"/>
      <c r="BP31" s="245"/>
      <c r="BQ31" s="242">
        <v>25</v>
      </c>
      <c r="BR31" s="243"/>
      <c r="BS31" s="1081"/>
      <c r="BT31" s="1082"/>
      <c r="BU31" s="1082"/>
      <c r="BV31" s="1082"/>
      <c r="BW31" s="1082"/>
      <c r="BX31" s="1082"/>
      <c r="BY31" s="1082"/>
      <c r="BZ31" s="1082"/>
      <c r="CA31" s="1082"/>
      <c r="CB31" s="1082"/>
      <c r="CC31" s="1082"/>
      <c r="CD31" s="1082"/>
      <c r="CE31" s="1082"/>
      <c r="CF31" s="1082"/>
      <c r="CG31" s="1083"/>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s="227" customFormat="1" ht="26.25" customHeight="1" x14ac:dyDescent="0.2">
      <c r="A32" s="246">
        <v>5</v>
      </c>
      <c r="B32" s="1104"/>
      <c r="C32" s="1105"/>
      <c r="D32" s="1105"/>
      <c r="E32" s="1105"/>
      <c r="F32" s="1105"/>
      <c r="G32" s="1105"/>
      <c r="H32" s="1105"/>
      <c r="I32" s="1105"/>
      <c r="J32" s="1105"/>
      <c r="K32" s="1105"/>
      <c r="L32" s="1105"/>
      <c r="M32" s="1105"/>
      <c r="N32" s="1105"/>
      <c r="O32" s="1105"/>
      <c r="P32" s="1106"/>
      <c r="Q32" s="1110"/>
      <c r="R32" s="1111"/>
      <c r="S32" s="1111"/>
      <c r="T32" s="1111"/>
      <c r="U32" s="1111"/>
      <c r="V32" s="1111"/>
      <c r="W32" s="1111"/>
      <c r="X32" s="1111"/>
      <c r="Y32" s="1111"/>
      <c r="Z32" s="1111"/>
      <c r="AA32" s="1111"/>
      <c r="AB32" s="1111"/>
      <c r="AC32" s="1111"/>
      <c r="AD32" s="1111"/>
      <c r="AE32" s="1112"/>
      <c r="AF32" s="1086"/>
      <c r="AG32" s="1087"/>
      <c r="AH32" s="1087"/>
      <c r="AI32" s="1087"/>
      <c r="AJ32" s="1088"/>
      <c r="AK32" s="1049"/>
      <c r="AL32" s="1040"/>
      <c r="AM32" s="1040"/>
      <c r="AN32" s="1040"/>
      <c r="AO32" s="1040"/>
      <c r="AP32" s="1040"/>
      <c r="AQ32" s="1040"/>
      <c r="AR32" s="1040"/>
      <c r="AS32" s="1040"/>
      <c r="AT32" s="1040"/>
      <c r="AU32" s="1040"/>
      <c r="AV32" s="1040"/>
      <c r="AW32" s="1040"/>
      <c r="AX32" s="1040"/>
      <c r="AY32" s="1040"/>
      <c r="AZ32" s="1109"/>
      <c r="BA32" s="1109"/>
      <c r="BB32" s="1109"/>
      <c r="BC32" s="1109"/>
      <c r="BD32" s="1109"/>
      <c r="BE32" s="1099"/>
      <c r="BF32" s="1099"/>
      <c r="BG32" s="1099"/>
      <c r="BH32" s="1099"/>
      <c r="BI32" s="1100"/>
      <c r="BJ32" s="232"/>
      <c r="BK32" s="232"/>
      <c r="BL32" s="232"/>
      <c r="BM32" s="232"/>
      <c r="BN32" s="232"/>
      <c r="BO32" s="245"/>
      <c r="BP32" s="245"/>
      <c r="BQ32" s="242">
        <v>26</v>
      </c>
      <c r="BR32" s="243"/>
      <c r="BS32" s="1081"/>
      <c r="BT32" s="1082"/>
      <c r="BU32" s="1082"/>
      <c r="BV32" s="1082"/>
      <c r="BW32" s="1082"/>
      <c r="BX32" s="1082"/>
      <c r="BY32" s="1082"/>
      <c r="BZ32" s="1082"/>
      <c r="CA32" s="1082"/>
      <c r="CB32" s="1082"/>
      <c r="CC32" s="1082"/>
      <c r="CD32" s="1082"/>
      <c r="CE32" s="1082"/>
      <c r="CF32" s="1082"/>
      <c r="CG32" s="1083"/>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s="227" customFormat="1" ht="26.25" customHeight="1" x14ac:dyDescent="0.2">
      <c r="A33" s="246">
        <v>6</v>
      </c>
      <c r="B33" s="1104"/>
      <c r="C33" s="1105"/>
      <c r="D33" s="1105"/>
      <c r="E33" s="1105"/>
      <c r="F33" s="1105"/>
      <c r="G33" s="1105"/>
      <c r="H33" s="1105"/>
      <c r="I33" s="1105"/>
      <c r="J33" s="1105"/>
      <c r="K33" s="1105"/>
      <c r="L33" s="1105"/>
      <c r="M33" s="1105"/>
      <c r="N33" s="1105"/>
      <c r="O33" s="1105"/>
      <c r="P33" s="1106"/>
      <c r="Q33" s="1110"/>
      <c r="R33" s="1111"/>
      <c r="S33" s="1111"/>
      <c r="T33" s="1111"/>
      <c r="U33" s="1111"/>
      <c r="V33" s="1111"/>
      <c r="W33" s="1111"/>
      <c r="X33" s="1111"/>
      <c r="Y33" s="1111"/>
      <c r="Z33" s="1111"/>
      <c r="AA33" s="1111"/>
      <c r="AB33" s="1111"/>
      <c r="AC33" s="1111"/>
      <c r="AD33" s="1111"/>
      <c r="AE33" s="1112"/>
      <c r="AF33" s="1086"/>
      <c r="AG33" s="1087"/>
      <c r="AH33" s="1087"/>
      <c r="AI33" s="1087"/>
      <c r="AJ33" s="1088"/>
      <c r="AK33" s="1049"/>
      <c r="AL33" s="1040"/>
      <c r="AM33" s="1040"/>
      <c r="AN33" s="1040"/>
      <c r="AO33" s="1040"/>
      <c r="AP33" s="1040"/>
      <c r="AQ33" s="1040"/>
      <c r="AR33" s="1040"/>
      <c r="AS33" s="1040"/>
      <c r="AT33" s="1040"/>
      <c r="AU33" s="1040"/>
      <c r="AV33" s="1040"/>
      <c r="AW33" s="1040"/>
      <c r="AX33" s="1040"/>
      <c r="AY33" s="1040"/>
      <c r="AZ33" s="1109"/>
      <c r="BA33" s="1109"/>
      <c r="BB33" s="1109"/>
      <c r="BC33" s="1109"/>
      <c r="BD33" s="1109"/>
      <c r="BE33" s="1099"/>
      <c r="BF33" s="1099"/>
      <c r="BG33" s="1099"/>
      <c r="BH33" s="1099"/>
      <c r="BI33" s="1100"/>
      <c r="BJ33" s="232"/>
      <c r="BK33" s="232"/>
      <c r="BL33" s="232"/>
      <c r="BM33" s="232"/>
      <c r="BN33" s="232"/>
      <c r="BO33" s="245"/>
      <c r="BP33" s="245"/>
      <c r="BQ33" s="242">
        <v>27</v>
      </c>
      <c r="BR33" s="243"/>
      <c r="BS33" s="1081"/>
      <c r="BT33" s="1082"/>
      <c r="BU33" s="1082"/>
      <c r="BV33" s="1082"/>
      <c r="BW33" s="1082"/>
      <c r="BX33" s="1082"/>
      <c r="BY33" s="1082"/>
      <c r="BZ33" s="1082"/>
      <c r="CA33" s="1082"/>
      <c r="CB33" s="1082"/>
      <c r="CC33" s="1082"/>
      <c r="CD33" s="1082"/>
      <c r="CE33" s="1082"/>
      <c r="CF33" s="1082"/>
      <c r="CG33" s="1083"/>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s="227" customFormat="1" ht="26.25" customHeight="1" x14ac:dyDescent="0.2">
      <c r="A34" s="246">
        <v>7</v>
      </c>
      <c r="B34" s="1104"/>
      <c r="C34" s="1105"/>
      <c r="D34" s="1105"/>
      <c r="E34" s="1105"/>
      <c r="F34" s="1105"/>
      <c r="G34" s="1105"/>
      <c r="H34" s="1105"/>
      <c r="I34" s="1105"/>
      <c r="J34" s="1105"/>
      <c r="K34" s="1105"/>
      <c r="L34" s="1105"/>
      <c r="M34" s="1105"/>
      <c r="N34" s="1105"/>
      <c r="O34" s="1105"/>
      <c r="P34" s="1106"/>
      <c r="Q34" s="1110"/>
      <c r="R34" s="1111"/>
      <c r="S34" s="1111"/>
      <c r="T34" s="1111"/>
      <c r="U34" s="1111"/>
      <c r="V34" s="1111"/>
      <c r="W34" s="1111"/>
      <c r="X34" s="1111"/>
      <c r="Y34" s="1111"/>
      <c r="Z34" s="1111"/>
      <c r="AA34" s="1111"/>
      <c r="AB34" s="1111"/>
      <c r="AC34" s="1111"/>
      <c r="AD34" s="1111"/>
      <c r="AE34" s="1112"/>
      <c r="AF34" s="1086"/>
      <c r="AG34" s="1087"/>
      <c r="AH34" s="1087"/>
      <c r="AI34" s="1087"/>
      <c r="AJ34" s="1088"/>
      <c r="AK34" s="1049"/>
      <c r="AL34" s="1040"/>
      <c r="AM34" s="1040"/>
      <c r="AN34" s="1040"/>
      <c r="AO34" s="1040"/>
      <c r="AP34" s="1040"/>
      <c r="AQ34" s="1040"/>
      <c r="AR34" s="1040"/>
      <c r="AS34" s="1040"/>
      <c r="AT34" s="1040"/>
      <c r="AU34" s="1040"/>
      <c r="AV34" s="1040"/>
      <c r="AW34" s="1040"/>
      <c r="AX34" s="1040"/>
      <c r="AY34" s="1040"/>
      <c r="AZ34" s="1109"/>
      <c r="BA34" s="1109"/>
      <c r="BB34" s="1109"/>
      <c r="BC34" s="1109"/>
      <c r="BD34" s="1109"/>
      <c r="BE34" s="1099"/>
      <c r="BF34" s="1099"/>
      <c r="BG34" s="1099"/>
      <c r="BH34" s="1099"/>
      <c r="BI34" s="1100"/>
      <c r="BJ34" s="232"/>
      <c r="BK34" s="232"/>
      <c r="BL34" s="232"/>
      <c r="BM34" s="232"/>
      <c r="BN34" s="232"/>
      <c r="BO34" s="245"/>
      <c r="BP34" s="245"/>
      <c r="BQ34" s="242">
        <v>28</v>
      </c>
      <c r="BR34" s="243"/>
      <c r="BS34" s="1081"/>
      <c r="BT34" s="1082"/>
      <c r="BU34" s="1082"/>
      <c r="BV34" s="1082"/>
      <c r="BW34" s="1082"/>
      <c r="BX34" s="1082"/>
      <c r="BY34" s="1082"/>
      <c r="BZ34" s="1082"/>
      <c r="CA34" s="1082"/>
      <c r="CB34" s="1082"/>
      <c r="CC34" s="1082"/>
      <c r="CD34" s="1082"/>
      <c r="CE34" s="1082"/>
      <c r="CF34" s="1082"/>
      <c r="CG34" s="1083"/>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s="227" customFormat="1" ht="26.25" customHeight="1" x14ac:dyDescent="0.2">
      <c r="A35" s="246">
        <v>8</v>
      </c>
      <c r="B35" s="1104"/>
      <c r="C35" s="1105"/>
      <c r="D35" s="1105"/>
      <c r="E35" s="1105"/>
      <c r="F35" s="1105"/>
      <c r="G35" s="1105"/>
      <c r="H35" s="1105"/>
      <c r="I35" s="1105"/>
      <c r="J35" s="1105"/>
      <c r="K35" s="1105"/>
      <c r="L35" s="1105"/>
      <c r="M35" s="1105"/>
      <c r="N35" s="1105"/>
      <c r="O35" s="1105"/>
      <c r="P35" s="1106"/>
      <c r="Q35" s="1110"/>
      <c r="R35" s="1111"/>
      <c r="S35" s="1111"/>
      <c r="T35" s="1111"/>
      <c r="U35" s="1111"/>
      <c r="V35" s="1111"/>
      <c r="W35" s="1111"/>
      <c r="X35" s="1111"/>
      <c r="Y35" s="1111"/>
      <c r="Z35" s="1111"/>
      <c r="AA35" s="1111"/>
      <c r="AB35" s="1111"/>
      <c r="AC35" s="1111"/>
      <c r="AD35" s="1111"/>
      <c r="AE35" s="1112"/>
      <c r="AF35" s="1086"/>
      <c r="AG35" s="1087"/>
      <c r="AH35" s="1087"/>
      <c r="AI35" s="1087"/>
      <c r="AJ35" s="1088"/>
      <c r="AK35" s="1049"/>
      <c r="AL35" s="1040"/>
      <c r="AM35" s="1040"/>
      <c r="AN35" s="1040"/>
      <c r="AO35" s="1040"/>
      <c r="AP35" s="1040"/>
      <c r="AQ35" s="1040"/>
      <c r="AR35" s="1040"/>
      <c r="AS35" s="1040"/>
      <c r="AT35" s="1040"/>
      <c r="AU35" s="1040"/>
      <c r="AV35" s="1040"/>
      <c r="AW35" s="1040"/>
      <c r="AX35" s="1040"/>
      <c r="AY35" s="1040"/>
      <c r="AZ35" s="1109"/>
      <c r="BA35" s="1109"/>
      <c r="BB35" s="1109"/>
      <c r="BC35" s="1109"/>
      <c r="BD35" s="1109"/>
      <c r="BE35" s="1099"/>
      <c r="BF35" s="1099"/>
      <c r="BG35" s="1099"/>
      <c r="BH35" s="1099"/>
      <c r="BI35" s="1100"/>
      <c r="BJ35" s="232"/>
      <c r="BK35" s="232"/>
      <c r="BL35" s="232"/>
      <c r="BM35" s="232"/>
      <c r="BN35" s="232"/>
      <c r="BO35" s="245"/>
      <c r="BP35" s="245"/>
      <c r="BQ35" s="242">
        <v>29</v>
      </c>
      <c r="BR35" s="243"/>
      <c r="BS35" s="1081"/>
      <c r="BT35" s="1082"/>
      <c r="BU35" s="1082"/>
      <c r="BV35" s="1082"/>
      <c r="BW35" s="1082"/>
      <c r="BX35" s="1082"/>
      <c r="BY35" s="1082"/>
      <c r="BZ35" s="1082"/>
      <c r="CA35" s="1082"/>
      <c r="CB35" s="1082"/>
      <c r="CC35" s="1082"/>
      <c r="CD35" s="1082"/>
      <c r="CE35" s="1082"/>
      <c r="CF35" s="1082"/>
      <c r="CG35" s="1083"/>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s="227" customFormat="1" ht="26.25" customHeight="1" x14ac:dyDescent="0.2">
      <c r="A36" s="246">
        <v>9</v>
      </c>
      <c r="B36" s="1104"/>
      <c r="C36" s="1105"/>
      <c r="D36" s="1105"/>
      <c r="E36" s="1105"/>
      <c r="F36" s="1105"/>
      <c r="G36" s="1105"/>
      <c r="H36" s="1105"/>
      <c r="I36" s="1105"/>
      <c r="J36" s="1105"/>
      <c r="K36" s="1105"/>
      <c r="L36" s="1105"/>
      <c r="M36" s="1105"/>
      <c r="N36" s="1105"/>
      <c r="O36" s="1105"/>
      <c r="P36" s="1106"/>
      <c r="Q36" s="1110"/>
      <c r="R36" s="1111"/>
      <c r="S36" s="1111"/>
      <c r="T36" s="1111"/>
      <c r="U36" s="1111"/>
      <c r="V36" s="1111"/>
      <c r="W36" s="1111"/>
      <c r="X36" s="1111"/>
      <c r="Y36" s="1111"/>
      <c r="Z36" s="1111"/>
      <c r="AA36" s="1111"/>
      <c r="AB36" s="1111"/>
      <c r="AC36" s="1111"/>
      <c r="AD36" s="1111"/>
      <c r="AE36" s="1112"/>
      <c r="AF36" s="1086"/>
      <c r="AG36" s="1087"/>
      <c r="AH36" s="1087"/>
      <c r="AI36" s="1087"/>
      <c r="AJ36" s="1088"/>
      <c r="AK36" s="1049"/>
      <c r="AL36" s="1040"/>
      <c r="AM36" s="1040"/>
      <c r="AN36" s="1040"/>
      <c r="AO36" s="1040"/>
      <c r="AP36" s="1040"/>
      <c r="AQ36" s="1040"/>
      <c r="AR36" s="1040"/>
      <c r="AS36" s="1040"/>
      <c r="AT36" s="1040"/>
      <c r="AU36" s="1040"/>
      <c r="AV36" s="1040"/>
      <c r="AW36" s="1040"/>
      <c r="AX36" s="1040"/>
      <c r="AY36" s="1040"/>
      <c r="AZ36" s="1109"/>
      <c r="BA36" s="1109"/>
      <c r="BB36" s="1109"/>
      <c r="BC36" s="1109"/>
      <c r="BD36" s="1109"/>
      <c r="BE36" s="1099"/>
      <c r="BF36" s="1099"/>
      <c r="BG36" s="1099"/>
      <c r="BH36" s="1099"/>
      <c r="BI36" s="1100"/>
      <c r="BJ36" s="232"/>
      <c r="BK36" s="232"/>
      <c r="BL36" s="232"/>
      <c r="BM36" s="232"/>
      <c r="BN36" s="232"/>
      <c r="BO36" s="245"/>
      <c r="BP36" s="245"/>
      <c r="BQ36" s="242">
        <v>30</v>
      </c>
      <c r="BR36" s="243"/>
      <c r="BS36" s="1081"/>
      <c r="BT36" s="1082"/>
      <c r="BU36" s="1082"/>
      <c r="BV36" s="1082"/>
      <c r="BW36" s="1082"/>
      <c r="BX36" s="1082"/>
      <c r="BY36" s="1082"/>
      <c r="BZ36" s="1082"/>
      <c r="CA36" s="1082"/>
      <c r="CB36" s="1082"/>
      <c r="CC36" s="1082"/>
      <c r="CD36" s="1082"/>
      <c r="CE36" s="1082"/>
      <c r="CF36" s="1082"/>
      <c r="CG36" s="1083"/>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s="227" customFormat="1" ht="26.25" customHeight="1" x14ac:dyDescent="0.2">
      <c r="A37" s="246">
        <v>10</v>
      </c>
      <c r="B37" s="1104"/>
      <c r="C37" s="1105"/>
      <c r="D37" s="1105"/>
      <c r="E37" s="1105"/>
      <c r="F37" s="1105"/>
      <c r="G37" s="1105"/>
      <c r="H37" s="1105"/>
      <c r="I37" s="1105"/>
      <c r="J37" s="1105"/>
      <c r="K37" s="1105"/>
      <c r="L37" s="1105"/>
      <c r="M37" s="1105"/>
      <c r="N37" s="1105"/>
      <c r="O37" s="1105"/>
      <c r="P37" s="1106"/>
      <c r="Q37" s="1110"/>
      <c r="R37" s="1111"/>
      <c r="S37" s="1111"/>
      <c r="T37" s="1111"/>
      <c r="U37" s="1111"/>
      <c r="V37" s="1111"/>
      <c r="W37" s="1111"/>
      <c r="X37" s="1111"/>
      <c r="Y37" s="1111"/>
      <c r="Z37" s="1111"/>
      <c r="AA37" s="1111"/>
      <c r="AB37" s="1111"/>
      <c r="AC37" s="1111"/>
      <c r="AD37" s="1111"/>
      <c r="AE37" s="1112"/>
      <c r="AF37" s="1086"/>
      <c r="AG37" s="1087"/>
      <c r="AH37" s="1087"/>
      <c r="AI37" s="1087"/>
      <c r="AJ37" s="1088"/>
      <c r="AK37" s="1049"/>
      <c r="AL37" s="1040"/>
      <c r="AM37" s="1040"/>
      <c r="AN37" s="1040"/>
      <c r="AO37" s="1040"/>
      <c r="AP37" s="1040"/>
      <c r="AQ37" s="1040"/>
      <c r="AR37" s="1040"/>
      <c r="AS37" s="1040"/>
      <c r="AT37" s="1040"/>
      <c r="AU37" s="1040"/>
      <c r="AV37" s="1040"/>
      <c r="AW37" s="1040"/>
      <c r="AX37" s="1040"/>
      <c r="AY37" s="1040"/>
      <c r="AZ37" s="1109"/>
      <c r="BA37" s="1109"/>
      <c r="BB37" s="1109"/>
      <c r="BC37" s="1109"/>
      <c r="BD37" s="1109"/>
      <c r="BE37" s="1099"/>
      <c r="BF37" s="1099"/>
      <c r="BG37" s="1099"/>
      <c r="BH37" s="1099"/>
      <c r="BI37" s="1100"/>
      <c r="BJ37" s="232"/>
      <c r="BK37" s="232"/>
      <c r="BL37" s="232"/>
      <c r="BM37" s="232"/>
      <c r="BN37" s="232"/>
      <c r="BO37" s="245"/>
      <c r="BP37" s="245"/>
      <c r="BQ37" s="242">
        <v>31</v>
      </c>
      <c r="BR37" s="243"/>
      <c r="BS37" s="1081"/>
      <c r="BT37" s="1082"/>
      <c r="BU37" s="1082"/>
      <c r="BV37" s="1082"/>
      <c r="BW37" s="1082"/>
      <c r="BX37" s="1082"/>
      <c r="BY37" s="1082"/>
      <c r="BZ37" s="1082"/>
      <c r="CA37" s="1082"/>
      <c r="CB37" s="1082"/>
      <c r="CC37" s="1082"/>
      <c r="CD37" s="1082"/>
      <c r="CE37" s="1082"/>
      <c r="CF37" s="1082"/>
      <c r="CG37" s="1083"/>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s="227" customFormat="1" ht="26.25" customHeight="1" x14ac:dyDescent="0.2">
      <c r="A38" s="246">
        <v>11</v>
      </c>
      <c r="B38" s="1104"/>
      <c r="C38" s="1105"/>
      <c r="D38" s="1105"/>
      <c r="E38" s="1105"/>
      <c r="F38" s="1105"/>
      <c r="G38" s="1105"/>
      <c r="H38" s="1105"/>
      <c r="I38" s="1105"/>
      <c r="J38" s="1105"/>
      <c r="K38" s="1105"/>
      <c r="L38" s="1105"/>
      <c r="M38" s="1105"/>
      <c r="N38" s="1105"/>
      <c r="O38" s="1105"/>
      <c r="P38" s="1106"/>
      <c r="Q38" s="1110"/>
      <c r="R38" s="1111"/>
      <c r="S38" s="1111"/>
      <c r="T38" s="1111"/>
      <c r="U38" s="1111"/>
      <c r="V38" s="1111"/>
      <c r="W38" s="1111"/>
      <c r="X38" s="1111"/>
      <c r="Y38" s="1111"/>
      <c r="Z38" s="1111"/>
      <c r="AA38" s="1111"/>
      <c r="AB38" s="1111"/>
      <c r="AC38" s="1111"/>
      <c r="AD38" s="1111"/>
      <c r="AE38" s="1112"/>
      <c r="AF38" s="1086"/>
      <c r="AG38" s="1087"/>
      <c r="AH38" s="1087"/>
      <c r="AI38" s="1087"/>
      <c r="AJ38" s="1088"/>
      <c r="AK38" s="1049"/>
      <c r="AL38" s="1040"/>
      <c r="AM38" s="1040"/>
      <c r="AN38" s="1040"/>
      <c r="AO38" s="1040"/>
      <c r="AP38" s="1040"/>
      <c r="AQ38" s="1040"/>
      <c r="AR38" s="1040"/>
      <c r="AS38" s="1040"/>
      <c r="AT38" s="1040"/>
      <c r="AU38" s="1040"/>
      <c r="AV38" s="1040"/>
      <c r="AW38" s="1040"/>
      <c r="AX38" s="1040"/>
      <c r="AY38" s="1040"/>
      <c r="AZ38" s="1109"/>
      <c r="BA38" s="1109"/>
      <c r="BB38" s="1109"/>
      <c r="BC38" s="1109"/>
      <c r="BD38" s="1109"/>
      <c r="BE38" s="1099"/>
      <c r="BF38" s="1099"/>
      <c r="BG38" s="1099"/>
      <c r="BH38" s="1099"/>
      <c r="BI38" s="1100"/>
      <c r="BJ38" s="232"/>
      <c r="BK38" s="232"/>
      <c r="BL38" s="232"/>
      <c r="BM38" s="232"/>
      <c r="BN38" s="232"/>
      <c r="BO38" s="245"/>
      <c r="BP38" s="245"/>
      <c r="BQ38" s="242">
        <v>32</v>
      </c>
      <c r="BR38" s="243"/>
      <c r="BS38" s="1081"/>
      <c r="BT38" s="1082"/>
      <c r="BU38" s="1082"/>
      <c r="BV38" s="1082"/>
      <c r="BW38" s="1082"/>
      <c r="BX38" s="1082"/>
      <c r="BY38" s="1082"/>
      <c r="BZ38" s="1082"/>
      <c r="CA38" s="1082"/>
      <c r="CB38" s="1082"/>
      <c r="CC38" s="1082"/>
      <c r="CD38" s="1082"/>
      <c r="CE38" s="1082"/>
      <c r="CF38" s="1082"/>
      <c r="CG38" s="1083"/>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s="227" customFormat="1" ht="26.25" customHeight="1" x14ac:dyDescent="0.2">
      <c r="A39" s="246">
        <v>12</v>
      </c>
      <c r="B39" s="1104"/>
      <c r="C39" s="1105"/>
      <c r="D39" s="1105"/>
      <c r="E39" s="1105"/>
      <c r="F39" s="1105"/>
      <c r="G39" s="1105"/>
      <c r="H39" s="1105"/>
      <c r="I39" s="1105"/>
      <c r="J39" s="1105"/>
      <c r="K39" s="1105"/>
      <c r="L39" s="1105"/>
      <c r="M39" s="1105"/>
      <c r="N39" s="1105"/>
      <c r="O39" s="1105"/>
      <c r="P39" s="1106"/>
      <c r="Q39" s="1110"/>
      <c r="R39" s="1111"/>
      <c r="S39" s="1111"/>
      <c r="T39" s="1111"/>
      <c r="U39" s="1111"/>
      <c r="V39" s="1111"/>
      <c r="W39" s="1111"/>
      <c r="X39" s="1111"/>
      <c r="Y39" s="1111"/>
      <c r="Z39" s="1111"/>
      <c r="AA39" s="1111"/>
      <c r="AB39" s="1111"/>
      <c r="AC39" s="1111"/>
      <c r="AD39" s="1111"/>
      <c r="AE39" s="1112"/>
      <c r="AF39" s="1086"/>
      <c r="AG39" s="1087"/>
      <c r="AH39" s="1087"/>
      <c r="AI39" s="1087"/>
      <c r="AJ39" s="1088"/>
      <c r="AK39" s="1049"/>
      <c r="AL39" s="1040"/>
      <c r="AM39" s="1040"/>
      <c r="AN39" s="1040"/>
      <c r="AO39" s="1040"/>
      <c r="AP39" s="1040"/>
      <c r="AQ39" s="1040"/>
      <c r="AR39" s="1040"/>
      <c r="AS39" s="1040"/>
      <c r="AT39" s="1040"/>
      <c r="AU39" s="1040"/>
      <c r="AV39" s="1040"/>
      <c r="AW39" s="1040"/>
      <c r="AX39" s="1040"/>
      <c r="AY39" s="1040"/>
      <c r="AZ39" s="1109"/>
      <c r="BA39" s="1109"/>
      <c r="BB39" s="1109"/>
      <c r="BC39" s="1109"/>
      <c r="BD39" s="1109"/>
      <c r="BE39" s="1099"/>
      <c r="BF39" s="1099"/>
      <c r="BG39" s="1099"/>
      <c r="BH39" s="1099"/>
      <c r="BI39" s="1100"/>
      <c r="BJ39" s="232"/>
      <c r="BK39" s="232"/>
      <c r="BL39" s="232"/>
      <c r="BM39" s="232"/>
      <c r="BN39" s="232"/>
      <c r="BO39" s="245"/>
      <c r="BP39" s="245"/>
      <c r="BQ39" s="242">
        <v>33</v>
      </c>
      <c r="BR39" s="243"/>
      <c r="BS39" s="1081"/>
      <c r="BT39" s="1082"/>
      <c r="BU39" s="1082"/>
      <c r="BV39" s="1082"/>
      <c r="BW39" s="1082"/>
      <c r="BX39" s="1082"/>
      <c r="BY39" s="1082"/>
      <c r="BZ39" s="1082"/>
      <c r="CA39" s="1082"/>
      <c r="CB39" s="1082"/>
      <c r="CC39" s="1082"/>
      <c r="CD39" s="1082"/>
      <c r="CE39" s="1082"/>
      <c r="CF39" s="1082"/>
      <c r="CG39" s="1083"/>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s="227" customFormat="1" ht="26.25" customHeight="1" x14ac:dyDescent="0.2">
      <c r="A40" s="241">
        <v>13</v>
      </c>
      <c r="B40" s="1104"/>
      <c r="C40" s="1105"/>
      <c r="D40" s="1105"/>
      <c r="E40" s="1105"/>
      <c r="F40" s="1105"/>
      <c r="G40" s="1105"/>
      <c r="H40" s="1105"/>
      <c r="I40" s="1105"/>
      <c r="J40" s="1105"/>
      <c r="K40" s="1105"/>
      <c r="L40" s="1105"/>
      <c r="M40" s="1105"/>
      <c r="N40" s="1105"/>
      <c r="O40" s="1105"/>
      <c r="P40" s="1106"/>
      <c r="Q40" s="1110"/>
      <c r="R40" s="1111"/>
      <c r="S40" s="1111"/>
      <c r="T40" s="1111"/>
      <c r="U40" s="1111"/>
      <c r="V40" s="1111"/>
      <c r="W40" s="1111"/>
      <c r="X40" s="1111"/>
      <c r="Y40" s="1111"/>
      <c r="Z40" s="1111"/>
      <c r="AA40" s="1111"/>
      <c r="AB40" s="1111"/>
      <c r="AC40" s="1111"/>
      <c r="AD40" s="1111"/>
      <c r="AE40" s="1112"/>
      <c r="AF40" s="1086"/>
      <c r="AG40" s="1087"/>
      <c r="AH40" s="1087"/>
      <c r="AI40" s="1087"/>
      <c r="AJ40" s="1088"/>
      <c r="AK40" s="1049"/>
      <c r="AL40" s="1040"/>
      <c r="AM40" s="1040"/>
      <c r="AN40" s="1040"/>
      <c r="AO40" s="1040"/>
      <c r="AP40" s="1040"/>
      <c r="AQ40" s="1040"/>
      <c r="AR40" s="1040"/>
      <c r="AS40" s="1040"/>
      <c r="AT40" s="1040"/>
      <c r="AU40" s="1040"/>
      <c r="AV40" s="1040"/>
      <c r="AW40" s="1040"/>
      <c r="AX40" s="1040"/>
      <c r="AY40" s="1040"/>
      <c r="AZ40" s="1109"/>
      <c r="BA40" s="1109"/>
      <c r="BB40" s="1109"/>
      <c r="BC40" s="1109"/>
      <c r="BD40" s="1109"/>
      <c r="BE40" s="1099"/>
      <c r="BF40" s="1099"/>
      <c r="BG40" s="1099"/>
      <c r="BH40" s="1099"/>
      <c r="BI40" s="1100"/>
      <c r="BJ40" s="232"/>
      <c r="BK40" s="232"/>
      <c r="BL40" s="232"/>
      <c r="BM40" s="232"/>
      <c r="BN40" s="232"/>
      <c r="BO40" s="245"/>
      <c r="BP40" s="245"/>
      <c r="BQ40" s="242">
        <v>34</v>
      </c>
      <c r="BR40" s="243"/>
      <c r="BS40" s="1081"/>
      <c r="BT40" s="1082"/>
      <c r="BU40" s="1082"/>
      <c r="BV40" s="1082"/>
      <c r="BW40" s="1082"/>
      <c r="BX40" s="1082"/>
      <c r="BY40" s="1082"/>
      <c r="BZ40" s="1082"/>
      <c r="CA40" s="1082"/>
      <c r="CB40" s="1082"/>
      <c r="CC40" s="1082"/>
      <c r="CD40" s="1082"/>
      <c r="CE40" s="1082"/>
      <c r="CF40" s="1082"/>
      <c r="CG40" s="1083"/>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s="227" customFormat="1" ht="26.25" customHeight="1" x14ac:dyDescent="0.2">
      <c r="A41" s="241">
        <v>14</v>
      </c>
      <c r="B41" s="1104"/>
      <c r="C41" s="1105"/>
      <c r="D41" s="1105"/>
      <c r="E41" s="1105"/>
      <c r="F41" s="1105"/>
      <c r="G41" s="1105"/>
      <c r="H41" s="1105"/>
      <c r="I41" s="1105"/>
      <c r="J41" s="1105"/>
      <c r="K41" s="1105"/>
      <c r="L41" s="1105"/>
      <c r="M41" s="1105"/>
      <c r="N41" s="1105"/>
      <c r="O41" s="1105"/>
      <c r="P41" s="1106"/>
      <c r="Q41" s="1110"/>
      <c r="R41" s="1111"/>
      <c r="S41" s="1111"/>
      <c r="T41" s="1111"/>
      <c r="U41" s="1111"/>
      <c r="V41" s="1111"/>
      <c r="W41" s="1111"/>
      <c r="X41" s="1111"/>
      <c r="Y41" s="1111"/>
      <c r="Z41" s="1111"/>
      <c r="AA41" s="1111"/>
      <c r="AB41" s="1111"/>
      <c r="AC41" s="1111"/>
      <c r="AD41" s="1111"/>
      <c r="AE41" s="1112"/>
      <c r="AF41" s="1086"/>
      <c r="AG41" s="1087"/>
      <c r="AH41" s="1087"/>
      <c r="AI41" s="1087"/>
      <c r="AJ41" s="1088"/>
      <c r="AK41" s="1049"/>
      <c r="AL41" s="1040"/>
      <c r="AM41" s="1040"/>
      <c r="AN41" s="1040"/>
      <c r="AO41" s="1040"/>
      <c r="AP41" s="1040"/>
      <c r="AQ41" s="1040"/>
      <c r="AR41" s="1040"/>
      <c r="AS41" s="1040"/>
      <c r="AT41" s="1040"/>
      <c r="AU41" s="1040"/>
      <c r="AV41" s="1040"/>
      <c r="AW41" s="1040"/>
      <c r="AX41" s="1040"/>
      <c r="AY41" s="1040"/>
      <c r="AZ41" s="1109"/>
      <c r="BA41" s="1109"/>
      <c r="BB41" s="1109"/>
      <c r="BC41" s="1109"/>
      <c r="BD41" s="1109"/>
      <c r="BE41" s="1099"/>
      <c r="BF41" s="1099"/>
      <c r="BG41" s="1099"/>
      <c r="BH41" s="1099"/>
      <c r="BI41" s="1100"/>
      <c r="BJ41" s="232"/>
      <c r="BK41" s="232"/>
      <c r="BL41" s="232"/>
      <c r="BM41" s="232"/>
      <c r="BN41" s="232"/>
      <c r="BO41" s="245"/>
      <c r="BP41" s="245"/>
      <c r="BQ41" s="242">
        <v>35</v>
      </c>
      <c r="BR41" s="243"/>
      <c r="BS41" s="1081"/>
      <c r="BT41" s="1082"/>
      <c r="BU41" s="1082"/>
      <c r="BV41" s="1082"/>
      <c r="BW41" s="1082"/>
      <c r="BX41" s="1082"/>
      <c r="BY41" s="1082"/>
      <c r="BZ41" s="1082"/>
      <c r="CA41" s="1082"/>
      <c r="CB41" s="1082"/>
      <c r="CC41" s="1082"/>
      <c r="CD41" s="1082"/>
      <c r="CE41" s="1082"/>
      <c r="CF41" s="1082"/>
      <c r="CG41" s="1083"/>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s="227" customFormat="1" ht="26.25" customHeight="1" x14ac:dyDescent="0.2">
      <c r="A42" s="241">
        <v>15</v>
      </c>
      <c r="B42" s="1104"/>
      <c r="C42" s="1105"/>
      <c r="D42" s="1105"/>
      <c r="E42" s="1105"/>
      <c r="F42" s="1105"/>
      <c r="G42" s="1105"/>
      <c r="H42" s="1105"/>
      <c r="I42" s="1105"/>
      <c r="J42" s="1105"/>
      <c r="K42" s="1105"/>
      <c r="L42" s="1105"/>
      <c r="M42" s="1105"/>
      <c r="N42" s="1105"/>
      <c r="O42" s="1105"/>
      <c r="P42" s="1106"/>
      <c r="Q42" s="1110"/>
      <c r="R42" s="1111"/>
      <c r="S42" s="1111"/>
      <c r="T42" s="1111"/>
      <c r="U42" s="1111"/>
      <c r="V42" s="1111"/>
      <c r="W42" s="1111"/>
      <c r="X42" s="1111"/>
      <c r="Y42" s="1111"/>
      <c r="Z42" s="1111"/>
      <c r="AA42" s="1111"/>
      <c r="AB42" s="1111"/>
      <c r="AC42" s="1111"/>
      <c r="AD42" s="1111"/>
      <c r="AE42" s="1112"/>
      <c r="AF42" s="1086"/>
      <c r="AG42" s="1087"/>
      <c r="AH42" s="1087"/>
      <c r="AI42" s="1087"/>
      <c r="AJ42" s="1088"/>
      <c r="AK42" s="1049"/>
      <c r="AL42" s="1040"/>
      <c r="AM42" s="1040"/>
      <c r="AN42" s="1040"/>
      <c r="AO42" s="1040"/>
      <c r="AP42" s="1040"/>
      <c r="AQ42" s="1040"/>
      <c r="AR42" s="1040"/>
      <c r="AS42" s="1040"/>
      <c r="AT42" s="1040"/>
      <c r="AU42" s="1040"/>
      <c r="AV42" s="1040"/>
      <c r="AW42" s="1040"/>
      <c r="AX42" s="1040"/>
      <c r="AY42" s="1040"/>
      <c r="AZ42" s="1109"/>
      <c r="BA42" s="1109"/>
      <c r="BB42" s="1109"/>
      <c r="BC42" s="1109"/>
      <c r="BD42" s="1109"/>
      <c r="BE42" s="1099"/>
      <c r="BF42" s="1099"/>
      <c r="BG42" s="1099"/>
      <c r="BH42" s="1099"/>
      <c r="BI42" s="1100"/>
      <c r="BJ42" s="232"/>
      <c r="BK42" s="232"/>
      <c r="BL42" s="232"/>
      <c r="BM42" s="232"/>
      <c r="BN42" s="232"/>
      <c r="BO42" s="245"/>
      <c r="BP42" s="245"/>
      <c r="BQ42" s="242">
        <v>36</v>
      </c>
      <c r="BR42" s="243"/>
      <c r="BS42" s="1081"/>
      <c r="BT42" s="1082"/>
      <c r="BU42" s="1082"/>
      <c r="BV42" s="1082"/>
      <c r="BW42" s="1082"/>
      <c r="BX42" s="1082"/>
      <c r="BY42" s="1082"/>
      <c r="BZ42" s="1082"/>
      <c r="CA42" s="1082"/>
      <c r="CB42" s="1082"/>
      <c r="CC42" s="1082"/>
      <c r="CD42" s="1082"/>
      <c r="CE42" s="1082"/>
      <c r="CF42" s="1082"/>
      <c r="CG42" s="1083"/>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s="227" customFormat="1" ht="26.25" customHeight="1" x14ac:dyDescent="0.2">
      <c r="A43" s="241">
        <v>16</v>
      </c>
      <c r="B43" s="1104"/>
      <c r="C43" s="1105"/>
      <c r="D43" s="1105"/>
      <c r="E43" s="1105"/>
      <c r="F43" s="1105"/>
      <c r="G43" s="1105"/>
      <c r="H43" s="1105"/>
      <c r="I43" s="1105"/>
      <c r="J43" s="1105"/>
      <c r="K43" s="1105"/>
      <c r="L43" s="1105"/>
      <c r="M43" s="1105"/>
      <c r="N43" s="1105"/>
      <c r="O43" s="1105"/>
      <c r="P43" s="1106"/>
      <c r="Q43" s="1110"/>
      <c r="R43" s="1111"/>
      <c r="S43" s="1111"/>
      <c r="T43" s="1111"/>
      <c r="U43" s="1111"/>
      <c r="V43" s="1111"/>
      <c r="W43" s="1111"/>
      <c r="X43" s="1111"/>
      <c r="Y43" s="1111"/>
      <c r="Z43" s="1111"/>
      <c r="AA43" s="1111"/>
      <c r="AB43" s="1111"/>
      <c r="AC43" s="1111"/>
      <c r="AD43" s="1111"/>
      <c r="AE43" s="1112"/>
      <c r="AF43" s="1086"/>
      <c r="AG43" s="1087"/>
      <c r="AH43" s="1087"/>
      <c r="AI43" s="1087"/>
      <c r="AJ43" s="1088"/>
      <c r="AK43" s="1049"/>
      <c r="AL43" s="1040"/>
      <c r="AM43" s="1040"/>
      <c r="AN43" s="1040"/>
      <c r="AO43" s="1040"/>
      <c r="AP43" s="1040"/>
      <c r="AQ43" s="1040"/>
      <c r="AR43" s="1040"/>
      <c r="AS43" s="1040"/>
      <c r="AT43" s="1040"/>
      <c r="AU43" s="1040"/>
      <c r="AV43" s="1040"/>
      <c r="AW43" s="1040"/>
      <c r="AX43" s="1040"/>
      <c r="AY43" s="1040"/>
      <c r="AZ43" s="1109"/>
      <c r="BA43" s="1109"/>
      <c r="BB43" s="1109"/>
      <c r="BC43" s="1109"/>
      <c r="BD43" s="1109"/>
      <c r="BE43" s="1099"/>
      <c r="BF43" s="1099"/>
      <c r="BG43" s="1099"/>
      <c r="BH43" s="1099"/>
      <c r="BI43" s="1100"/>
      <c r="BJ43" s="232"/>
      <c r="BK43" s="232"/>
      <c r="BL43" s="232"/>
      <c r="BM43" s="232"/>
      <c r="BN43" s="232"/>
      <c r="BO43" s="245"/>
      <c r="BP43" s="245"/>
      <c r="BQ43" s="242">
        <v>37</v>
      </c>
      <c r="BR43" s="243"/>
      <c r="BS43" s="1081"/>
      <c r="BT43" s="1082"/>
      <c r="BU43" s="1082"/>
      <c r="BV43" s="1082"/>
      <c r="BW43" s="1082"/>
      <c r="BX43" s="1082"/>
      <c r="BY43" s="1082"/>
      <c r="BZ43" s="1082"/>
      <c r="CA43" s="1082"/>
      <c r="CB43" s="1082"/>
      <c r="CC43" s="1082"/>
      <c r="CD43" s="1082"/>
      <c r="CE43" s="1082"/>
      <c r="CF43" s="1082"/>
      <c r="CG43" s="1083"/>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s="227" customFormat="1" ht="26.25" customHeight="1" x14ac:dyDescent="0.2">
      <c r="A44" s="241">
        <v>17</v>
      </c>
      <c r="B44" s="1104"/>
      <c r="C44" s="1105"/>
      <c r="D44" s="1105"/>
      <c r="E44" s="1105"/>
      <c r="F44" s="1105"/>
      <c r="G44" s="1105"/>
      <c r="H44" s="1105"/>
      <c r="I44" s="1105"/>
      <c r="J44" s="1105"/>
      <c r="K44" s="1105"/>
      <c r="L44" s="1105"/>
      <c r="M44" s="1105"/>
      <c r="N44" s="1105"/>
      <c r="O44" s="1105"/>
      <c r="P44" s="1106"/>
      <c r="Q44" s="1110"/>
      <c r="R44" s="1111"/>
      <c r="S44" s="1111"/>
      <c r="T44" s="1111"/>
      <c r="U44" s="1111"/>
      <c r="V44" s="1111"/>
      <c r="W44" s="1111"/>
      <c r="X44" s="1111"/>
      <c r="Y44" s="1111"/>
      <c r="Z44" s="1111"/>
      <c r="AA44" s="1111"/>
      <c r="AB44" s="1111"/>
      <c r="AC44" s="1111"/>
      <c r="AD44" s="1111"/>
      <c r="AE44" s="1112"/>
      <c r="AF44" s="1086"/>
      <c r="AG44" s="1087"/>
      <c r="AH44" s="1087"/>
      <c r="AI44" s="1087"/>
      <c r="AJ44" s="1088"/>
      <c r="AK44" s="1049"/>
      <c r="AL44" s="1040"/>
      <c r="AM44" s="1040"/>
      <c r="AN44" s="1040"/>
      <c r="AO44" s="1040"/>
      <c r="AP44" s="1040"/>
      <c r="AQ44" s="1040"/>
      <c r="AR44" s="1040"/>
      <c r="AS44" s="1040"/>
      <c r="AT44" s="1040"/>
      <c r="AU44" s="1040"/>
      <c r="AV44" s="1040"/>
      <c r="AW44" s="1040"/>
      <c r="AX44" s="1040"/>
      <c r="AY44" s="1040"/>
      <c r="AZ44" s="1109"/>
      <c r="BA44" s="1109"/>
      <c r="BB44" s="1109"/>
      <c r="BC44" s="1109"/>
      <c r="BD44" s="1109"/>
      <c r="BE44" s="1099"/>
      <c r="BF44" s="1099"/>
      <c r="BG44" s="1099"/>
      <c r="BH44" s="1099"/>
      <c r="BI44" s="1100"/>
      <c r="BJ44" s="232"/>
      <c r="BK44" s="232"/>
      <c r="BL44" s="232"/>
      <c r="BM44" s="232"/>
      <c r="BN44" s="232"/>
      <c r="BO44" s="245"/>
      <c r="BP44" s="245"/>
      <c r="BQ44" s="242">
        <v>38</v>
      </c>
      <c r="BR44" s="243"/>
      <c r="BS44" s="1081"/>
      <c r="BT44" s="1082"/>
      <c r="BU44" s="1082"/>
      <c r="BV44" s="1082"/>
      <c r="BW44" s="1082"/>
      <c r="BX44" s="1082"/>
      <c r="BY44" s="1082"/>
      <c r="BZ44" s="1082"/>
      <c r="CA44" s="1082"/>
      <c r="CB44" s="1082"/>
      <c r="CC44" s="1082"/>
      <c r="CD44" s="1082"/>
      <c r="CE44" s="1082"/>
      <c r="CF44" s="1082"/>
      <c r="CG44" s="1083"/>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s="227" customFormat="1" ht="26.25" customHeight="1" x14ac:dyDescent="0.2">
      <c r="A45" s="241">
        <v>18</v>
      </c>
      <c r="B45" s="1104"/>
      <c r="C45" s="1105"/>
      <c r="D45" s="1105"/>
      <c r="E45" s="1105"/>
      <c r="F45" s="1105"/>
      <c r="G45" s="1105"/>
      <c r="H45" s="1105"/>
      <c r="I45" s="1105"/>
      <c r="J45" s="1105"/>
      <c r="K45" s="1105"/>
      <c r="L45" s="1105"/>
      <c r="M45" s="1105"/>
      <c r="N45" s="1105"/>
      <c r="O45" s="1105"/>
      <c r="P45" s="1106"/>
      <c r="Q45" s="1110"/>
      <c r="R45" s="1111"/>
      <c r="S45" s="1111"/>
      <c r="T45" s="1111"/>
      <c r="U45" s="1111"/>
      <c r="V45" s="1111"/>
      <c r="W45" s="1111"/>
      <c r="X45" s="1111"/>
      <c r="Y45" s="1111"/>
      <c r="Z45" s="1111"/>
      <c r="AA45" s="1111"/>
      <c r="AB45" s="1111"/>
      <c r="AC45" s="1111"/>
      <c r="AD45" s="1111"/>
      <c r="AE45" s="1112"/>
      <c r="AF45" s="1086"/>
      <c r="AG45" s="1087"/>
      <c r="AH45" s="1087"/>
      <c r="AI45" s="1087"/>
      <c r="AJ45" s="1088"/>
      <c r="AK45" s="1049"/>
      <c r="AL45" s="1040"/>
      <c r="AM45" s="1040"/>
      <c r="AN45" s="1040"/>
      <c r="AO45" s="1040"/>
      <c r="AP45" s="1040"/>
      <c r="AQ45" s="1040"/>
      <c r="AR45" s="1040"/>
      <c r="AS45" s="1040"/>
      <c r="AT45" s="1040"/>
      <c r="AU45" s="1040"/>
      <c r="AV45" s="1040"/>
      <c r="AW45" s="1040"/>
      <c r="AX45" s="1040"/>
      <c r="AY45" s="1040"/>
      <c r="AZ45" s="1109"/>
      <c r="BA45" s="1109"/>
      <c r="BB45" s="1109"/>
      <c r="BC45" s="1109"/>
      <c r="BD45" s="1109"/>
      <c r="BE45" s="1099"/>
      <c r="BF45" s="1099"/>
      <c r="BG45" s="1099"/>
      <c r="BH45" s="1099"/>
      <c r="BI45" s="1100"/>
      <c r="BJ45" s="232"/>
      <c r="BK45" s="232"/>
      <c r="BL45" s="232"/>
      <c r="BM45" s="232"/>
      <c r="BN45" s="232"/>
      <c r="BO45" s="245"/>
      <c r="BP45" s="245"/>
      <c r="BQ45" s="242">
        <v>39</v>
      </c>
      <c r="BR45" s="243"/>
      <c r="BS45" s="1081"/>
      <c r="BT45" s="1082"/>
      <c r="BU45" s="1082"/>
      <c r="BV45" s="1082"/>
      <c r="BW45" s="1082"/>
      <c r="BX45" s="1082"/>
      <c r="BY45" s="1082"/>
      <c r="BZ45" s="1082"/>
      <c r="CA45" s="1082"/>
      <c r="CB45" s="1082"/>
      <c r="CC45" s="1082"/>
      <c r="CD45" s="1082"/>
      <c r="CE45" s="1082"/>
      <c r="CF45" s="1082"/>
      <c r="CG45" s="1083"/>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s="227" customFormat="1" ht="26.25" customHeight="1" x14ac:dyDescent="0.2">
      <c r="A46" s="241">
        <v>19</v>
      </c>
      <c r="B46" s="1104"/>
      <c r="C46" s="1105"/>
      <c r="D46" s="1105"/>
      <c r="E46" s="1105"/>
      <c r="F46" s="1105"/>
      <c r="G46" s="1105"/>
      <c r="H46" s="1105"/>
      <c r="I46" s="1105"/>
      <c r="J46" s="1105"/>
      <c r="K46" s="1105"/>
      <c r="L46" s="1105"/>
      <c r="M46" s="1105"/>
      <c r="N46" s="1105"/>
      <c r="O46" s="1105"/>
      <c r="P46" s="1106"/>
      <c r="Q46" s="1110"/>
      <c r="R46" s="1111"/>
      <c r="S46" s="1111"/>
      <c r="T46" s="1111"/>
      <c r="U46" s="1111"/>
      <c r="V46" s="1111"/>
      <c r="W46" s="1111"/>
      <c r="X46" s="1111"/>
      <c r="Y46" s="1111"/>
      <c r="Z46" s="1111"/>
      <c r="AA46" s="1111"/>
      <c r="AB46" s="1111"/>
      <c r="AC46" s="1111"/>
      <c r="AD46" s="1111"/>
      <c r="AE46" s="1112"/>
      <c r="AF46" s="1086"/>
      <c r="AG46" s="1087"/>
      <c r="AH46" s="1087"/>
      <c r="AI46" s="1087"/>
      <c r="AJ46" s="1088"/>
      <c r="AK46" s="1049"/>
      <c r="AL46" s="1040"/>
      <c r="AM46" s="1040"/>
      <c r="AN46" s="1040"/>
      <c r="AO46" s="1040"/>
      <c r="AP46" s="1040"/>
      <c r="AQ46" s="1040"/>
      <c r="AR46" s="1040"/>
      <c r="AS46" s="1040"/>
      <c r="AT46" s="1040"/>
      <c r="AU46" s="1040"/>
      <c r="AV46" s="1040"/>
      <c r="AW46" s="1040"/>
      <c r="AX46" s="1040"/>
      <c r="AY46" s="1040"/>
      <c r="AZ46" s="1109"/>
      <c r="BA46" s="1109"/>
      <c r="BB46" s="1109"/>
      <c r="BC46" s="1109"/>
      <c r="BD46" s="1109"/>
      <c r="BE46" s="1099"/>
      <c r="BF46" s="1099"/>
      <c r="BG46" s="1099"/>
      <c r="BH46" s="1099"/>
      <c r="BI46" s="1100"/>
      <c r="BJ46" s="232"/>
      <c r="BK46" s="232"/>
      <c r="BL46" s="232"/>
      <c r="BM46" s="232"/>
      <c r="BN46" s="232"/>
      <c r="BO46" s="245"/>
      <c r="BP46" s="245"/>
      <c r="BQ46" s="242">
        <v>40</v>
      </c>
      <c r="BR46" s="243"/>
      <c r="BS46" s="1081"/>
      <c r="BT46" s="1082"/>
      <c r="BU46" s="1082"/>
      <c r="BV46" s="1082"/>
      <c r="BW46" s="1082"/>
      <c r="BX46" s="1082"/>
      <c r="BY46" s="1082"/>
      <c r="BZ46" s="1082"/>
      <c r="CA46" s="1082"/>
      <c r="CB46" s="1082"/>
      <c r="CC46" s="1082"/>
      <c r="CD46" s="1082"/>
      <c r="CE46" s="1082"/>
      <c r="CF46" s="1082"/>
      <c r="CG46" s="1083"/>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s="227" customFormat="1" ht="26.25" customHeight="1" x14ac:dyDescent="0.2">
      <c r="A47" s="241">
        <v>20</v>
      </c>
      <c r="B47" s="1104"/>
      <c r="C47" s="1105"/>
      <c r="D47" s="1105"/>
      <c r="E47" s="1105"/>
      <c r="F47" s="1105"/>
      <c r="G47" s="1105"/>
      <c r="H47" s="1105"/>
      <c r="I47" s="1105"/>
      <c r="J47" s="1105"/>
      <c r="K47" s="1105"/>
      <c r="L47" s="1105"/>
      <c r="M47" s="1105"/>
      <c r="N47" s="1105"/>
      <c r="O47" s="1105"/>
      <c r="P47" s="1106"/>
      <c r="Q47" s="1110"/>
      <c r="R47" s="1111"/>
      <c r="S47" s="1111"/>
      <c r="T47" s="1111"/>
      <c r="U47" s="1111"/>
      <c r="V47" s="1111"/>
      <c r="W47" s="1111"/>
      <c r="X47" s="1111"/>
      <c r="Y47" s="1111"/>
      <c r="Z47" s="1111"/>
      <c r="AA47" s="1111"/>
      <c r="AB47" s="1111"/>
      <c r="AC47" s="1111"/>
      <c r="AD47" s="1111"/>
      <c r="AE47" s="1112"/>
      <c r="AF47" s="1086"/>
      <c r="AG47" s="1087"/>
      <c r="AH47" s="1087"/>
      <c r="AI47" s="1087"/>
      <c r="AJ47" s="1088"/>
      <c r="AK47" s="1049"/>
      <c r="AL47" s="1040"/>
      <c r="AM47" s="1040"/>
      <c r="AN47" s="1040"/>
      <c r="AO47" s="1040"/>
      <c r="AP47" s="1040"/>
      <c r="AQ47" s="1040"/>
      <c r="AR47" s="1040"/>
      <c r="AS47" s="1040"/>
      <c r="AT47" s="1040"/>
      <c r="AU47" s="1040"/>
      <c r="AV47" s="1040"/>
      <c r="AW47" s="1040"/>
      <c r="AX47" s="1040"/>
      <c r="AY47" s="1040"/>
      <c r="AZ47" s="1109"/>
      <c r="BA47" s="1109"/>
      <c r="BB47" s="1109"/>
      <c r="BC47" s="1109"/>
      <c r="BD47" s="1109"/>
      <c r="BE47" s="1099"/>
      <c r="BF47" s="1099"/>
      <c r="BG47" s="1099"/>
      <c r="BH47" s="1099"/>
      <c r="BI47" s="1100"/>
      <c r="BJ47" s="232"/>
      <c r="BK47" s="232"/>
      <c r="BL47" s="232"/>
      <c r="BM47" s="232"/>
      <c r="BN47" s="232"/>
      <c r="BO47" s="245"/>
      <c r="BP47" s="245"/>
      <c r="BQ47" s="242">
        <v>41</v>
      </c>
      <c r="BR47" s="243"/>
      <c r="BS47" s="1081"/>
      <c r="BT47" s="1082"/>
      <c r="BU47" s="1082"/>
      <c r="BV47" s="1082"/>
      <c r="BW47" s="1082"/>
      <c r="BX47" s="1082"/>
      <c r="BY47" s="1082"/>
      <c r="BZ47" s="1082"/>
      <c r="CA47" s="1082"/>
      <c r="CB47" s="1082"/>
      <c r="CC47" s="1082"/>
      <c r="CD47" s="1082"/>
      <c r="CE47" s="1082"/>
      <c r="CF47" s="1082"/>
      <c r="CG47" s="1083"/>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s="227" customFormat="1" ht="26.25" customHeight="1" x14ac:dyDescent="0.2">
      <c r="A48" s="241">
        <v>21</v>
      </c>
      <c r="B48" s="1104"/>
      <c r="C48" s="1105"/>
      <c r="D48" s="1105"/>
      <c r="E48" s="1105"/>
      <c r="F48" s="1105"/>
      <c r="G48" s="1105"/>
      <c r="H48" s="1105"/>
      <c r="I48" s="1105"/>
      <c r="J48" s="1105"/>
      <c r="K48" s="1105"/>
      <c r="L48" s="1105"/>
      <c r="M48" s="1105"/>
      <c r="N48" s="1105"/>
      <c r="O48" s="1105"/>
      <c r="P48" s="1106"/>
      <c r="Q48" s="1110"/>
      <c r="R48" s="1111"/>
      <c r="S48" s="1111"/>
      <c r="T48" s="1111"/>
      <c r="U48" s="1111"/>
      <c r="V48" s="1111"/>
      <c r="W48" s="1111"/>
      <c r="X48" s="1111"/>
      <c r="Y48" s="1111"/>
      <c r="Z48" s="1111"/>
      <c r="AA48" s="1111"/>
      <c r="AB48" s="1111"/>
      <c r="AC48" s="1111"/>
      <c r="AD48" s="1111"/>
      <c r="AE48" s="1112"/>
      <c r="AF48" s="1086"/>
      <c r="AG48" s="1087"/>
      <c r="AH48" s="1087"/>
      <c r="AI48" s="1087"/>
      <c r="AJ48" s="1088"/>
      <c r="AK48" s="1049"/>
      <c r="AL48" s="1040"/>
      <c r="AM48" s="1040"/>
      <c r="AN48" s="1040"/>
      <c r="AO48" s="1040"/>
      <c r="AP48" s="1040"/>
      <c r="AQ48" s="1040"/>
      <c r="AR48" s="1040"/>
      <c r="AS48" s="1040"/>
      <c r="AT48" s="1040"/>
      <c r="AU48" s="1040"/>
      <c r="AV48" s="1040"/>
      <c r="AW48" s="1040"/>
      <c r="AX48" s="1040"/>
      <c r="AY48" s="1040"/>
      <c r="AZ48" s="1109"/>
      <c r="BA48" s="1109"/>
      <c r="BB48" s="1109"/>
      <c r="BC48" s="1109"/>
      <c r="BD48" s="1109"/>
      <c r="BE48" s="1099"/>
      <c r="BF48" s="1099"/>
      <c r="BG48" s="1099"/>
      <c r="BH48" s="1099"/>
      <c r="BI48" s="1100"/>
      <c r="BJ48" s="232"/>
      <c r="BK48" s="232"/>
      <c r="BL48" s="232"/>
      <c r="BM48" s="232"/>
      <c r="BN48" s="232"/>
      <c r="BO48" s="245"/>
      <c r="BP48" s="245"/>
      <c r="BQ48" s="242">
        <v>42</v>
      </c>
      <c r="BR48" s="243"/>
      <c r="BS48" s="1081"/>
      <c r="BT48" s="1082"/>
      <c r="BU48" s="1082"/>
      <c r="BV48" s="1082"/>
      <c r="BW48" s="1082"/>
      <c r="BX48" s="1082"/>
      <c r="BY48" s="1082"/>
      <c r="BZ48" s="1082"/>
      <c r="CA48" s="1082"/>
      <c r="CB48" s="1082"/>
      <c r="CC48" s="1082"/>
      <c r="CD48" s="1082"/>
      <c r="CE48" s="1082"/>
      <c r="CF48" s="1082"/>
      <c r="CG48" s="1083"/>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s="227" customFormat="1" ht="26.25" customHeight="1" x14ac:dyDescent="0.2">
      <c r="A49" s="241">
        <v>22</v>
      </c>
      <c r="B49" s="1104"/>
      <c r="C49" s="1105"/>
      <c r="D49" s="1105"/>
      <c r="E49" s="1105"/>
      <c r="F49" s="1105"/>
      <c r="G49" s="1105"/>
      <c r="H49" s="1105"/>
      <c r="I49" s="1105"/>
      <c r="J49" s="1105"/>
      <c r="K49" s="1105"/>
      <c r="L49" s="1105"/>
      <c r="M49" s="1105"/>
      <c r="N49" s="1105"/>
      <c r="O49" s="1105"/>
      <c r="P49" s="1106"/>
      <c r="Q49" s="1110"/>
      <c r="R49" s="1111"/>
      <c r="S49" s="1111"/>
      <c r="T49" s="1111"/>
      <c r="U49" s="1111"/>
      <c r="V49" s="1111"/>
      <c r="W49" s="1111"/>
      <c r="X49" s="1111"/>
      <c r="Y49" s="1111"/>
      <c r="Z49" s="1111"/>
      <c r="AA49" s="1111"/>
      <c r="AB49" s="1111"/>
      <c r="AC49" s="1111"/>
      <c r="AD49" s="1111"/>
      <c r="AE49" s="1112"/>
      <c r="AF49" s="1086"/>
      <c r="AG49" s="1087"/>
      <c r="AH49" s="1087"/>
      <c r="AI49" s="1087"/>
      <c r="AJ49" s="1088"/>
      <c r="AK49" s="1049"/>
      <c r="AL49" s="1040"/>
      <c r="AM49" s="1040"/>
      <c r="AN49" s="1040"/>
      <c r="AO49" s="1040"/>
      <c r="AP49" s="1040"/>
      <c r="AQ49" s="1040"/>
      <c r="AR49" s="1040"/>
      <c r="AS49" s="1040"/>
      <c r="AT49" s="1040"/>
      <c r="AU49" s="1040"/>
      <c r="AV49" s="1040"/>
      <c r="AW49" s="1040"/>
      <c r="AX49" s="1040"/>
      <c r="AY49" s="1040"/>
      <c r="AZ49" s="1109"/>
      <c r="BA49" s="1109"/>
      <c r="BB49" s="1109"/>
      <c r="BC49" s="1109"/>
      <c r="BD49" s="1109"/>
      <c r="BE49" s="1099"/>
      <c r="BF49" s="1099"/>
      <c r="BG49" s="1099"/>
      <c r="BH49" s="1099"/>
      <c r="BI49" s="1100"/>
      <c r="BJ49" s="232"/>
      <c r="BK49" s="232"/>
      <c r="BL49" s="232"/>
      <c r="BM49" s="232"/>
      <c r="BN49" s="232"/>
      <c r="BO49" s="245"/>
      <c r="BP49" s="245"/>
      <c r="BQ49" s="242">
        <v>43</v>
      </c>
      <c r="BR49" s="243"/>
      <c r="BS49" s="1081"/>
      <c r="BT49" s="1082"/>
      <c r="BU49" s="1082"/>
      <c r="BV49" s="1082"/>
      <c r="BW49" s="1082"/>
      <c r="BX49" s="1082"/>
      <c r="BY49" s="1082"/>
      <c r="BZ49" s="1082"/>
      <c r="CA49" s="1082"/>
      <c r="CB49" s="1082"/>
      <c r="CC49" s="1082"/>
      <c r="CD49" s="1082"/>
      <c r="CE49" s="1082"/>
      <c r="CF49" s="1082"/>
      <c r="CG49" s="1083"/>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s="227" customFormat="1" ht="26.25" customHeight="1" x14ac:dyDescent="0.2">
      <c r="A50" s="241">
        <v>23</v>
      </c>
      <c r="B50" s="1104"/>
      <c r="C50" s="1105"/>
      <c r="D50" s="1105"/>
      <c r="E50" s="1105"/>
      <c r="F50" s="1105"/>
      <c r="G50" s="1105"/>
      <c r="H50" s="1105"/>
      <c r="I50" s="1105"/>
      <c r="J50" s="1105"/>
      <c r="K50" s="1105"/>
      <c r="L50" s="1105"/>
      <c r="M50" s="1105"/>
      <c r="N50" s="1105"/>
      <c r="O50" s="1105"/>
      <c r="P50" s="1106"/>
      <c r="Q50" s="1107"/>
      <c r="R50" s="1090"/>
      <c r="S50" s="1090"/>
      <c r="T50" s="1090"/>
      <c r="U50" s="1090"/>
      <c r="V50" s="1090"/>
      <c r="W50" s="1090"/>
      <c r="X50" s="1090"/>
      <c r="Y50" s="1090"/>
      <c r="Z50" s="1090"/>
      <c r="AA50" s="1090"/>
      <c r="AB50" s="1090"/>
      <c r="AC50" s="1090"/>
      <c r="AD50" s="1090"/>
      <c r="AE50" s="1108"/>
      <c r="AF50" s="1086"/>
      <c r="AG50" s="1087"/>
      <c r="AH50" s="1087"/>
      <c r="AI50" s="1087"/>
      <c r="AJ50" s="1088"/>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99"/>
      <c r="BF50" s="1099"/>
      <c r="BG50" s="1099"/>
      <c r="BH50" s="1099"/>
      <c r="BI50" s="1100"/>
      <c r="BJ50" s="232"/>
      <c r="BK50" s="232"/>
      <c r="BL50" s="232"/>
      <c r="BM50" s="232"/>
      <c r="BN50" s="232"/>
      <c r="BO50" s="245"/>
      <c r="BP50" s="245"/>
      <c r="BQ50" s="242">
        <v>44</v>
      </c>
      <c r="BR50" s="243"/>
      <c r="BS50" s="1081"/>
      <c r="BT50" s="1082"/>
      <c r="BU50" s="1082"/>
      <c r="BV50" s="1082"/>
      <c r="BW50" s="1082"/>
      <c r="BX50" s="1082"/>
      <c r="BY50" s="1082"/>
      <c r="BZ50" s="1082"/>
      <c r="CA50" s="1082"/>
      <c r="CB50" s="1082"/>
      <c r="CC50" s="1082"/>
      <c r="CD50" s="1082"/>
      <c r="CE50" s="1082"/>
      <c r="CF50" s="1082"/>
      <c r="CG50" s="1083"/>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s="227" customFormat="1" ht="26.25" customHeight="1" x14ac:dyDescent="0.2">
      <c r="A51" s="241">
        <v>24</v>
      </c>
      <c r="B51" s="1104"/>
      <c r="C51" s="1105"/>
      <c r="D51" s="1105"/>
      <c r="E51" s="1105"/>
      <c r="F51" s="1105"/>
      <c r="G51" s="1105"/>
      <c r="H51" s="1105"/>
      <c r="I51" s="1105"/>
      <c r="J51" s="1105"/>
      <c r="K51" s="1105"/>
      <c r="L51" s="1105"/>
      <c r="M51" s="1105"/>
      <c r="N51" s="1105"/>
      <c r="O51" s="1105"/>
      <c r="P51" s="1106"/>
      <c r="Q51" s="1107"/>
      <c r="R51" s="1090"/>
      <c r="S51" s="1090"/>
      <c r="T51" s="1090"/>
      <c r="U51" s="1090"/>
      <c r="V51" s="1090"/>
      <c r="W51" s="1090"/>
      <c r="X51" s="1090"/>
      <c r="Y51" s="1090"/>
      <c r="Z51" s="1090"/>
      <c r="AA51" s="1090"/>
      <c r="AB51" s="1090"/>
      <c r="AC51" s="1090"/>
      <c r="AD51" s="1090"/>
      <c r="AE51" s="1108"/>
      <c r="AF51" s="1086"/>
      <c r="AG51" s="1087"/>
      <c r="AH51" s="1087"/>
      <c r="AI51" s="1087"/>
      <c r="AJ51" s="1088"/>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99"/>
      <c r="BF51" s="1099"/>
      <c r="BG51" s="1099"/>
      <c r="BH51" s="1099"/>
      <c r="BI51" s="1100"/>
      <c r="BJ51" s="232"/>
      <c r="BK51" s="232"/>
      <c r="BL51" s="232"/>
      <c r="BM51" s="232"/>
      <c r="BN51" s="232"/>
      <c r="BO51" s="245"/>
      <c r="BP51" s="245"/>
      <c r="BQ51" s="242">
        <v>45</v>
      </c>
      <c r="BR51" s="243"/>
      <c r="BS51" s="1081"/>
      <c r="BT51" s="1082"/>
      <c r="BU51" s="1082"/>
      <c r="BV51" s="1082"/>
      <c r="BW51" s="1082"/>
      <c r="BX51" s="1082"/>
      <c r="BY51" s="1082"/>
      <c r="BZ51" s="1082"/>
      <c r="CA51" s="1082"/>
      <c r="CB51" s="1082"/>
      <c r="CC51" s="1082"/>
      <c r="CD51" s="1082"/>
      <c r="CE51" s="1082"/>
      <c r="CF51" s="1082"/>
      <c r="CG51" s="1083"/>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s="227" customFormat="1" ht="26.25" customHeight="1" x14ac:dyDescent="0.2">
      <c r="A52" s="241">
        <v>25</v>
      </c>
      <c r="B52" s="1104"/>
      <c r="C52" s="1105"/>
      <c r="D52" s="1105"/>
      <c r="E52" s="1105"/>
      <c r="F52" s="1105"/>
      <c r="G52" s="1105"/>
      <c r="H52" s="1105"/>
      <c r="I52" s="1105"/>
      <c r="J52" s="1105"/>
      <c r="K52" s="1105"/>
      <c r="L52" s="1105"/>
      <c r="M52" s="1105"/>
      <c r="N52" s="1105"/>
      <c r="O52" s="1105"/>
      <c r="P52" s="1106"/>
      <c r="Q52" s="1107"/>
      <c r="R52" s="1090"/>
      <c r="S52" s="1090"/>
      <c r="T52" s="1090"/>
      <c r="U52" s="1090"/>
      <c r="V52" s="1090"/>
      <c r="W52" s="1090"/>
      <c r="X52" s="1090"/>
      <c r="Y52" s="1090"/>
      <c r="Z52" s="1090"/>
      <c r="AA52" s="1090"/>
      <c r="AB52" s="1090"/>
      <c r="AC52" s="1090"/>
      <c r="AD52" s="1090"/>
      <c r="AE52" s="1108"/>
      <c r="AF52" s="1086"/>
      <c r="AG52" s="1087"/>
      <c r="AH52" s="1087"/>
      <c r="AI52" s="1087"/>
      <c r="AJ52" s="1088"/>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99"/>
      <c r="BF52" s="1099"/>
      <c r="BG52" s="1099"/>
      <c r="BH52" s="1099"/>
      <c r="BI52" s="1100"/>
      <c r="BJ52" s="232"/>
      <c r="BK52" s="232"/>
      <c r="BL52" s="232"/>
      <c r="BM52" s="232"/>
      <c r="BN52" s="232"/>
      <c r="BO52" s="245"/>
      <c r="BP52" s="245"/>
      <c r="BQ52" s="242">
        <v>46</v>
      </c>
      <c r="BR52" s="243"/>
      <c r="BS52" s="1081"/>
      <c r="BT52" s="1082"/>
      <c r="BU52" s="1082"/>
      <c r="BV52" s="1082"/>
      <c r="BW52" s="1082"/>
      <c r="BX52" s="1082"/>
      <c r="BY52" s="1082"/>
      <c r="BZ52" s="1082"/>
      <c r="CA52" s="1082"/>
      <c r="CB52" s="1082"/>
      <c r="CC52" s="1082"/>
      <c r="CD52" s="1082"/>
      <c r="CE52" s="1082"/>
      <c r="CF52" s="1082"/>
      <c r="CG52" s="1083"/>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s="227" customFormat="1" ht="26.25" customHeight="1" x14ac:dyDescent="0.2">
      <c r="A53" s="241">
        <v>26</v>
      </c>
      <c r="B53" s="1104"/>
      <c r="C53" s="1105"/>
      <c r="D53" s="1105"/>
      <c r="E53" s="1105"/>
      <c r="F53" s="1105"/>
      <c r="G53" s="1105"/>
      <c r="H53" s="1105"/>
      <c r="I53" s="1105"/>
      <c r="J53" s="1105"/>
      <c r="K53" s="1105"/>
      <c r="L53" s="1105"/>
      <c r="M53" s="1105"/>
      <c r="N53" s="1105"/>
      <c r="O53" s="1105"/>
      <c r="P53" s="1106"/>
      <c r="Q53" s="1107"/>
      <c r="R53" s="1090"/>
      <c r="S53" s="1090"/>
      <c r="T53" s="1090"/>
      <c r="U53" s="1090"/>
      <c r="V53" s="1090"/>
      <c r="W53" s="1090"/>
      <c r="X53" s="1090"/>
      <c r="Y53" s="1090"/>
      <c r="Z53" s="1090"/>
      <c r="AA53" s="1090"/>
      <c r="AB53" s="1090"/>
      <c r="AC53" s="1090"/>
      <c r="AD53" s="1090"/>
      <c r="AE53" s="1108"/>
      <c r="AF53" s="1086"/>
      <c r="AG53" s="1087"/>
      <c r="AH53" s="1087"/>
      <c r="AI53" s="1087"/>
      <c r="AJ53" s="1088"/>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99"/>
      <c r="BF53" s="1099"/>
      <c r="BG53" s="1099"/>
      <c r="BH53" s="1099"/>
      <c r="BI53" s="1100"/>
      <c r="BJ53" s="232"/>
      <c r="BK53" s="232"/>
      <c r="BL53" s="232"/>
      <c r="BM53" s="232"/>
      <c r="BN53" s="232"/>
      <c r="BO53" s="245"/>
      <c r="BP53" s="245"/>
      <c r="BQ53" s="242">
        <v>47</v>
      </c>
      <c r="BR53" s="243"/>
      <c r="BS53" s="1081"/>
      <c r="BT53" s="1082"/>
      <c r="BU53" s="1082"/>
      <c r="BV53" s="1082"/>
      <c r="BW53" s="1082"/>
      <c r="BX53" s="1082"/>
      <c r="BY53" s="1082"/>
      <c r="BZ53" s="1082"/>
      <c r="CA53" s="1082"/>
      <c r="CB53" s="1082"/>
      <c r="CC53" s="1082"/>
      <c r="CD53" s="1082"/>
      <c r="CE53" s="1082"/>
      <c r="CF53" s="1082"/>
      <c r="CG53" s="1083"/>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s="227" customFormat="1" ht="26.25" customHeight="1" x14ac:dyDescent="0.2">
      <c r="A54" s="241">
        <v>27</v>
      </c>
      <c r="B54" s="1104"/>
      <c r="C54" s="1105"/>
      <c r="D54" s="1105"/>
      <c r="E54" s="1105"/>
      <c r="F54" s="1105"/>
      <c r="G54" s="1105"/>
      <c r="H54" s="1105"/>
      <c r="I54" s="1105"/>
      <c r="J54" s="1105"/>
      <c r="K54" s="1105"/>
      <c r="L54" s="1105"/>
      <c r="M54" s="1105"/>
      <c r="N54" s="1105"/>
      <c r="O54" s="1105"/>
      <c r="P54" s="1106"/>
      <c r="Q54" s="1107"/>
      <c r="R54" s="1090"/>
      <c r="S54" s="1090"/>
      <c r="T54" s="1090"/>
      <c r="U54" s="1090"/>
      <c r="V54" s="1090"/>
      <c r="W54" s="1090"/>
      <c r="X54" s="1090"/>
      <c r="Y54" s="1090"/>
      <c r="Z54" s="1090"/>
      <c r="AA54" s="1090"/>
      <c r="AB54" s="1090"/>
      <c r="AC54" s="1090"/>
      <c r="AD54" s="1090"/>
      <c r="AE54" s="1108"/>
      <c r="AF54" s="1086"/>
      <c r="AG54" s="1087"/>
      <c r="AH54" s="1087"/>
      <c r="AI54" s="1087"/>
      <c r="AJ54" s="1088"/>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99"/>
      <c r="BF54" s="1099"/>
      <c r="BG54" s="1099"/>
      <c r="BH54" s="1099"/>
      <c r="BI54" s="1100"/>
      <c r="BJ54" s="232"/>
      <c r="BK54" s="232"/>
      <c r="BL54" s="232"/>
      <c r="BM54" s="232"/>
      <c r="BN54" s="232"/>
      <c r="BO54" s="245"/>
      <c r="BP54" s="245"/>
      <c r="BQ54" s="242">
        <v>48</v>
      </c>
      <c r="BR54" s="243"/>
      <c r="BS54" s="1081"/>
      <c r="BT54" s="1082"/>
      <c r="BU54" s="1082"/>
      <c r="BV54" s="1082"/>
      <c r="BW54" s="1082"/>
      <c r="BX54" s="1082"/>
      <c r="BY54" s="1082"/>
      <c r="BZ54" s="1082"/>
      <c r="CA54" s="1082"/>
      <c r="CB54" s="1082"/>
      <c r="CC54" s="1082"/>
      <c r="CD54" s="1082"/>
      <c r="CE54" s="1082"/>
      <c r="CF54" s="1082"/>
      <c r="CG54" s="1083"/>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s="227" customFormat="1" ht="26.25" customHeight="1" x14ac:dyDescent="0.2">
      <c r="A55" s="241">
        <v>28</v>
      </c>
      <c r="B55" s="1104"/>
      <c r="C55" s="1105"/>
      <c r="D55" s="1105"/>
      <c r="E55" s="1105"/>
      <c r="F55" s="1105"/>
      <c r="G55" s="1105"/>
      <c r="H55" s="1105"/>
      <c r="I55" s="1105"/>
      <c r="J55" s="1105"/>
      <c r="K55" s="1105"/>
      <c r="L55" s="1105"/>
      <c r="M55" s="1105"/>
      <c r="N55" s="1105"/>
      <c r="O55" s="1105"/>
      <c r="P55" s="1106"/>
      <c r="Q55" s="1107"/>
      <c r="R55" s="1090"/>
      <c r="S55" s="1090"/>
      <c r="T55" s="1090"/>
      <c r="U55" s="1090"/>
      <c r="V55" s="1090"/>
      <c r="W55" s="1090"/>
      <c r="X55" s="1090"/>
      <c r="Y55" s="1090"/>
      <c r="Z55" s="1090"/>
      <c r="AA55" s="1090"/>
      <c r="AB55" s="1090"/>
      <c r="AC55" s="1090"/>
      <c r="AD55" s="1090"/>
      <c r="AE55" s="1108"/>
      <c r="AF55" s="1086"/>
      <c r="AG55" s="1087"/>
      <c r="AH55" s="1087"/>
      <c r="AI55" s="1087"/>
      <c r="AJ55" s="1088"/>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99"/>
      <c r="BF55" s="1099"/>
      <c r="BG55" s="1099"/>
      <c r="BH55" s="1099"/>
      <c r="BI55" s="1100"/>
      <c r="BJ55" s="232"/>
      <c r="BK55" s="232"/>
      <c r="BL55" s="232"/>
      <c r="BM55" s="232"/>
      <c r="BN55" s="232"/>
      <c r="BO55" s="245"/>
      <c r="BP55" s="245"/>
      <c r="BQ55" s="242">
        <v>49</v>
      </c>
      <c r="BR55" s="243"/>
      <c r="BS55" s="1081"/>
      <c r="BT55" s="1082"/>
      <c r="BU55" s="1082"/>
      <c r="BV55" s="1082"/>
      <c r="BW55" s="1082"/>
      <c r="BX55" s="1082"/>
      <c r="BY55" s="1082"/>
      <c r="BZ55" s="1082"/>
      <c r="CA55" s="1082"/>
      <c r="CB55" s="1082"/>
      <c r="CC55" s="1082"/>
      <c r="CD55" s="1082"/>
      <c r="CE55" s="1082"/>
      <c r="CF55" s="1082"/>
      <c r="CG55" s="1083"/>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s="227" customFormat="1" ht="26.25" customHeight="1" x14ac:dyDescent="0.2">
      <c r="A56" s="241">
        <v>29</v>
      </c>
      <c r="B56" s="1104"/>
      <c r="C56" s="1105"/>
      <c r="D56" s="1105"/>
      <c r="E56" s="1105"/>
      <c r="F56" s="1105"/>
      <c r="G56" s="1105"/>
      <c r="H56" s="1105"/>
      <c r="I56" s="1105"/>
      <c r="J56" s="1105"/>
      <c r="K56" s="1105"/>
      <c r="L56" s="1105"/>
      <c r="M56" s="1105"/>
      <c r="N56" s="1105"/>
      <c r="O56" s="1105"/>
      <c r="P56" s="1106"/>
      <c r="Q56" s="1107"/>
      <c r="R56" s="1090"/>
      <c r="S56" s="1090"/>
      <c r="T56" s="1090"/>
      <c r="U56" s="1090"/>
      <c r="V56" s="1090"/>
      <c r="W56" s="1090"/>
      <c r="X56" s="1090"/>
      <c r="Y56" s="1090"/>
      <c r="Z56" s="1090"/>
      <c r="AA56" s="1090"/>
      <c r="AB56" s="1090"/>
      <c r="AC56" s="1090"/>
      <c r="AD56" s="1090"/>
      <c r="AE56" s="1108"/>
      <c r="AF56" s="1086"/>
      <c r="AG56" s="1087"/>
      <c r="AH56" s="1087"/>
      <c r="AI56" s="1087"/>
      <c r="AJ56" s="1088"/>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99"/>
      <c r="BF56" s="1099"/>
      <c r="BG56" s="1099"/>
      <c r="BH56" s="1099"/>
      <c r="BI56" s="1100"/>
      <c r="BJ56" s="232"/>
      <c r="BK56" s="232"/>
      <c r="BL56" s="232"/>
      <c r="BM56" s="232"/>
      <c r="BN56" s="232"/>
      <c r="BO56" s="245"/>
      <c r="BP56" s="245"/>
      <c r="BQ56" s="242">
        <v>50</v>
      </c>
      <c r="BR56" s="243"/>
      <c r="BS56" s="1081"/>
      <c r="BT56" s="1082"/>
      <c r="BU56" s="1082"/>
      <c r="BV56" s="1082"/>
      <c r="BW56" s="1082"/>
      <c r="BX56" s="1082"/>
      <c r="BY56" s="1082"/>
      <c r="BZ56" s="1082"/>
      <c r="CA56" s="1082"/>
      <c r="CB56" s="1082"/>
      <c r="CC56" s="1082"/>
      <c r="CD56" s="1082"/>
      <c r="CE56" s="1082"/>
      <c r="CF56" s="1082"/>
      <c r="CG56" s="1083"/>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s="227" customFormat="1" ht="26.25" customHeight="1" x14ac:dyDescent="0.2">
      <c r="A57" s="241">
        <v>30</v>
      </c>
      <c r="B57" s="1104"/>
      <c r="C57" s="1105"/>
      <c r="D57" s="1105"/>
      <c r="E57" s="1105"/>
      <c r="F57" s="1105"/>
      <c r="G57" s="1105"/>
      <c r="H57" s="1105"/>
      <c r="I57" s="1105"/>
      <c r="J57" s="1105"/>
      <c r="K57" s="1105"/>
      <c r="L57" s="1105"/>
      <c r="M57" s="1105"/>
      <c r="N57" s="1105"/>
      <c r="O57" s="1105"/>
      <c r="P57" s="1106"/>
      <c r="Q57" s="1107"/>
      <c r="R57" s="1090"/>
      <c r="S57" s="1090"/>
      <c r="T57" s="1090"/>
      <c r="U57" s="1090"/>
      <c r="V57" s="1090"/>
      <c r="W57" s="1090"/>
      <c r="X57" s="1090"/>
      <c r="Y57" s="1090"/>
      <c r="Z57" s="1090"/>
      <c r="AA57" s="1090"/>
      <c r="AB57" s="1090"/>
      <c r="AC57" s="1090"/>
      <c r="AD57" s="1090"/>
      <c r="AE57" s="1108"/>
      <c r="AF57" s="1086"/>
      <c r="AG57" s="1087"/>
      <c r="AH57" s="1087"/>
      <c r="AI57" s="1087"/>
      <c r="AJ57" s="1088"/>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99"/>
      <c r="BF57" s="1099"/>
      <c r="BG57" s="1099"/>
      <c r="BH57" s="1099"/>
      <c r="BI57" s="1100"/>
      <c r="BJ57" s="232"/>
      <c r="BK57" s="232"/>
      <c r="BL57" s="232"/>
      <c r="BM57" s="232"/>
      <c r="BN57" s="232"/>
      <c r="BO57" s="245"/>
      <c r="BP57" s="245"/>
      <c r="BQ57" s="242">
        <v>51</v>
      </c>
      <c r="BR57" s="243"/>
      <c r="BS57" s="1081"/>
      <c r="BT57" s="1082"/>
      <c r="BU57" s="1082"/>
      <c r="BV57" s="1082"/>
      <c r="BW57" s="1082"/>
      <c r="BX57" s="1082"/>
      <c r="BY57" s="1082"/>
      <c r="BZ57" s="1082"/>
      <c r="CA57" s="1082"/>
      <c r="CB57" s="1082"/>
      <c r="CC57" s="1082"/>
      <c r="CD57" s="1082"/>
      <c r="CE57" s="1082"/>
      <c r="CF57" s="1082"/>
      <c r="CG57" s="1083"/>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s="227" customFormat="1" ht="26.25" customHeight="1" x14ac:dyDescent="0.2">
      <c r="A58" s="241">
        <v>31</v>
      </c>
      <c r="B58" s="1104"/>
      <c r="C58" s="1105"/>
      <c r="D58" s="1105"/>
      <c r="E58" s="1105"/>
      <c r="F58" s="1105"/>
      <c r="G58" s="1105"/>
      <c r="H58" s="1105"/>
      <c r="I58" s="1105"/>
      <c r="J58" s="1105"/>
      <c r="K58" s="1105"/>
      <c r="L58" s="1105"/>
      <c r="M58" s="1105"/>
      <c r="N58" s="1105"/>
      <c r="O58" s="1105"/>
      <c r="P58" s="1106"/>
      <c r="Q58" s="1107"/>
      <c r="R58" s="1090"/>
      <c r="S58" s="1090"/>
      <c r="T58" s="1090"/>
      <c r="U58" s="1090"/>
      <c r="V58" s="1090"/>
      <c r="W58" s="1090"/>
      <c r="X58" s="1090"/>
      <c r="Y58" s="1090"/>
      <c r="Z58" s="1090"/>
      <c r="AA58" s="1090"/>
      <c r="AB58" s="1090"/>
      <c r="AC58" s="1090"/>
      <c r="AD58" s="1090"/>
      <c r="AE58" s="1108"/>
      <c r="AF58" s="1086"/>
      <c r="AG58" s="1087"/>
      <c r="AH58" s="1087"/>
      <c r="AI58" s="1087"/>
      <c r="AJ58" s="1088"/>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99"/>
      <c r="BF58" s="1099"/>
      <c r="BG58" s="1099"/>
      <c r="BH58" s="1099"/>
      <c r="BI58" s="1100"/>
      <c r="BJ58" s="232"/>
      <c r="BK58" s="232"/>
      <c r="BL58" s="232"/>
      <c r="BM58" s="232"/>
      <c r="BN58" s="232"/>
      <c r="BO58" s="245"/>
      <c r="BP58" s="245"/>
      <c r="BQ58" s="242">
        <v>52</v>
      </c>
      <c r="BR58" s="243"/>
      <c r="BS58" s="1081"/>
      <c r="BT58" s="1082"/>
      <c r="BU58" s="1082"/>
      <c r="BV58" s="1082"/>
      <c r="BW58" s="1082"/>
      <c r="BX58" s="1082"/>
      <c r="BY58" s="1082"/>
      <c r="BZ58" s="1082"/>
      <c r="CA58" s="1082"/>
      <c r="CB58" s="1082"/>
      <c r="CC58" s="1082"/>
      <c r="CD58" s="1082"/>
      <c r="CE58" s="1082"/>
      <c r="CF58" s="1082"/>
      <c r="CG58" s="1083"/>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s="227" customFormat="1" ht="26.25" customHeight="1" x14ac:dyDescent="0.2">
      <c r="A59" s="241">
        <v>32</v>
      </c>
      <c r="B59" s="1104"/>
      <c r="C59" s="1105"/>
      <c r="D59" s="1105"/>
      <c r="E59" s="1105"/>
      <c r="F59" s="1105"/>
      <c r="G59" s="1105"/>
      <c r="H59" s="1105"/>
      <c r="I59" s="1105"/>
      <c r="J59" s="1105"/>
      <c r="K59" s="1105"/>
      <c r="L59" s="1105"/>
      <c r="M59" s="1105"/>
      <c r="N59" s="1105"/>
      <c r="O59" s="1105"/>
      <c r="P59" s="1106"/>
      <c r="Q59" s="1107"/>
      <c r="R59" s="1090"/>
      <c r="S59" s="1090"/>
      <c r="T59" s="1090"/>
      <c r="U59" s="1090"/>
      <c r="V59" s="1090"/>
      <c r="W59" s="1090"/>
      <c r="X59" s="1090"/>
      <c r="Y59" s="1090"/>
      <c r="Z59" s="1090"/>
      <c r="AA59" s="1090"/>
      <c r="AB59" s="1090"/>
      <c r="AC59" s="1090"/>
      <c r="AD59" s="1090"/>
      <c r="AE59" s="1108"/>
      <c r="AF59" s="1086"/>
      <c r="AG59" s="1087"/>
      <c r="AH59" s="1087"/>
      <c r="AI59" s="1087"/>
      <c r="AJ59" s="1088"/>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99"/>
      <c r="BF59" s="1099"/>
      <c r="BG59" s="1099"/>
      <c r="BH59" s="1099"/>
      <c r="BI59" s="1100"/>
      <c r="BJ59" s="232"/>
      <c r="BK59" s="232"/>
      <c r="BL59" s="232"/>
      <c r="BM59" s="232"/>
      <c r="BN59" s="232"/>
      <c r="BO59" s="245"/>
      <c r="BP59" s="245"/>
      <c r="BQ59" s="242">
        <v>53</v>
      </c>
      <c r="BR59" s="243"/>
      <c r="BS59" s="1081"/>
      <c r="BT59" s="1082"/>
      <c r="BU59" s="1082"/>
      <c r="BV59" s="1082"/>
      <c r="BW59" s="1082"/>
      <c r="BX59" s="1082"/>
      <c r="BY59" s="1082"/>
      <c r="BZ59" s="1082"/>
      <c r="CA59" s="1082"/>
      <c r="CB59" s="1082"/>
      <c r="CC59" s="1082"/>
      <c r="CD59" s="1082"/>
      <c r="CE59" s="1082"/>
      <c r="CF59" s="1082"/>
      <c r="CG59" s="1083"/>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s="227" customFormat="1" ht="26.25" customHeight="1" x14ac:dyDescent="0.2">
      <c r="A60" s="241">
        <v>33</v>
      </c>
      <c r="B60" s="1104"/>
      <c r="C60" s="1105"/>
      <c r="D60" s="1105"/>
      <c r="E60" s="1105"/>
      <c r="F60" s="1105"/>
      <c r="G60" s="1105"/>
      <c r="H60" s="1105"/>
      <c r="I60" s="1105"/>
      <c r="J60" s="1105"/>
      <c r="K60" s="1105"/>
      <c r="L60" s="1105"/>
      <c r="M60" s="1105"/>
      <c r="N60" s="1105"/>
      <c r="O60" s="1105"/>
      <c r="P60" s="1106"/>
      <c r="Q60" s="1107"/>
      <c r="R60" s="1090"/>
      <c r="S60" s="1090"/>
      <c r="T60" s="1090"/>
      <c r="U60" s="1090"/>
      <c r="V60" s="1090"/>
      <c r="W60" s="1090"/>
      <c r="X60" s="1090"/>
      <c r="Y60" s="1090"/>
      <c r="Z60" s="1090"/>
      <c r="AA60" s="1090"/>
      <c r="AB60" s="1090"/>
      <c r="AC60" s="1090"/>
      <c r="AD60" s="1090"/>
      <c r="AE60" s="1108"/>
      <c r="AF60" s="1086"/>
      <c r="AG60" s="1087"/>
      <c r="AH60" s="1087"/>
      <c r="AI60" s="1087"/>
      <c r="AJ60" s="1088"/>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99"/>
      <c r="BF60" s="1099"/>
      <c r="BG60" s="1099"/>
      <c r="BH60" s="1099"/>
      <c r="BI60" s="1100"/>
      <c r="BJ60" s="232"/>
      <c r="BK60" s="232"/>
      <c r="BL60" s="232"/>
      <c r="BM60" s="232"/>
      <c r="BN60" s="232"/>
      <c r="BO60" s="245"/>
      <c r="BP60" s="245"/>
      <c r="BQ60" s="242">
        <v>54</v>
      </c>
      <c r="BR60" s="243"/>
      <c r="BS60" s="1081"/>
      <c r="BT60" s="1082"/>
      <c r="BU60" s="1082"/>
      <c r="BV60" s="1082"/>
      <c r="BW60" s="1082"/>
      <c r="BX60" s="1082"/>
      <c r="BY60" s="1082"/>
      <c r="BZ60" s="1082"/>
      <c r="CA60" s="1082"/>
      <c r="CB60" s="1082"/>
      <c r="CC60" s="1082"/>
      <c r="CD60" s="1082"/>
      <c r="CE60" s="1082"/>
      <c r="CF60" s="1082"/>
      <c r="CG60" s="1083"/>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s="227" customFormat="1" ht="26.25" customHeight="1" thickBot="1" x14ac:dyDescent="0.25">
      <c r="A61" s="241">
        <v>34</v>
      </c>
      <c r="B61" s="1104"/>
      <c r="C61" s="1105"/>
      <c r="D61" s="1105"/>
      <c r="E61" s="1105"/>
      <c r="F61" s="1105"/>
      <c r="G61" s="1105"/>
      <c r="H61" s="1105"/>
      <c r="I61" s="1105"/>
      <c r="J61" s="1105"/>
      <c r="K61" s="1105"/>
      <c r="L61" s="1105"/>
      <c r="M61" s="1105"/>
      <c r="N61" s="1105"/>
      <c r="O61" s="1105"/>
      <c r="P61" s="1106"/>
      <c r="Q61" s="1107"/>
      <c r="R61" s="1090"/>
      <c r="S61" s="1090"/>
      <c r="T61" s="1090"/>
      <c r="U61" s="1090"/>
      <c r="V61" s="1090"/>
      <c r="W61" s="1090"/>
      <c r="X61" s="1090"/>
      <c r="Y61" s="1090"/>
      <c r="Z61" s="1090"/>
      <c r="AA61" s="1090"/>
      <c r="AB61" s="1090"/>
      <c r="AC61" s="1090"/>
      <c r="AD61" s="1090"/>
      <c r="AE61" s="1108"/>
      <c r="AF61" s="1086"/>
      <c r="AG61" s="1087"/>
      <c r="AH61" s="1087"/>
      <c r="AI61" s="1087"/>
      <c r="AJ61" s="1088"/>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99"/>
      <c r="BF61" s="1099"/>
      <c r="BG61" s="1099"/>
      <c r="BH61" s="1099"/>
      <c r="BI61" s="1100"/>
      <c r="BJ61" s="232"/>
      <c r="BK61" s="232"/>
      <c r="BL61" s="232"/>
      <c r="BM61" s="232"/>
      <c r="BN61" s="232"/>
      <c r="BO61" s="245"/>
      <c r="BP61" s="245"/>
      <c r="BQ61" s="242">
        <v>55</v>
      </c>
      <c r="BR61" s="243"/>
      <c r="BS61" s="1081"/>
      <c r="BT61" s="1082"/>
      <c r="BU61" s="1082"/>
      <c r="BV61" s="1082"/>
      <c r="BW61" s="1082"/>
      <c r="BX61" s="1082"/>
      <c r="BY61" s="1082"/>
      <c r="BZ61" s="1082"/>
      <c r="CA61" s="1082"/>
      <c r="CB61" s="1082"/>
      <c r="CC61" s="1082"/>
      <c r="CD61" s="1082"/>
      <c r="CE61" s="1082"/>
      <c r="CF61" s="1082"/>
      <c r="CG61" s="1083"/>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s="227" customFormat="1" ht="26.25" customHeight="1" x14ac:dyDescent="0.2">
      <c r="A62" s="241">
        <v>35</v>
      </c>
      <c r="B62" s="1104"/>
      <c r="C62" s="1105"/>
      <c r="D62" s="1105"/>
      <c r="E62" s="1105"/>
      <c r="F62" s="1105"/>
      <c r="G62" s="1105"/>
      <c r="H62" s="1105"/>
      <c r="I62" s="1105"/>
      <c r="J62" s="1105"/>
      <c r="K62" s="1105"/>
      <c r="L62" s="1105"/>
      <c r="M62" s="1105"/>
      <c r="N62" s="1105"/>
      <c r="O62" s="1105"/>
      <c r="P62" s="1106"/>
      <c r="Q62" s="1107"/>
      <c r="R62" s="1090"/>
      <c r="S62" s="1090"/>
      <c r="T62" s="1090"/>
      <c r="U62" s="1090"/>
      <c r="V62" s="1090"/>
      <c r="W62" s="1090"/>
      <c r="X62" s="1090"/>
      <c r="Y62" s="1090"/>
      <c r="Z62" s="1090"/>
      <c r="AA62" s="1090"/>
      <c r="AB62" s="1090"/>
      <c r="AC62" s="1090"/>
      <c r="AD62" s="1090"/>
      <c r="AE62" s="1108"/>
      <c r="AF62" s="1086"/>
      <c r="AG62" s="1087"/>
      <c r="AH62" s="1087"/>
      <c r="AI62" s="1087"/>
      <c r="AJ62" s="1088"/>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99"/>
      <c r="BF62" s="1099"/>
      <c r="BG62" s="1099"/>
      <c r="BH62" s="1099"/>
      <c r="BI62" s="1100"/>
      <c r="BJ62" s="1101" t="s">
        <v>394</v>
      </c>
      <c r="BK62" s="1102"/>
      <c r="BL62" s="1102"/>
      <c r="BM62" s="1102"/>
      <c r="BN62" s="1103"/>
      <c r="BO62" s="245"/>
      <c r="BP62" s="245"/>
      <c r="BQ62" s="242">
        <v>56</v>
      </c>
      <c r="BR62" s="243"/>
      <c r="BS62" s="1081"/>
      <c r="BT62" s="1082"/>
      <c r="BU62" s="1082"/>
      <c r="BV62" s="1082"/>
      <c r="BW62" s="1082"/>
      <c r="BX62" s="1082"/>
      <c r="BY62" s="1082"/>
      <c r="BZ62" s="1082"/>
      <c r="CA62" s="1082"/>
      <c r="CB62" s="1082"/>
      <c r="CC62" s="1082"/>
      <c r="CD62" s="1082"/>
      <c r="CE62" s="1082"/>
      <c r="CF62" s="1082"/>
      <c r="CG62" s="1083"/>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s="227" customFormat="1" ht="26.25" customHeight="1" thickBot="1" x14ac:dyDescent="0.25">
      <c r="A63" s="244" t="s">
        <v>379</v>
      </c>
      <c r="B63" s="1013" t="s">
        <v>395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5"/>
      <c r="AF63" s="1096">
        <v>2100</v>
      </c>
      <c r="AG63" s="1028"/>
      <c r="AH63" s="1028"/>
      <c r="AI63" s="1028"/>
      <c r="AJ63" s="1097"/>
      <c r="AK63" s="1098"/>
      <c r="AL63" s="1032"/>
      <c r="AM63" s="1032"/>
      <c r="AN63" s="1032"/>
      <c r="AO63" s="1032"/>
      <c r="AP63" s="1028" t="s">
        <v>580</v>
      </c>
      <c r="AQ63" s="1028"/>
      <c r="AR63" s="1028"/>
      <c r="AS63" s="1028"/>
      <c r="AT63" s="1028"/>
      <c r="AU63" s="1028" t="s">
        <v>580</v>
      </c>
      <c r="AV63" s="1028"/>
      <c r="AW63" s="1028"/>
      <c r="AX63" s="1028"/>
      <c r="AY63" s="1028"/>
      <c r="AZ63" s="1092"/>
      <c r="BA63" s="1092"/>
      <c r="BB63" s="1092"/>
      <c r="BC63" s="1092"/>
      <c r="BD63" s="1092"/>
      <c r="BE63" s="1029"/>
      <c r="BF63" s="1029"/>
      <c r="BG63" s="1029"/>
      <c r="BH63" s="1029"/>
      <c r="BI63" s="1030"/>
      <c r="BJ63" s="1093" t="s">
        <v>396</v>
      </c>
      <c r="BK63" s="1020"/>
      <c r="BL63" s="1020"/>
      <c r="BM63" s="1020"/>
      <c r="BN63" s="1094"/>
      <c r="BO63" s="245"/>
      <c r="BP63" s="245"/>
      <c r="BQ63" s="242">
        <v>57</v>
      </c>
      <c r="BR63" s="243"/>
      <c r="BS63" s="1081"/>
      <c r="BT63" s="1082"/>
      <c r="BU63" s="1082"/>
      <c r="BV63" s="1082"/>
      <c r="BW63" s="1082"/>
      <c r="BX63" s="1082"/>
      <c r="BY63" s="1082"/>
      <c r="BZ63" s="1082"/>
      <c r="CA63" s="1082"/>
      <c r="CB63" s="1082"/>
      <c r="CC63" s="1082"/>
      <c r="CD63" s="1082"/>
      <c r="CE63" s="1082"/>
      <c r="CF63" s="1082"/>
      <c r="CG63" s="1083"/>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1"/>
      <c r="BT64" s="1082"/>
      <c r="BU64" s="1082"/>
      <c r="BV64" s="1082"/>
      <c r="BW64" s="1082"/>
      <c r="BX64" s="1082"/>
      <c r="BY64" s="1082"/>
      <c r="BZ64" s="1082"/>
      <c r="CA64" s="1082"/>
      <c r="CB64" s="1082"/>
      <c r="CC64" s="1082"/>
      <c r="CD64" s="1082"/>
      <c r="CE64" s="1082"/>
      <c r="CF64" s="1082"/>
      <c r="CG64" s="1083"/>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s="227" customFormat="1" ht="26.25" customHeight="1" thickBot="1" x14ac:dyDescent="0.25">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1"/>
      <c r="BT65" s="1082"/>
      <c r="BU65" s="1082"/>
      <c r="BV65" s="1082"/>
      <c r="BW65" s="1082"/>
      <c r="BX65" s="1082"/>
      <c r="BY65" s="1082"/>
      <c r="BZ65" s="1082"/>
      <c r="CA65" s="1082"/>
      <c r="CB65" s="1082"/>
      <c r="CC65" s="1082"/>
      <c r="CD65" s="1082"/>
      <c r="CE65" s="1082"/>
      <c r="CF65" s="1082"/>
      <c r="CG65" s="1083"/>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s="227" customFormat="1" ht="26.25" customHeight="1" x14ac:dyDescent="0.2">
      <c r="A66" s="1062" t="s">
        <v>398</v>
      </c>
      <c r="B66" s="1063"/>
      <c r="C66" s="1063"/>
      <c r="D66" s="1063"/>
      <c r="E66" s="1063"/>
      <c r="F66" s="1063"/>
      <c r="G66" s="1063"/>
      <c r="H66" s="1063"/>
      <c r="I66" s="1063"/>
      <c r="J66" s="1063"/>
      <c r="K66" s="1063"/>
      <c r="L66" s="1063"/>
      <c r="M66" s="1063"/>
      <c r="N66" s="1063"/>
      <c r="O66" s="1063"/>
      <c r="P66" s="1064"/>
      <c r="Q66" s="1068" t="s">
        <v>399</v>
      </c>
      <c r="R66" s="1069"/>
      <c r="S66" s="1069"/>
      <c r="T66" s="1069"/>
      <c r="U66" s="1070"/>
      <c r="V66" s="1068" t="s">
        <v>400</v>
      </c>
      <c r="W66" s="1069"/>
      <c r="X66" s="1069"/>
      <c r="Y66" s="1069"/>
      <c r="Z66" s="1070"/>
      <c r="AA66" s="1068" t="s">
        <v>401</v>
      </c>
      <c r="AB66" s="1069"/>
      <c r="AC66" s="1069"/>
      <c r="AD66" s="1069"/>
      <c r="AE66" s="1070"/>
      <c r="AF66" s="1074" t="s">
        <v>402</v>
      </c>
      <c r="AG66" s="1075"/>
      <c r="AH66" s="1075"/>
      <c r="AI66" s="1075"/>
      <c r="AJ66" s="1076"/>
      <c r="AK66" s="1068" t="s">
        <v>403</v>
      </c>
      <c r="AL66" s="1063"/>
      <c r="AM66" s="1063"/>
      <c r="AN66" s="1063"/>
      <c r="AO66" s="1064"/>
      <c r="AP66" s="1068" t="s">
        <v>404</v>
      </c>
      <c r="AQ66" s="1069"/>
      <c r="AR66" s="1069"/>
      <c r="AS66" s="1069"/>
      <c r="AT66" s="1070"/>
      <c r="AU66" s="1068" t="s">
        <v>405</v>
      </c>
      <c r="AV66" s="1069"/>
      <c r="AW66" s="1069"/>
      <c r="AX66" s="1069"/>
      <c r="AY66" s="1070"/>
      <c r="AZ66" s="1068" t="s">
        <v>367</v>
      </c>
      <c r="BA66" s="1069"/>
      <c r="BB66" s="1069"/>
      <c r="BC66" s="1069"/>
      <c r="BD66" s="1084"/>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5"/>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43" t="s">
        <v>562</v>
      </c>
      <c r="C68" s="1044"/>
      <c r="D68" s="1044"/>
      <c r="E68" s="1044"/>
      <c r="F68" s="1044"/>
      <c r="G68" s="1044"/>
      <c r="H68" s="1044"/>
      <c r="I68" s="1044"/>
      <c r="J68" s="1044"/>
      <c r="K68" s="1044"/>
      <c r="L68" s="1044"/>
      <c r="M68" s="1044"/>
      <c r="N68" s="1044"/>
      <c r="O68" s="1044"/>
      <c r="P68" s="1045"/>
      <c r="Q68" s="1046">
        <v>8495</v>
      </c>
      <c r="R68" s="1040"/>
      <c r="S68" s="1040"/>
      <c r="T68" s="1040"/>
      <c r="U68" s="1040"/>
      <c r="V68" s="1050">
        <v>8007</v>
      </c>
      <c r="W68" s="1048"/>
      <c r="X68" s="1048"/>
      <c r="Y68" s="1048"/>
      <c r="Z68" s="1049"/>
      <c r="AA68" s="1050">
        <v>488</v>
      </c>
      <c r="AB68" s="1048"/>
      <c r="AC68" s="1048"/>
      <c r="AD68" s="1048"/>
      <c r="AE68" s="1049"/>
      <c r="AF68" s="1050">
        <v>488</v>
      </c>
      <c r="AG68" s="1048"/>
      <c r="AH68" s="1048"/>
      <c r="AI68" s="1048"/>
      <c r="AJ68" s="1049"/>
      <c r="AK68" s="1050">
        <v>213</v>
      </c>
      <c r="AL68" s="1048"/>
      <c r="AM68" s="1048"/>
      <c r="AN68" s="1048"/>
      <c r="AO68" s="1049"/>
      <c r="AP68" s="1050">
        <v>4589</v>
      </c>
      <c r="AQ68" s="1048"/>
      <c r="AR68" s="1048"/>
      <c r="AS68" s="1048"/>
      <c r="AT68" s="1049"/>
      <c r="AU68" s="1050">
        <v>197</v>
      </c>
      <c r="AV68" s="1048"/>
      <c r="AW68" s="1048"/>
      <c r="AX68" s="1048"/>
      <c r="AY68" s="1049"/>
      <c r="AZ68" s="1041"/>
      <c r="BA68" s="1041"/>
      <c r="BB68" s="1041"/>
      <c r="BC68" s="1041"/>
      <c r="BD68" s="1042"/>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563</v>
      </c>
      <c r="C69" s="1044"/>
      <c r="D69" s="1044"/>
      <c r="E69" s="1044"/>
      <c r="F69" s="1044"/>
      <c r="G69" s="1044"/>
      <c r="H69" s="1044"/>
      <c r="I69" s="1044"/>
      <c r="J69" s="1044"/>
      <c r="K69" s="1044"/>
      <c r="L69" s="1044"/>
      <c r="M69" s="1044"/>
      <c r="N69" s="1044"/>
      <c r="O69" s="1044"/>
      <c r="P69" s="1045"/>
      <c r="Q69" s="1046">
        <v>136148</v>
      </c>
      <c r="R69" s="1040"/>
      <c r="S69" s="1040"/>
      <c r="T69" s="1040"/>
      <c r="U69" s="1040"/>
      <c r="V69" s="1050">
        <v>130598</v>
      </c>
      <c r="W69" s="1048"/>
      <c r="X69" s="1048"/>
      <c r="Y69" s="1048"/>
      <c r="Z69" s="1049"/>
      <c r="AA69" s="1050">
        <v>5550</v>
      </c>
      <c r="AB69" s="1048"/>
      <c r="AC69" s="1048"/>
      <c r="AD69" s="1048"/>
      <c r="AE69" s="1049"/>
      <c r="AF69" s="1050">
        <v>29367</v>
      </c>
      <c r="AG69" s="1048"/>
      <c r="AH69" s="1048"/>
      <c r="AI69" s="1048"/>
      <c r="AJ69" s="1049"/>
      <c r="AK69" s="1050" t="s">
        <v>508</v>
      </c>
      <c r="AL69" s="1048"/>
      <c r="AM69" s="1048"/>
      <c r="AN69" s="1048"/>
      <c r="AO69" s="1049"/>
      <c r="AP69" s="1050" t="s">
        <v>508</v>
      </c>
      <c r="AQ69" s="1048"/>
      <c r="AR69" s="1048"/>
      <c r="AS69" s="1048"/>
      <c r="AT69" s="1049"/>
      <c r="AU69" s="1050" t="s">
        <v>508</v>
      </c>
      <c r="AV69" s="1048"/>
      <c r="AW69" s="1048"/>
      <c r="AX69" s="1048"/>
      <c r="AY69" s="1049"/>
      <c r="AZ69" s="1041" t="s">
        <v>564</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565</v>
      </c>
      <c r="C70" s="1044"/>
      <c r="D70" s="1044"/>
      <c r="E70" s="1044"/>
      <c r="F70" s="1044"/>
      <c r="G70" s="1044"/>
      <c r="H70" s="1044"/>
      <c r="I70" s="1044"/>
      <c r="J70" s="1044"/>
      <c r="K70" s="1044"/>
      <c r="L70" s="1044"/>
      <c r="M70" s="1044"/>
      <c r="N70" s="1044"/>
      <c r="O70" s="1044"/>
      <c r="P70" s="1045"/>
      <c r="Q70" s="1046">
        <v>78446</v>
      </c>
      <c r="R70" s="1040"/>
      <c r="S70" s="1040"/>
      <c r="T70" s="1040"/>
      <c r="U70" s="1040"/>
      <c r="V70" s="1050">
        <v>74825</v>
      </c>
      <c r="W70" s="1048"/>
      <c r="X70" s="1048"/>
      <c r="Y70" s="1048"/>
      <c r="Z70" s="1049"/>
      <c r="AA70" s="1050">
        <v>3621</v>
      </c>
      <c r="AB70" s="1048"/>
      <c r="AC70" s="1048"/>
      <c r="AD70" s="1048"/>
      <c r="AE70" s="1049"/>
      <c r="AF70" s="1050">
        <v>3621</v>
      </c>
      <c r="AG70" s="1048"/>
      <c r="AH70" s="1048"/>
      <c r="AI70" s="1048"/>
      <c r="AJ70" s="1049"/>
      <c r="AK70" s="1050">
        <v>4898</v>
      </c>
      <c r="AL70" s="1048"/>
      <c r="AM70" s="1048"/>
      <c r="AN70" s="1048"/>
      <c r="AO70" s="1049"/>
      <c r="AP70" s="1050">
        <v>41374</v>
      </c>
      <c r="AQ70" s="1048"/>
      <c r="AR70" s="1048"/>
      <c r="AS70" s="1048"/>
      <c r="AT70" s="1049"/>
      <c r="AU70" s="1050">
        <v>827</v>
      </c>
      <c r="AV70" s="1048"/>
      <c r="AW70" s="1048"/>
      <c r="AX70" s="1048"/>
      <c r="AY70" s="1049"/>
      <c r="AZ70" s="1053"/>
      <c r="BA70" s="1054"/>
      <c r="BB70" s="1054"/>
      <c r="BC70" s="1054"/>
      <c r="BD70" s="1055"/>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566</v>
      </c>
      <c r="C71" s="1044"/>
      <c r="D71" s="1044"/>
      <c r="E71" s="1044"/>
      <c r="F71" s="1044"/>
      <c r="G71" s="1044"/>
      <c r="H71" s="1044"/>
      <c r="I71" s="1044"/>
      <c r="J71" s="1044"/>
      <c r="K71" s="1044"/>
      <c r="L71" s="1044"/>
      <c r="M71" s="1044"/>
      <c r="N71" s="1044"/>
      <c r="O71" s="1044"/>
      <c r="P71" s="1045"/>
      <c r="Q71" s="1046">
        <v>5409</v>
      </c>
      <c r="R71" s="1040"/>
      <c r="S71" s="1040"/>
      <c r="T71" s="1040"/>
      <c r="U71" s="1040"/>
      <c r="V71" s="1050">
        <v>5339</v>
      </c>
      <c r="W71" s="1048"/>
      <c r="X71" s="1048"/>
      <c r="Y71" s="1048"/>
      <c r="Z71" s="1049"/>
      <c r="AA71" s="1050">
        <v>70</v>
      </c>
      <c r="AB71" s="1048"/>
      <c r="AC71" s="1048"/>
      <c r="AD71" s="1048"/>
      <c r="AE71" s="1049"/>
      <c r="AF71" s="1050">
        <v>70</v>
      </c>
      <c r="AG71" s="1048"/>
      <c r="AH71" s="1048"/>
      <c r="AI71" s="1048"/>
      <c r="AJ71" s="1049"/>
      <c r="AK71" s="1050">
        <v>1105</v>
      </c>
      <c r="AL71" s="1048"/>
      <c r="AM71" s="1048"/>
      <c r="AN71" s="1048"/>
      <c r="AO71" s="1049"/>
      <c r="AP71" s="1050" t="s">
        <v>508</v>
      </c>
      <c r="AQ71" s="1048"/>
      <c r="AR71" s="1048"/>
      <c r="AS71" s="1048"/>
      <c r="AT71" s="1049"/>
      <c r="AU71" s="1050" t="s">
        <v>508</v>
      </c>
      <c r="AV71" s="1048"/>
      <c r="AW71" s="1048"/>
      <c r="AX71" s="1048"/>
      <c r="AY71" s="1049"/>
      <c r="AZ71" s="1051"/>
      <c r="BA71" s="1051"/>
      <c r="BB71" s="1051"/>
      <c r="BC71" s="1051"/>
      <c r="BD71" s="105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567</v>
      </c>
      <c r="C72" s="1044"/>
      <c r="D72" s="1044"/>
      <c r="E72" s="1044"/>
      <c r="F72" s="1044"/>
      <c r="G72" s="1044"/>
      <c r="H72" s="1044"/>
      <c r="I72" s="1044"/>
      <c r="J72" s="1044"/>
      <c r="K72" s="1044"/>
      <c r="L72" s="1044"/>
      <c r="M72" s="1044"/>
      <c r="N72" s="1044"/>
      <c r="O72" s="1044"/>
      <c r="P72" s="1045"/>
      <c r="Q72" s="1050">
        <v>1349819</v>
      </c>
      <c r="R72" s="1048"/>
      <c r="S72" s="1048"/>
      <c r="T72" s="1048"/>
      <c r="U72" s="1049"/>
      <c r="V72" s="1050">
        <v>1314493</v>
      </c>
      <c r="W72" s="1048"/>
      <c r="X72" s="1048"/>
      <c r="Y72" s="1048"/>
      <c r="Z72" s="1049"/>
      <c r="AA72" s="1050">
        <v>35326</v>
      </c>
      <c r="AB72" s="1048"/>
      <c r="AC72" s="1048"/>
      <c r="AD72" s="1048"/>
      <c r="AE72" s="1049"/>
      <c r="AF72" s="1050">
        <v>35326</v>
      </c>
      <c r="AG72" s="1048"/>
      <c r="AH72" s="1048"/>
      <c r="AI72" s="1048"/>
      <c r="AJ72" s="1049"/>
      <c r="AK72" s="1050">
        <v>9983</v>
      </c>
      <c r="AL72" s="1048"/>
      <c r="AM72" s="1048"/>
      <c r="AN72" s="1048"/>
      <c r="AO72" s="1049"/>
      <c r="AP72" s="1050" t="s">
        <v>508</v>
      </c>
      <c r="AQ72" s="1048"/>
      <c r="AR72" s="1048"/>
      <c r="AS72" s="1048"/>
      <c r="AT72" s="1049"/>
      <c r="AU72" s="1050" t="s">
        <v>508</v>
      </c>
      <c r="AV72" s="1048"/>
      <c r="AW72" s="1048"/>
      <c r="AX72" s="1048"/>
      <c r="AY72" s="1049"/>
      <c r="AZ72" s="1051"/>
      <c r="BA72" s="1051"/>
      <c r="BB72" s="1051"/>
      <c r="BC72" s="1051"/>
      <c r="BD72" s="105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c r="C73" s="1044"/>
      <c r="D73" s="1044"/>
      <c r="E73" s="1044"/>
      <c r="F73" s="1044"/>
      <c r="G73" s="1044"/>
      <c r="H73" s="1044"/>
      <c r="I73" s="1044"/>
      <c r="J73" s="1044"/>
      <c r="K73" s="1044"/>
      <c r="L73" s="1044"/>
      <c r="M73" s="1044"/>
      <c r="N73" s="1044"/>
      <c r="O73" s="1044"/>
      <c r="P73" s="1045"/>
      <c r="Q73" s="1047"/>
      <c r="R73" s="1048"/>
      <c r="S73" s="1048"/>
      <c r="T73" s="1048"/>
      <c r="U73" s="1049"/>
      <c r="V73" s="1040"/>
      <c r="W73" s="1040"/>
      <c r="X73" s="1040"/>
      <c r="Y73" s="1040"/>
      <c r="Z73" s="1040"/>
      <c r="AA73" s="1050"/>
      <c r="AB73" s="1048"/>
      <c r="AC73" s="1048"/>
      <c r="AD73" s="1048"/>
      <c r="AE73" s="1049"/>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c r="C74" s="1044"/>
      <c r="D74" s="1044"/>
      <c r="E74" s="1044"/>
      <c r="F74" s="1044"/>
      <c r="G74" s="1044"/>
      <c r="H74" s="1044"/>
      <c r="I74" s="1044"/>
      <c r="J74" s="1044"/>
      <c r="K74" s="1044"/>
      <c r="L74" s="1044"/>
      <c r="M74" s="1044"/>
      <c r="N74" s="1044"/>
      <c r="O74" s="1044"/>
      <c r="P74" s="1045"/>
      <c r="Q74" s="1047"/>
      <c r="R74" s="1048"/>
      <c r="S74" s="1048"/>
      <c r="T74" s="1048"/>
      <c r="U74" s="1049"/>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379</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f>
        <v>68872</v>
      </c>
      <c r="AG88" s="1028"/>
      <c r="AH88" s="1028"/>
      <c r="AI88" s="1028"/>
      <c r="AJ88" s="1028"/>
      <c r="AK88" s="1032"/>
      <c r="AL88" s="1032"/>
      <c r="AM88" s="1032"/>
      <c r="AN88" s="1032"/>
      <c r="AO88" s="1032"/>
      <c r="AP88" s="1028">
        <f>AP68+AP70</f>
        <v>45963</v>
      </c>
      <c r="AQ88" s="1028"/>
      <c r="AR88" s="1028"/>
      <c r="AS88" s="1028"/>
      <c r="AT88" s="1028"/>
      <c r="AU88" s="1028">
        <f>AU68+AU70</f>
        <v>1024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CR7+CR8+CR9+CR10+CR11+CR12</f>
        <v>5240</v>
      </c>
      <c r="CS102" s="1020"/>
      <c r="CT102" s="1020"/>
      <c r="CU102" s="1020"/>
      <c r="CV102" s="1021"/>
      <c r="CW102" s="1019">
        <f>CW8+CW11+CW12</f>
        <v>327</v>
      </c>
      <c r="CX102" s="1020"/>
      <c r="CY102" s="1020"/>
      <c r="CZ102" s="1020"/>
      <c r="DA102" s="1021"/>
      <c r="DB102" s="1019">
        <f>DB7+DB10</f>
        <v>1469</v>
      </c>
      <c r="DC102" s="1020"/>
      <c r="DD102" s="1020"/>
      <c r="DE102" s="1020"/>
      <c r="DF102" s="1021"/>
      <c r="DG102" s="1019" t="s">
        <v>579</v>
      </c>
      <c r="DH102" s="1020"/>
      <c r="DI102" s="1020"/>
      <c r="DJ102" s="1020"/>
      <c r="DK102" s="1021"/>
      <c r="DL102" s="1019" t="s">
        <v>580</v>
      </c>
      <c r="DM102" s="1020"/>
      <c r="DN102" s="1020"/>
      <c r="DO102" s="1020"/>
      <c r="DP102" s="1021"/>
      <c r="DQ102" s="1019" t="s">
        <v>581</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298</v>
      </c>
      <c r="AG109" s="963"/>
      <c r="AH109" s="963"/>
      <c r="AI109" s="963"/>
      <c r="AJ109" s="964"/>
      <c r="AK109" s="965" t="s">
        <v>297</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298</v>
      </c>
      <c r="BW109" s="963"/>
      <c r="BX109" s="963"/>
      <c r="BY109" s="963"/>
      <c r="BZ109" s="964"/>
      <c r="CA109" s="965" t="s">
        <v>297</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298</v>
      </c>
      <c r="DM109" s="963"/>
      <c r="DN109" s="963"/>
      <c r="DO109" s="963"/>
      <c r="DP109" s="964"/>
      <c r="DQ109" s="965" t="s">
        <v>297</v>
      </c>
      <c r="DR109" s="963"/>
      <c r="DS109" s="963"/>
      <c r="DT109" s="963"/>
      <c r="DU109" s="964"/>
      <c r="DV109" s="965" t="s">
        <v>416</v>
      </c>
      <c r="DW109" s="963"/>
      <c r="DX109" s="963"/>
      <c r="DY109" s="963"/>
      <c r="DZ109" s="994"/>
    </row>
    <row r="110" spans="1:131" s="226" customFormat="1" ht="26.25" customHeight="1" x14ac:dyDescent="0.2">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3444467</v>
      </c>
      <c r="AB110" s="956"/>
      <c r="AC110" s="956"/>
      <c r="AD110" s="956"/>
      <c r="AE110" s="957"/>
      <c r="AF110" s="958">
        <v>3761639</v>
      </c>
      <c r="AG110" s="956"/>
      <c r="AH110" s="956"/>
      <c r="AI110" s="956"/>
      <c r="AJ110" s="957"/>
      <c r="AK110" s="958">
        <v>2727953</v>
      </c>
      <c r="AL110" s="956"/>
      <c r="AM110" s="956"/>
      <c r="AN110" s="956"/>
      <c r="AO110" s="957"/>
      <c r="AP110" s="959">
        <v>4.4000000000000004</v>
      </c>
      <c r="AQ110" s="960"/>
      <c r="AR110" s="960"/>
      <c r="AS110" s="960"/>
      <c r="AT110" s="961"/>
      <c r="AU110" s="995" t="s">
        <v>66</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30162116</v>
      </c>
      <c r="BR110" s="903"/>
      <c r="BS110" s="903"/>
      <c r="BT110" s="903"/>
      <c r="BU110" s="903"/>
      <c r="BV110" s="903">
        <v>29351630</v>
      </c>
      <c r="BW110" s="903"/>
      <c r="BX110" s="903"/>
      <c r="BY110" s="903"/>
      <c r="BZ110" s="903"/>
      <c r="CA110" s="903">
        <v>28170982</v>
      </c>
      <c r="CB110" s="903"/>
      <c r="CC110" s="903"/>
      <c r="CD110" s="903"/>
      <c r="CE110" s="903"/>
      <c r="CF110" s="927">
        <v>45.5</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6601115</v>
      </c>
      <c r="DH110" s="903"/>
      <c r="DI110" s="903"/>
      <c r="DJ110" s="903"/>
      <c r="DK110" s="903"/>
      <c r="DL110" s="903">
        <v>6090093</v>
      </c>
      <c r="DM110" s="903"/>
      <c r="DN110" s="903"/>
      <c r="DO110" s="903"/>
      <c r="DP110" s="903"/>
      <c r="DQ110" s="903">
        <v>5578705</v>
      </c>
      <c r="DR110" s="903"/>
      <c r="DS110" s="903"/>
      <c r="DT110" s="903"/>
      <c r="DU110" s="903"/>
      <c r="DV110" s="904">
        <v>9</v>
      </c>
      <c r="DW110" s="904"/>
      <c r="DX110" s="904"/>
      <c r="DY110" s="904"/>
      <c r="DZ110" s="905"/>
    </row>
    <row r="111" spans="1:131" s="226" customFormat="1" ht="26.25" customHeight="1" x14ac:dyDescent="0.2">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423</v>
      </c>
      <c r="AB111" s="984"/>
      <c r="AC111" s="984"/>
      <c r="AD111" s="984"/>
      <c r="AE111" s="985"/>
      <c r="AF111" s="986" t="s">
        <v>423</v>
      </c>
      <c r="AG111" s="984"/>
      <c r="AH111" s="984"/>
      <c r="AI111" s="984"/>
      <c r="AJ111" s="985"/>
      <c r="AK111" s="986" t="s">
        <v>423</v>
      </c>
      <c r="AL111" s="984"/>
      <c r="AM111" s="984"/>
      <c r="AN111" s="984"/>
      <c r="AO111" s="985"/>
      <c r="AP111" s="987" t="s">
        <v>423</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7853581</v>
      </c>
      <c r="BR111" s="875"/>
      <c r="BS111" s="875"/>
      <c r="BT111" s="875"/>
      <c r="BU111" s="875"/>
      <c r="BV111" s="875">
        <v>7212690</v>
      </c>
      <c r="BW111" s="875"/>
      <c r="BX111" s="875"/>
      <c r="BY111" s="875"/>
      <c r="BZ111" s="875"/>
      <c r="CA111" s="875">
        <v>6403914</v>
      </c>
      <c r="CB111" s="875"/>
      <c r="CC111" s="875"/>
      <c r="CD111" s="875"/>
      <c r="CE111" s="875"/>
      <c r="CF111" s="936">
        <v>10.4</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426</v>
      </c>
      <c r="DH111" s="875"/>
      <c r="DI111" s="875"/>
      <c r="DJ111" s="875"/>
      <c r="DK111" s="875"/>
      <c r="DL111" s="875" t="s">
        <v>426</v>
      </c>
      <c r="DM111" s="875"/>
      <c r="DN111" s="875"/>
      <c r="DO111" s="875"/>
      <c r="DP111" s="875"/>
      <c r="DQ111" s="875" t="s">
        <v>426</v>
      </c>
      <c r="DR111" s="875"/>
      <c r="DS111" s="875"/>
      <c r="DT111" s="875"/>
      <c r="DU111" s="875"/>
      <c r="DV111" s="852" t="s">
        <v>426</v>
      </c>
      <c r="DW111" s="852"/>
      <c r="DX111" s="852"/>
      <c r="DY111" s="852"/>
      <c r="DZ111" s="853"/>
    </row>
    <row r="112" spans="1:131" s="226" customFormat="1" ht="26.25" customHeight="1" x14ac:dyDescent="0.2">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95147</v>
      </c>
      <c r="AB112" s="838"/>
      <c r="AC112" s="838"/>
      <c r="AD112" s="838"/>
      <c r="AE112" s="839"/>
      <c r="AF112" s="840">
        <v>74913</v>
      </c>
      <c r="AG112" s="838"/>
      <c r="AH112" s="838"/>
      <c r="AI112" s="838"/>
      <c r="AJ112" s="839"/>
      <c r="AK112" s="840">
        <v>84180</v>
      </c>
      <c r="AL112" s="838"/>
      <c r="AM112" s="838"/>
      <c r="AN112" s="838"/>
      <c r="AO112" s="839"/>
      <c r="AP112" s="885">
        <v>0.1</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t="s">
        <v>430</v>
      </c>
      <c r="BR112" s="875"/>
      <c r="BS112" s="875"/>
      <c r="BT112" s="875"/>
      <c r="BU112" s="875"/>
      <c r="BV112" s="875" t="s">
        <v>431</v>
      </c>
      <c r="BW112" s="875"/>
      <c r="BX112" s="875"/>
      <c r="BY112" s="875"/>
      <c r="BZ112" s="875"/>
      <c r="CA112" s="875" t="s">
        <v>430</v>
      </c>
      <c r="CB112" s="875"/>
      <c r="CC112" s="875"/>
      <c r="CD112" s="875"/>
      <c r="CE112" s="875"/>
      <c r="CF112" s="936" t="s">
        <v>431</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431</v>
      </c>
      <c r="DH112" s="875"/>
      <c r="DI112" s="875"/>
      <c r="DJ112" s="875"/>
      <c r="DK112" s="875"/>
      <c r="DL112" s="875" t="s">
        <v>431</v>
      </c>
      <c r="DM112" s="875"/>
      <c r="DN112" s="875"/>
      <c r="DO112" s="875"/>
      <c r="DP112" s="875"/>
      <c r="DQ112" s="875" t="s">
        <v>431</v>
      </c>
      <c r="DR112" s="875"/>
      <c r="DS112" s="875"/>
      <c r="DT112" s="875"/>
      <c r="DU112" s="875"/>
      <c r="DV112" s="852" t="s">
        <v>431</v>
      </c>
      <c r="DW112" s="852"/>
      <c r="DX112" s="852"/>
      <c r="DY112" s="852"/>
      <c r="DZ112" s="853"/>
    </row>
    <row r="113" spans="1:130" s="226" customFormat="1" ht="26.25" customHeight="1" x14ac:dyDescent="0.2">
      <c r="A113" s="979"/>
      <c r="B113" s="980"/>
      <c r="C113" s="808" t="s">
        <v>433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431</v>
      </c>
      <c r="AB113" s="984"/>
      <c r="AC113" s="984"/>
      <c r="AD113" s="984"/>
      <c r="AE113" s="985"/>
      <c r="AF113" s="986" t="s">
        <v>431</v>
      </c>
      <c r="AG113" s="984"/>
      <c r="AH113" s="984"/>
      <c r="AI113" s="984"/>
      <c r="AJ113" s="985"/>
      <c r="AK113" s="986" t="s">
        <v>430</v>
      </c>
      <c r="AL113" s="984"/>
      <c r="AM113" s="984"/>
      <c r="AN113" s="984"/>
      <c r="AO113" s="985"/>
      <c r="AP113" s="987" t="s">
        <v>431</v>
      </c>
      <c r="AQ113" s="988"/>
      <c r="AR113" s="988"/>
      <c r="AS113" s="988"/>
      <c r="AT113" s="989"/>
      <c r="AU113" s="997"/>
      <c r="AV113" s="998"/>
      <c r="AW113" s="998"/>
      <c r="AX113" s="998"/>
      <c r="AY113" s="998"/>
      <c r="AZ113" s="873" t="s">
        <v>434</v>
      </c>
      <c r="BA113" s="808"/>
      <c r="BB113" s="808"/>
      <c r="BC113" s="808"/>
      <c r="BD113" s="808"/>
      <c r="BE113" s="808"/>
      <c r="BF113" s="808"/>
      <c r="BG113" s="808"/>
      <c r="BH113" s="808"/>
      <c r="BI113" s="808"/>
      <c r="BJ113" s="808"/>
      <c r="BK113" s="808"/>
      <c r="BL113" s="808"/>
      <c r="BM113" s="808"/>
      <c r="BN113" s="808"/>
      <c r="BO113" s="808"/>
      <c r="BP113" s="809"/>
      <c r="BQ113" s="874">
        <v>833449</v>
      </c>
      <c r="BR113" s="875"/>
      <c r="BS113" s="875"/>
      <c r="BT113" s="875"/>
      <c r="BU113" s="875"/>
      <c r="BV113" s="875">
        <v>872589</v>
      </c>
      <c r="BW113" s="875"/>
      <c r="BX113" s="875"/>
      <c r="BY113" s="875"/>
      <c r="BZ113" s="875"/>
      <c r="CA113" s="875">
        <v>1024818</v>
      </c>
      <c r="CB113" s="875"/>
      <c r="CC113" s="875"/>
      <c r="CD113" s="875"/>
      <c r="CE113" s="875"/>
      <c r="CF113" s="936">
        <v>1.7</v>
      </c>
      <c r="CG113" s="937"/>
      <c r="CH113" s="937"/>
      <c r="CI113" s="937"/>
      <c r="CJ113" s="937"/>
      <c r="CK113" s="992"/>
      <c r="CL113" s="879"/>
      <c r="CM113" s="882" t="s">
        <v>435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431</v>
      </c>
      <c r="DM113" s="838"/>
      <c r="DN113" s="838"/>
      <c r="DO113" s="838"/>
      <c r="DP113" s="839"/>
      <c r="DQ113" s="840" t="s">
        <v>431</v>
      </c>
      <c r="DR113" s="838"/>
      <c r="DS113" s="838"/>
      <c r="DT113" s="838"/>
      <c r="DU113" s="839"/>
      <c r="DV113" s="885" t="s">
        <v>431</v>
      </c>
      <c r="DW113" s="886"/>
      <c r="DX113" s="886"/>
      <c r="DY113" s="886"/>
      <c r="DZ113" s="887"/>
    </row>
    <row r="114" spans="1:130" s="226" customFormat="1" ht="26.25" customHeight="1" x14ac:dyDescent="0.2">
      <c r="A114" s="979"/>
      <c r="B114" s="980"/>
      <c r="C114" s="808" t="s">
        <v>436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137104</v>
      </c>
      <c r="AB114" s="838"/>
      <c r="AC114" s="838"/>
      <c r="AD114" s="838"/>
      <c r="AE114" s="839"/>
      <c r="AF114" s="840">
        <v>87986</v>
      </c>
      <c r="AG114" s="838"/>
      <c r="AH114" s="838"/>
      <c r="AI114" s="838"/>
      <c r="AJ114" s="839"/>
      <c r="AK114" s="840">
        <v>76592</v>
      </c>
      <c r="AL114" s="838"/>
      <c r="AM114" s="838"/>
      <c r="AN114" s="838"/>
      <c r="AO114" s="839"/>
      <c r="AP114" s="885">
        <v>0.1</v>
      </c>
      <c r="AQ114" s="886"/>
      <c r="AR114" s="886"/>
      <c r="AS114" s="886"/>
      <c r="AT114" s="887"/>
      <c r="AU114" s="997"/>
      <c r="AV114" s="998"/>
      <c r="AW114" s="998"/>
      <c r="AX114" s="998"/>
      <c r="AY114" s="998"/>
      <c r="AZ114" s="873" t="s">
        <v>437</v>
      </c>
      <c r="BA114" s="808"/>
      <c r="BB114" s="808"/>
      <c r="BC114" s="808"/>
      <c r="BD114" s="808"/>
      <c r="BE114" s="808"/>
      <c r="BF114" s="808"/>
      <c r="BG114" s="808"/>
      <c r="BH114" s="808"/>
      <c r="BI114" s="808"/>
      <c r="BJ114" s="808"/>
      <c r="BK114" s="808"/>
      <c r="BL114" s="808"/>
      <c r="BM114" s="808"/>
      <c r="BN114" s="808"/>
      <c r="BO114" s="808"/>
      <c r="BP114" s="809"/>
      <c r="BQ114" s="874">
        <v>15973313</v>
      </c>
      <c r="BR114" s="875"/>
      <c r="BS114" s="875"/>
      <c r="BT114" s="875"/>
      <c r="BU114" s="875"/>
      <c r="BV114" s="875">
        <v>16695534</v>
      </c>
      <c r="BW114" s="875"/>
      <c r="BX114" s="875"/>
      <c r="BY114" s="875"/>
      <c r="BZ114" s="875"/>
      <c r="CA114" s="875">
        <v>15615223</v>
      </c>
      <c r="CB114" s="875"/>
      <c r="CC114" s="875"/>
      <c r="CD114" s="875"/>
      <c r="CE114" s="875"/>
      <c r="CF114" s="936">
        <v>25.2</v>
      </c>
      <c r="CG114" s="937"/>
      <c r="CH114" s="937"/>
      <c r="CI114" s="937"/>
      <c r="CJ114" s="937"/>
      <c r="CK114" s="992"/>
      <c r="CL114" s="879"/>
      <c r="CM114" s="882" t="s">
        <v>438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431</v>
      </c>
      <c r="DH114" s="838"/>
      <c r="DI114" s="838"/>
      <c r="DJ114" s="838"/>
      <c r="DK114" s="839"/>
      <c r="DL114" s="840" t="s">
        <v>430</v>
      </c>
      <c r="DM114" s="838"/>
      <c r="DN114" s="838"/>
      <c r="DO114" s="838"/>
      <c r="DP114" s="839"/>
      <c r="DQ114" s="840" t="s">
        <v>431</v>
      </c>
      <c r="DR114" s="838"/>
      <c r="DS114" s="838"/>
      <c r="DT114" s="838"/>
      <c r="DU114" s="839"/>
      <c r="DV114" s="885" t="s">
        <v>430</v>
      </c>
      <c r="DW114" s="886"/>
      <c r="DX114" s="886"/>
      <c r="DY114" s="886"/>
      <c r="DZ114" s="887"/>
    </row>
    <row r="115" spans="1:130" s="226" customFormat="1" ht="26.25" customHeight="1" x14ac:dyDescent="0.2">
      <c r="A115" s="979"/>
      <c r="B115" s="980"/>
      <c r="C115" s="808" t="s">
        <v>439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660345</v>
      </c>
      <c r="AB115" s="984"/>
      <c r="AC115" s="984"/>
      <c r="AD115" s="984"/>
      <c r="AE115" s="985"/>
      <c r="AF115" s="986">
        <v>640892</v>
      </c>
      <c r="AG115" s="984"/>
      <c r="AH115" s="984"/>
      <c r="AI115" s="984"/>
      <c r="AJ115" s="985"/>
      <c r="AK115" s="986">
        <v>616748</v>
      </c>
      <c r="AL115" s="984"/>
      <c r="AM115" s="984"/>
      <c r="AN115" s="984"/>
      <c r="AO115" s="985"/>
      <c r="AP115" s="987">
        <v>1</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431</v>
      </c>
      <c r="BR115" s="875"/>
      <c r="BS115" s="875"/>
      <c r="BT115" s="875"/>
      <c r="BU115" s="875"/>
      <c r="BV115" s="875" t="s">
        <v>431</v>
      </c>
      <c r="BW115" s="875"/>
      <c r="BX115" s="875"/>
      <c r="BY115" s="875"/>
      <c r="BZ115" s="875"/>
      <c r="CA115" s="875" t="s">
        <v>430</v>
      </c>
      <c r="CB115" s="875"/>
      <c r="CC115" s="875"/>
      <c r="CD115" s="875"/>
      <c r="CE115" s="875"/>
      <c r="CF115" s="936" t="s">
        <v>431</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431</v>
      </c>
      <c r="DM115" s="838"/>
      <c r="DN115" s="838"/>
      <c r="DO115" s="838"/>
      <c r="DP115" s="839"/>
      <c r="DQ115" s="840" t="s">
        <v>431</v>
      </c>
      <c r="DR115" s="838"/>
      <c r="DS115" s="838"/>
      <c r="DT115" s="838"/>
      <c r="DU115" s="839"/>
      <c r="DV115" s="885" t="s">
        <v>431</v>
      </c>
      <c r="DW115" s="886"/>
      <c r="DX115" s="886"/>
      <c r="DY115" s="886"/>
      <c r="DZ115" s="887"/>
    </row>
    <row r="116" spans="1:130" s="226" customFormat="1" ht="26.25" customHeight="1" x14ac:dyDescent="0.2">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431</v>
      </c>
      <c r="AB116" s="838"/>
      <c r="AC116" s="838"/>
      <c r="AD116" s="838"/>
      <c r="AE116" s="839"/>
      <c r="AF116" s="840" t="s">
        <v>431</v>
      </c>
      <c r="AG116" s="838"/>
      <c r="AH116" s="838"/>
      <c r="AI116" s="838"/>
      <c r="AJ116" s="839"/>
      <c r="AK116" s="840" t="s">
        <v>431</v>
      </c>
      <c r="AL116" s="838"/>
      <c r="AM116" s="838"/>
      <c r="AN116" s="838"/>
      <c r="AO116" s="839"/>
      <c r="AP116" s="885" t="s">
        <v>431</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431</v>
      </c>
      <c r="CB116" s="875"/>
      <c r="CC116" s="875"/>
      <c r="CD116" s="875"/>
      <c r="CE116" s="875"/>
      <c r="CF116" s="936" t="s">
        <v>431</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1252466</v>
      </c>
      <c r="DH116" s="838"/>
      <c r="DI116" s="838"/>
      <c r="DJ116" s="838"/>
      <c r="DK116" s="839"/>
      <c r="DL116" s="840">
        <v>1122597</v>
      </c>
      <c r="DM116" s="838"/>
      <c r="DN116" s="838"/>
      <c r="DO116" s="838"/>
      <c r="DP116" s="839"/>
      <c r="DQ116" s="840">
        <v>825209</v>
      </c>
      <c r="DR116" s="838"/>
      <c r="DS116" s="838"/>
      <c r="DT116" s="838"/>
      <c r="DU116" s="839"/>
      <c r="DV116" s="885">
        <v>1.3</v>
      </c>
      <c r="DW116" s="886"/>
      <c r="DX116" s="886"/>
      <c r="DY116" s="886"/>
      <c r="DZ116" s="887"/>
    </row>
    <row r="117" spans="1:130" s="226" customFormat="1" ht="26.25" customHeight="1" x14ac:dyDescent="0.2">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4337063</v>
      </c>
      <c r="AB117" s="970"/>
      <c r="AC117" s="970"/>
      <c r="AD117" s="970"/>
      <c r="AE117" s="971"/>
      <c r="AF117" s="972">
        <v>4565430</v>
      </c>
      <c r="AG117" s="970"/>
      <c r="AH117" s="970"/>
      <c r="AI117" s="970"/>
      <c r="AJ117" s="971"/>
      <c r="AK117" s="972">
        <v>3505473</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447</v>
      </c>
      <c r="BR117" s="875"/>
      <c r="BS117" s="875"/>
      <c r="BT117" s="875"/>
      <c r="BU117" s="875"/>
      <c r="BV117" s="875" t="s">
        <v>448</v>
      </c>
      <c r="BW117" s="875"/>
      <c r="BX117" s="875"/>
      <c r="BY117" s="875"/>
      <c r="BZ117" s="875"/>
      <c r="CA117" s="875" t="s">
        <v>448</v>
      </c>
      <c r="CB117" s="875"/>
      <c r="CC117" s="875"/>
      <c r="CD117" s="875"/>
      <c r="CE117" s="875"/>
      <c r="CF117" s="936" t="s">
        <v>447</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447</v>
      </c>
      <c r="DH117" s="838"/>
      <c r="DI117" s="838"/>
      <c r="DJ117" s="838"/>
      <c r="DK117" s="839"/>
      <c r="DL117" s="840" t="s">
        <v>447</v>
      </c>
      <c r="DM117" s="838"/>
      <c r="DN117" s="838"/>
      <c r="DO117" s="838"/>
      <c r="DP117" s="839"/>
      <c r="DQ117" s="840" t="s">
        <v>450</v>
      </c>
      <c r="DR117" s="838"/>
      <c r="DS117" s="838"/>
      <c r="DT117" s="838"/>
      <c r="DU117" s="839"/>
      <c r="DV117" s="885" t="s">
        <v>450</v>
      </c>
      <c r="DW117" s="886"/>
      <c r="DX117" s="886"/>
      <c r="DY117" s="886"/>
      <c r="DZ117" s="887"/>
    </row>
    <row r="118" spans="1:130" s="226" customFormat="1" ht="26.25" customHeight="1" x14ac:dyDescent="0.2">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298</v>
      </c>
      <c r="AG118" s="963"/>
      <c r="AH118" s="963"/>
      <c r="AI118" s="963"/>
      <c r="AJ118" s="964"/>
      <c r="AK118" s="965" t="s">
        <v>297</v>
      </c>
      <c r="AL118" s="963"/>
      <c r="AM118" s="963"/>
      <c r="AN118" s="963"/>
      <c r="AO118" s="964"/>
      <c r="AP118" s="966" t="s">
        <v>416</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447</v>
      </c>
      <c r="BW118" s="906"/>
      <c r="BX118" s="906"/>
      <c r="BY118" s="906"/>
      <c r="BZ118" s="906"/>
      <c r="CA118" s="906" t="s">
        <v>447</v>
      </c>
      <c r="CB118" s="906"/>
      <c r="CC118" s="906"/>
      <c r="CD118" s="906"/>
      <c r="CE118" s="906"/>
      <c r="CF118" s="936" t="s">
        <v>447</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447</v>
      </c>
      <c r="DH118" s="838"/>
      <c r="DI118" s="838"/>
      <c r="DJ118" s="838"/>
      <c r="DK118" s="839"/>
      <c r="DL118" s="840" t="s">
        <v>448</v>
      </c>
      <c r="DM118" s="838"/>
      <c r="DN118" s="838"/>
      <c r="DO118" s="838"/>
      <c r="DP118" s="839"/>
      <c r="DQ118" s="840" t="s">
        <v>447</v>
      </c>
      <c r="DR118" s="838"/>
      <c r="DS118" s="838"/>
      <c r="DT118" s="838"/>
      <c r="DU118" s="839"/>
      <c r="DV118" s="885" t="s">
        <v>447</v>
      </c>
      <c r="DW118" s="886"/>
      <c r="DX118" s="886"/>
      <c r="DY118" s="886"/>
      <c r="DZ118" s="887"/>
    </row>
    <row r="119" spans="1:130" s="226" customFormat="1" ht="26.25" customHeight="1" x14ac:dyDescent="0.2">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510662</v>
      </c>
      <c r="AB119" s="956"/>
      <c r="AC119" s="956"/>
      <c r="AD119" s="956"/>
      <c r="AE119" s="957"/>
      <c r="AF119" s="958">
        <v>511022</v>
      </c>
      <c r="AG119" s="956"/>
      <c r="AH119" s="956"/>
      <c r="AI119" s="956"/>
      <c r="AJ119" s="957"/>
      <c r="AK119" s="958">
        <v>511388</v>
      </c>
      <c r="AL119" s="956"/>
      <c r="AM119" s="956"/>
      <c r="AN119" s="956"/>
      <c r="AO119" s="957"/>
      <c r="AP119" s="959">
        <v>0.8</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453</v>
      </c>
      <c r="BP119" s="939"/>
      <c r="BQ119" s="943">
        <v>54822459</v>
      </c>
      <c r="BR119" s="906"/>
      <c r="BS119" s="906"/>
      <c r="BT119" s="906"/>
      <c r="BU119" s="906"/>
      <c r="BV119" s="906">
        <v>54132443</v>
      </c>
      <c r="BW119" s="906"/>
      <c r="BX119" s="906"/>
      <c r="BY119" s="906"/>
      <c r="BZ119" s="906"/>
      <c r="CA119" s="906">
        <v>51214937</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447</v>
      </c>
      <c r="DH119" s="821"/>
      <c r="DI119" s="821"/>
      <c r="DJ119" s="821"/>
      <c r="DK119" s="822"/>
      <c r="DL119" s="823" t="s">
        <v>447</v>
      </c>
      <c r="DM119" s="821"/>
      <c r="DN119" s="821"/>
      <c r="DO119" s="821"/>
      <c r="DP119" s="822"/>
      <c r="DQ119" s="823" t="s">
        <v>447</v>
      </c>
      <c r="DR119" s="821"/>
      <c r="DS119" s="821"/>
      <c r="DT119" s="821"/>
      <c r="DU119" s="822"/>
      <c r="DV119" s="909" t="s">
        <v>447</v>
      </c>
      <c r="DW119" s="910"/>
      <c r="DX119" s="910"/>
      <c r="DY119" s="910"/>
      <c r="DZ119" s="911"/>
    </row>
    <row r="120" spans="1:130" s="226" customFormat="1" ht="26.25" customHeight="1" x14ac:dyDescent="0.2">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447</v>
      </c>
      <c r="AB120" s="838"/>
      <c r="AC120" s="838"/>
      <c r="AD120" s="838"/>
      <c r="AE120" s="839"/>
      <c r="AF120" s="840" t="s">
        <v>447</v>
      </c>
      <c r="AG120" s="838"/>
      <c r="AH120" s="838"/>
      <c r="AI120" s="838"/>
      <c r="AJ120" s="839"/>
      <c r="AK120" s="840" t="s">
        <v>448</v>
      </c>
      <c r="AL120" s="838"/>
      <c r="AM120" s="838"/>
      <c r="AN120" s="838"/>
      <c r="AO120" s="839"/>
      <c r="AP120" s="885" t="s">
        <v>447</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14658581</v>
      </c>
      <c r="BR120" s="903"/>
      <c r="BS120" s="903"/>
      <c r="BT120" s="903"/>
      <c r="BU120" s="903"/>
      <c r="BV120" s="903">
        <v>19230027</v>
      </c>
      <c r="BW120" s="903"/>
      <c r="BX120" s="903"/>
      <c r="BY120" s="903"/>
      <c r="BZ120" s="903"/>
      <c r="CA120" s="903">
        <v>19265097</v>
      </c>
      <c r="CB120" s="903"/>
      <c r="CC120" s="903"/>
      <c r="CD120" s="903"/>
      <c r="CE120" s="903"/>
      <c r="CF120" s="927">
        <v>31.1</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t="s">
        <v>447</v>
      </c>
      <c r="DH120" s="903"/>
      <c r="DI120" s="903"/>
      <c r="DJ120" s="903"/>
      <c r="DK120" s="903"/>
      <c r="DL120" s="903" t="s">
        <v>447</v>
      </c>
      <c r="DM120" s="903"/>
      <c r="DN120" s="903"/>
      <c r="DO120" s="903"/>
      <c r="DP120" s="903"/>
      <c r="DQ120" s="903" t="s">
        <v>447</v>
      </c>
      <c r="DR120" s="903"/>
      <c r="DS120" s="903"/>
      <c r="DT120" s="903"/>
      <c r="DU120" s="903"/>
      <c r="DV120" s="904" t="s">
        <v>448</v>
      </c>
      <c r="DW120" s="904"/>
      <c r="DX120" s="904"/>
      <c r="DY120" s="904"/>
      <c r="DZ120" s="905"/>
    </row>
    <row r="121" spans="1:130" s="226" customFormat="1" ht="26.25" customHeight="1" x14ac:dyDescent="0.2">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447</v>
      </c>
      <c r="AB121" s="838"/>
      <c r="AC121" s="838"/>
      <c r="AD121" s="838"/>
      <c r="AE121" s="839"/>
      <c r="AF121" s="840" t="s">
        <v>447</v>
      </c>
      <c r="AG121" s="838"/>
      <c r="AH121" s="838"/>
      <c r="AI121" s="838"/>
      <c r="AJ121" s="839"/>
      <c r="AK121" s="840" t="s">
        <v>447</v>
      </c>
      <c r="AL121" s="838"/>
      <c r="AM121" s="838"/>
      <c r="AN121" s="838"/>
      <c r="AO121" s="839"/>
      <c r="AP121" s="885" t="s">
        <v>447</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447</v>
      </c>
      <c r="BR121" s="875"/>
      <c r="BS121" s="875"/>
      <c r="BT121" s="875"/>
      <c r="BU121" s="875"/>
      <c r="BV121" s="875" t="s">
        <v>447</v>
      </c>
      <c r="BW121" s="875"/>
      <c r="BX121" s="875"/>
      <c r="BY121" s="875"/>
      <c r="BZ121" s="875"/>
      <c r="CA121" s="875" t="s">
        <v>448</v>
      </c>
      <c r="CB121" s="875"/>
      <c r="CC121" s="875"/>
      <c r="CD121" s="875"/>
      <c r="CE121" s="875"/>
      <c r="CF121" s="936" t="s">
        <v>448</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t="s">
        <v>447</v>
      </c>
      <c r="DH121" s="875"/>
      <c r="DI121" s="875"/>
      <c r="DJ121" s="875"/>
      <c r="DK121" s="875"/>
      <c r="DL121" s="875" t="s">
        <v>448</v>
      </c>
      <c r="DM121" s="875"/>
      <c r="DN121" s="875"/>
      <c r="DO121" s="875"/>
      <c r="DP121" s="875"/>
      <c r="DQ121" s="875" t="s">
        <v>447</v>
      </c>
      <c r="DR121" s="875"/>
      <c r="DS121" s="875"/>
      <c r="DT121" s="875"/>
      <c r="DU121" s="875"/>
      <c r="DV121" s="852" t="s">
        <v>448</v>
      </c>
      <c r="DW121" s="852"/>
      <c r="DX121" s="852"/>
      <c r="DY121" s="852"/>
      <c r="DZ121" s="853"/>
    </row>
    <row r="122" spans="1:130" s="226" customFormat="1" ht="26.25" customHeight="1" x14ac:dyDescent="0.2">
      <c r="A122" s="878"/>
      <c r="B122" s="879"/>
      <c r="C122" s="882" t="s">
        <v>438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447</v>
      </c>
      <c r="AG122" s="838"/>
      <c r="AH122" s="838"/>
      <c r="AI122" s="838"/>
      <c r="AJ122" s="839"/>
      <c r="AK122" s="840" t="s">
        <v>447</v>
      </c>
      <c r="AL122" s="838"/>
      <c r="AM122" s="838"/>
      <c r="AN122" s="838"/>
      <c r="AO122" s="839"/>
      <c r="AP122" s="885" t="s">
        <v>448</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49850844</v>
      </c>
      <c r="BR122" s="906"/>
      <c r="BS122" s="906"/>
      <c r="BT122" s="906"/>
      <c r="BU122" s="906"/>
      <c r="BV122" s="906">
        <v>45971433</v>
      </c>
      <c r="BW122" s="906"/>
      <c r="BX122" s="906"/>
      <c r="BY122" s="906"/>
      <c r="BZ122" s="906"/>
      <c r="CA122" s="906">
        <v>42389571</v>
      </c>
      <c r="CB122" s="906"/>
      <c r="CC122" s="906"/>
      <c r="CD122" s="906"/>
      <c r="CE122" s="906"/>
      <c r="CF122" s="907">
        <v>68.5</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448</v>
      </c>
      <c r="DH122" s="875"/>
      <c r="DI122" s="875"/>
      <c r="DJ122" s="875"/>
      <c r="DK122" s="875"/>
      <c r="DL122" s="875" t="s">
        <v>448</v>
      </c>
      <c r="DM122" s="875"/>
      <c r="DN122" s="875"/>
      <c r="DO122" s="875"/>
      <c r="DP122" s="875"/>
      <c r="DQ122" s="875" t="s">
        <v>447</v>
      </c>
      <c r="DR122" s="875"/>
      <c r="DS122" s="875"/>
      <c r="DT122" s="875"/>
      <c r="DU122" s="875"/>
      <c r="DV122" s="852" t="s">
        <v>448</v>
      </c>
      <c r="DW122" s="852"/>
      <c r="DX122" s="852"/>
      <c r="DY122" s="852"/>
      <c r="DZ122" s="853"/>
    </row>
    <row r="123" spans="1:130" s="226" customFormat="1" ht="26.25" customHeight="1" x14ac:dyDescent="0.2">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149683</v>
      </c>
      <c r="AB123" s="838"/>
      <c r="AC123" s="838"/>
      <c r="AD123" s="838"/>
      <c r="AE123" s="839"/>
      <c r="AF123" s="840">
        <v>129870</v>
      </c>
      <c r="AG123" s="838"/>
      <c r="AH123" s="838"/>
      <c r="AI123" s="838"/>
      <c r="AJ123" s="839"/>
      <c r="AK123" s="840">
        <v>105360</v>
      </c>
      <c r="AL123" s="838"/>
      <c r="AM123" s="838"/>
      <c r="AN123" s="838"/>
      <c r="AO123" s="839"/>
      <c r="AP123" s="885">
        <v>0.2</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464</v>
      </c>
      <c r="BP123" s="939"/>
      <c r="BQ123" s="893">
        <v>64509425</v>
      </c>
      <c r="BR123" s="894"/>
      <c r="BS123" s="894"/>
      <c r="BT123" s="894"/>
      <c r="BU123" s="894"/>
      <c r="BV123" s="894">
        <v>65201460</v>
      </c>
      <c r="BW123" s="894"/>
      <c r="BX123" s="894"/>
      <c r="BY123" s="894"/>
      <c r="BZ123" s="894"/>
      <c r="CA123" s="894">
        <v>61654668</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5">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447</v>
      </c>
      <c r="AB124" s="838"/>
      <c r="AC124" s="838"/>
      <c r="AD124" s="838"/>
      <c r="AE124" s="839"/>
      <c r="AF124" s="840" t="s">
        <v>447</v>
      </c>
      <c r="AG124" s="838"/>
      <c r="AH124" s="838"/>
      <c r="AI124" s="838"/>
      <c r="AJ124" s="839"/>
      <c r="AK124" s="840" t="s">
        <v>447</v>
      </c>
      <c r="AL124" s="838"/>
      <c r="AM124" s="838"/>
      <c r="AN124" s="838"/>
      <c r="AO124" s="839"/>
      <c r="AP124" s="885" t="s">
        <v>447</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447</v>
      </c>
      <c r="BR124" s="892"/>
      <c r="BS124" s="892"/>
      <c r="BT124" s="892"/>
      <c r="BU124" s="892"/>
      <c r="BV124" s="892" t="s">
        <v>447</v>
      </c>
      <c r="BW124" s="892"/>
      <c r="BX124" s="892"/>
      <c r="BY124" s="892"/>
      <c r="BZ124" s="892"/>
      <c r="CA124" s="892" t="s">
        <v>447</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467</v>
      </c>
      <c r="DH124" s="821"/>
      <c r="DI124" s="821"/>
      <c r="DJ124" s="821"/>
      <c r="DK124" s="822"/>
      <c r="DL124" s="823" t="s">
        <v>467</v>
      </c>
      <c r="DM124" s="821"/>
      <c r="DN124" s="821"/>
      <c r="DO124" s="821"/>
      <c r="DP124" s="822"/>
      <c r="DQ124" s="823" t="s">
        <v>467</v>
      </c>
      <c r="DR124" s="821"/>
      <c r="DS124" s="821"/>
      <c r="DT124" s="821"/>
      <c r="DU124" s="822"/>
      <c r="DV124" s="909" t="s">
        <v>467</v>
      </c>
      <c r="DW124" s="910"/>
      <c r="DX124" s="910"/>
      <c r="DY124" s="910"/>
      <c r="DZ124" s="911"/>
    </row>
    <row r="125" spans="1:130" s="226" customFormat="1" ht="26.25" customHeight="1" x14ac:dyDescent="0.2">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467</v>
      </c>
      <c r="AB125" s="838"/>
      <c r="AC125" s="838"/>
      <c r="AD125" s="838"/>
      <c r="AE125" s="839"/>
      <c r="AF125" s="840" t="s">
        <v>468</v>
      </c>
      <c r="AG125" s="838"/>
      <c r="AH125" s="838"/>
      <c r="AI125" s="838"/>
      <c r="AJ125" s="839"/>
      <c r="AK125" s="840" t="s">
        <v>467</v>
      </c>
      <c r="AL125" s="838"/>
      <c r="AM125" s="838"/>
      <c r="AN125" s="838"/>
      <c r="AO125" s="839"/>
      <c r="AP125" s="885" t="s">
        <v>469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226</v>
      </c>
      <c r="DH125" s="903"/>
      <c r="DI125" s="903"/>
      <c r="DJ125" s="903"/>
      <c r="DK125" s="903"/>
      <c r="DL125" s="903" t="s">
        <v>467</v>
      </c>
      <c r="DM125" s="903"/>
      <c r="DN125" s="903"/>
      <c r="DO125" s="903"/>
      <c r="DP125" s="903"/>
      <c r="DQ125" s="903" t="s">
        <v>467</v>
      </c>
      <c r="DR125" s="903"/>
      <c r="DS125" s="903"/>
      <c r="DT125" s="903"/>
      <c r="DU125" s="903"/>
      <c r="DV125" s="904" t="s">
        <v>472</v>
      </c>
      <c r="DW125" s="904"/>
      <c r="DX125" s="904"/>
      <c r="DY125" s="904"/>
      <c r="DZ125" s="905"/>
    </row>
    <row r="126" spans="1:130" s="226" customFormat="1" ht="26.25" customHeight="1" thickBot="1" x14ac:dyDescent="0.25">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467</v>
      </c>
      <c r="AB126" s="838"/>
      <c r="AC126" s="838"/>
      <c r="AD126" s="838"/>
      <c r="AE126" s="839"/>
      <c r="AF126" s="840" t="s">
        <v>226</v>
      </c>
      <c r="AG126" s="838"/>
      <c r="AH126" s="838"/>
      <c r="AI126" s="838"/>
      <c r="AJ126" s="839"/>
      <c r="AK126" s="840" t="s">
        <v>467</v>
      </c>
      <c r="AL126" s="838"/>
      <c r="AM126" s="838"/>
      <c r="AN126" s="838"/>
      <c r="AO126" s="839"/>
      <c r="AP126" s="885" t="s">
        <v>468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474</v>
      </c>
      <c r="DH126" s="875"/>
      <c r="DI126" s="875"/>
      <c r="DJ126" s="875"/>
      <c r="DK126" s="875"/>
      <c r="DL126" s="875" t="s">
        <v>226</v>
      </c>
      <c r="DM126" s="875"/>
      <c r="DN126" s="875"/>
      <c r="DO126" s="875"/>
      <c r="DP126" s="875"/>
      <c r="DQ126" s="875" t="s">
        <v>467</v>
      </c>
      <c r="DR126" s="875"/>
      <c r="DS126" s="875"/>
      <c r="DT126" s="875"/>
      <c r="DU126" s="875"/>
      <c r="DV126" s="852" t="s">
        <v>467</v>
      </c>
      <c r="DW126" s="852"/>
      <c r="DX126" s="852"/>
      <c r="DY126" s="852"/>
      <c r="DZ126" s="853"/>
    </row>
    <row r="127" spans="1:130" s="226" customFormat="1" ht="26.25" customHeight="1" x14ac:dyDescent="0.2">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474</v>
      </c>
      <c r="AB127" s="838"/>
      <c r="AC127" s="838"/>
      <c r="AD127" s="838"/>
      <c r="AE127" s="839"/>
      <c r="AF127" s="840" t="s">
        <v>469</v>
      </c>
      <c r="AG127" s="838"/>
      <c r="AH127" s="838"/>
      <c r="AI127" s="838"/>
      <c r="AJ127" s="839"/>
      <c r="AK127" s="840" t="s">
        <v>467</v>
      </c>
      <c r="AL127" s="838"/>
      <c r="AM127" s="838"/>
      <c r="AN127" s="838"/>
      <c r="AO127" s="839"/>
      <c r="AP127" s="885" t="s">
        <v>472</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226</v>
      </c>
      <c r="DH127" s="875"/>
      <c r="DI127" s="875"/>
      <c r="DJ127" s="875"/>
      <c r="DK127" s="875"/>
      <c r="DL127" s="875" t="s">
        <v>467</v>
      </c>
      <c r="DM127" s="875"/>
      <c r="DN127" s="875"/>
      <c r="DO127" s="875"/>
      <c r="DP127" s="875"/>
      <c r="DQ127" s="875" t="s">
        <v>226</v>
      </c>
      <c r="DR127" s="875"/>
      <c r="DS127" s="875"/>
      <c r="DT127" s="875"/>
      <c r="DU127" s="875"/>
      <c r="DV127" s="852" t="s">
        <v>224</v>
      </c>
      <c r="DW127" s="852"/>
      <c r="DX127" s="852"/>
      <c r="DY127" s="852"/>
      <c r="DZ127" s="853"/>
    </row>
    <row r="128" spans="1:130" s="226" customFormat="1" ht="26.25" customHeight="1" thickBot="1" x14ac:dyDescent="0.25">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t="s">
        <v>226</v>
      </c>
      <c r="AB128" s="859"/>
      <c r="AC128" s="859"/>
      <c r="AD128" s="859"/>
      <c r="AE128" s="860"/>
      <c r="AF128" s="861" t="s">
        <v>468</v>
      </c>
      <c r="AG128" s="859"/>
      <c r="AH128" s="859"/>
      <c r="AI128" s="859"/>
      <c r="AJ128" s="860"/>
      <c r="AK128" s="861" t="s">
        <v>468</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467</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467</v>
      </c>
      <c r="DH128" s="849"/>
      <c r="DI128" s="849"/>
      <c r="DJ128" s="849"/>
      <c r="DK128" s="849"/>
      <c r="DL128" s="849" t="s">
        <v>485</v>
      </c>
      <c r="DM128" s="849"/>
      <c r="DN128" s="849"/>
      <c r="DO128" s="849"/>
      <c r="DP128" s="849"/>
      <c r="DQ128" s="849" t="s">
        <v>468</v>
      </c>
      <c r="DR128" s="849"/>
      <c r="DS128" s="849"/>
      <c r="DT128" s="849"/>
      <c r="DU128" s="849"/>
      <c r="DV128" s="850" t="s">
        <v>472</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67865068</v>
      </c>
      <c r="AB129" s="838"/>
      <c r="AC129" s="838"/>
      <c r="AD129" s="838"/>
      <c r="AE129" s="839"/>
      <c r="AF129" s="840">
        <v>68981641</v>
      </c>
      <c r="AG129" s="838"/>
      <c r="AH129" s="838"/>
      <c r="AI129" s="838"/>
      <c r="AJ129" s="839"/>
      <c r="AK129" s="840">
        <v>66232102</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467</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4657688</v>
      </c>
      <c r="AB130" s="838"/>
      <c r="AC130" s="838"/>
      <c r="AD130" s="838"/>
      <c r="AE130" s="839"/>
      <c r="AF130" s="840">
        <v>4713441</v>
      </c>
      <c r="AG130" s="838"/>
      <c r="AH130" s="838"/>
      <c r="AI130" s="838"/>
      <c r="AJ130" s="839"/>
      <c r="AK130" s="840">
        <v>4372326</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63207380</v>
      </c>
      <c r="AB131" s="821"/>
      <c r="AC131" s="821"/>
      <c r="AD131" s="821"/>
      <c r="AE131" s="822"/>
      <c r="AF131" s="823">
        <v>64268200</v>
      </c>
      <c r="AG131" s="821"/>
      <c r="AH131" s="821"/>
      <c r="AI131" s="821"/>
      <c r="AJ131" s="822"/>
      <c r="AK131" s="823">
        <v>61859776</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474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-0.50725880400000001</v>
      </c>
      <c r="AB132" s="801"/>
      <c r="AC132" s="801"/>
      <c r="AD132" s="801"/>
      <c r="AE132" s="802"/>
      <c r="AF132" s="803">
        <v>-0.23030207799999999</v>
      </c>
      <c r="AG132" s="801"/>
      <c r="AH132" s="801"/>
      <c r="AI132" s="801"/>
      <c r="AJ132" s="802"/>
      <c r="AK132" s="803">
        <v>-1.4013193319999999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-0.2</v>
      </c>
      <c r="AB133" s="780"/>
      <c r="AC133" s="780"/>
      <c r="AD133" s="780"/>
      <c r="AE133" s="781"/>
      <c r="AF133" s="779">
        <v>-0.3</v>
      </c>
      <c r="AG133" s="780"/>
      <c r="AH133" s="780"/>
      <c r="AI133" s="780"/>
      <c r="AJ133" s="781"/>
      <c r="AK133" s="779">
        <v>-0.7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E8wQ8QqaSARgd3NDLfbCsHPDVoI9R0otKYfEcLplaqlLZKK5n3FR/Xj+lf8St4/pt+pH4jhLWNiTGH2oaaSEeQ==" saltValue="W9wVajtkC5xO5MeSTQhC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4"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25" zoomScaleNormal="85" zoomScaleSheetLayoutView="25" workbookViewId="0"/>
  </sheetViews>
  <sheetFormatPr defaultColWidth="0" defaultRowHeight="13.5" customHeight="1" zeroHeight="1" x14ac:dyDescent="0.2"/>
  <cols>
    <col min="1" max="120" width="2.81640625" style="271" customWidth="1"/>
    <col min="121" max="121" width="0" style="270" hidden="1" customWidth="1"/>
    <col min="122" max="16384" width="9" style="270" hidden="1"/>
  </cols>
  <sheetData>
    <row r="1" spans="1:120" ht="13"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70"/>
    </row>
    <row r="17" spans="119:120" ht="13" x14ac:dyDescent="0.2">
      <c r="DP17" s="270"/>
    </row>
    <row r="18" spans="119:120" ht="13" x14ac:dyDescent="0.2"/>
    <row r="19" spans="119:120" ht="13" x14ac:dyDescent="0.2"/>
    <row r="20" spans="119:120" ht="13" x14ac:dyDescent="0.2">
      <c r="DO20" s="270"/>
      <c r="DP20" s="270"/>
    </row>
    <row r="21" spans="119:120" ht="13" x14ac:dyDescent="0.2">
      <c r="DP21" s="270"/>
    </row>
    <row r="22" spans="119:120" ht="13" x14ac:dyDescent="0.2"/>
    <row r="23" spans="119:120" ht="13" x14ac:dyDescent="0.2">
      <c r="DO23" s="270"/>
      <c r="DP23" s="270"/>
    </row>
    <row r="24" spans="119:120" ht="13" x14ac:dyDescent="0.2">
      <c r="DP24" s="270"/>
    </row>
    <row r="25" spans="119:120" ht="13" x14ac:dyDescent="0.2">
      <c r="DP25" s="270"/>
    </row>
    <row r="26" spans="119:120" ht="13" x14ac:dyDescent="0.2">
      <c r="DO26" s="270"/>
      <c r="DP26" s="270"/>
    </row>
    <row r="27" spans="119:120" ht="13" x14ac:dyDescent="0.2"/>
    <row r="28" spans="119:120" ht="13" x14ac:dyDescent="0.2">
      <c r="DO28" s="270"/>
      <c r="DP28" s="270"/>
    </row>
    <row r="29" spans="119:120" ht="13" x14ac:dyDescent="0.2">
      <c r="DP29" s="270"/>
    </row>
    <row r="30" spans="119:120" ht="13" x14ac:dyDescent="0.2"/>
    <row r="31" spans="119:120" ht="13" x14ac:dyDescent="0.2">
      <c r="DO31" s="270"/>
      <c r="DP31" s="270"/>
    </row>
    <row r="32" spans="119:120" ht="13" x14ac:dyDescent="0.2"/>
    <row r="33" spans="98:120" ht="13" x14ac:dyDescent="0.2">
      <c r="DO33" s="270"/>
      <c r="DP33" s="270"/>
    </row>
    <row r="34" spans="98:120" ht="13" x14ac:dyDescent="0.2">
      <c r="DM34" s="270"/>
    </row>
    <row r="35" spans="98:120" ht="13" x14ac:dyDescent="0.2">
      <c r="CT35" s="270"/>
      <c r="CU35" s="270"/>
      <c r="CV35" s="270"/>
      <c r="CY35" s="270"/>
      <c r="CZ35" s="270"/>
      <c r="DA35" s="270"/>
      <c r="DD35" s="270"/>
      <c r="DE35" s="270"/>
      <c r="DF35" s="270"/>
      <c r="DI35" s="270"/>
      <c r="DJ35" s="270"/>
      <c r="DK35" s="270"/>
      <c r="DM35" s="270"/>
      <c r="DN35" s="270"/>
      <c r="DO35" s="270"/>
      <c r="DP35" s="270"/>
    </row>
    <row r="36" spans="98:120" ht="13" x14ac:dyDescent="0.2"/>
    <row r="37" spans="98:120" ht="13" x14ac:dyDescent="0.2">
      <c r="CW37" s="270"/>
      <c r="DB37" s="270"/>
      <c r="DG37" s="270"/>
      <c r="DL37" s="270"/>
      <c r="DP37" s="270"/>
    </row>
    <row r="38" spans="98:120" ht="13"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70"/>
      <c r="DO49" s="270"/>
      <c r="DP49" s="27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70"/>
      <c r="CS63" s="270"/>
      <c r="CX63" s="270"/>
      <c r="DC63" s="270"/>
      <c r="DH63" s="270"/>
    </row>
    <row r="64" spans="22:120" ht="13" x14ac:dyDescent="0.2">
      <c r="V64" s="270"/>
    </row>
    <row r="65" spans="15:120" ht="13"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x14ac:dyDescent="0.2">
      <c r="Q66" s="270"/>
      <c r="S66" s="270"/>
      <c r="U66" s="270"/>
      <c r="DM66" s="270"/>
    </row>
    <row r="67" spans="15:120" ht="13"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x14ac:dyDescent="0.2"/>
    <row r="69" spans="15:120" ht="13" x14ac:dyDescent="0.2"/>
    <row r="70" spans="15:120" ht="13" x14ac:dyDescent="0.2"/>
    <row r="71" spans="15:120" ht="13" x14ac:dyDescent="0.2"/>
    <row r="72" spans="15:120" ht="13" x14ac:dyDescent="0.2">
      <c r="DP72" s="270"/>
    </row>
    <row r="73" spans="15:120" ht="13" x14ac:dyDescent="0.2">
      <c r="DP73" s="27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70"/>
      <c r="CX96" s="270"/>
      <c r="DC96" s="270"/>
      <c r="DH96" s="270"/>
    </row>
    <row r="97" spans="24:120" ht="13" x14ac:dyDescent="0.2">
      <c r="CS97" s="270"/>
      <c r="CX97" s="270"/>
      <c r="DC97" s="270"/>
      <c r="DH97" s="270"/>
      <c r="DP97" s="271" t="s">
        <v>496</v>
      </c>
    </row>
    <row r="98" spans="24:120" ht="13" hidden="1" x14ac:dyDescent="0.2">
      <c r="CS98" s="270"/>
      <c r="CX98" s="270"/>
      <c r="DC98" s="270"/>
      <c r="DH98" s="270"/>
    </row>
    <row r="99" spans="24:120" ht="13" hidden="1" x14ac:dyDescent="0.2">
      <c r="CS99" s="270"/>
      <c r="CX99" s="270"/>
      <c r="DC99" s="270"/>
      <c r="DH99" s="270"/>
    </row>
    <row r="100" spans="24:120" ht="13"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 hidden="1" x14ac:dyDescent="0.2">
      <c r="CT103" s="270"/>
      <c r="CV103" s="270"/>
      <c r="CW103" s="270"/>
      <c r="CY103" s="270"/>
      <c r="DA103" s="270"/>
      <c r="DB103" s="270"/>
      <c r="DD103" s="270"/>
      <c r="DF103" s="270"/>
      <c r="DG103" s="270"/>
      <c r="DI103" s="270"/>
      <c r="DK103" s="270"/>
      <c r="DL103" s="270"/>
      <c r="DM103" s="270"/>
      <c r="DN103" s="270"/>
      <c r="DO103" s="270"/>
      <c r="DP103" s="270"/>
    </row>
    <row r="104" spans="24:120" ht="13" hidden="1" x14ac:dyDescent="0.2">
      <c r="CV104" s="270"/>
      <c r="CW104" s="270"/>
      <c r="DA104" s="270"/>
      <c r="DB104" s="270"/>
      <c r="DF104" s="270"/>
      <c r="DG104" s="270"/>
      <c r="DK104" s="270"/>
      <c r="DL104" s="270"/>
      <c r="DN104" s="270"/>
      <c r="DO104" s="270"/>
      <c r="DP104" s="27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V63ic6BKAURFm5npkSrW64yEjxgEywLPvNd2TolSv7agw/HyMeLRQpyE741Gsa6DeSwe4mh6XFRibKq3P7N+KQ==" saltValue="CMa2fFC7GLLndkRvmgiw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25" zoomScaleNormal="25" zoomScaleSheetLayoutView="55" workbookViewId="0"/>
  </sheetViews>
  <sheetFormatPr defaultColWidth="0" defaultRowHeight="13.5" customHeight="1" zeroHeight="1" x14ac:dyDescent="0.2"/>
  <cols>
    <col min="1" max="116" width="2.6328125" style="271" customWidth="1"/>
    <col min="117" max="16384" width="9" style="270" hidden="1"/>
  </cols>
  <sheetData>
    <row r="1" spans="2:116" ht="13"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x14ac:dyDescent="0.2"/>
    <row r="3" spans="2:116" ht="13" x14ac:dyDescent="0.2"/>
    <row r="4" spans="2:116" ht="13"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x14ac:dyDescent="0.2"/>
    <row r="20" spans="9:116" ht="13" x14ac:dyDescent="0.2"/>
    <row r="21" spans="9:116" ht="13" x14ac:dyDescent="0.2">
      <c r="DL21" s="270"/>
    </row>
    <row r="22" spans="9:116" ht="13" x14ac:dyDescent="0.2">
      <c r="DI22" s="270"/>
      <c r="DJ22" s="270"/>
      <c r="DK22" s="270"/>
      <c r="DL22" s="270"/>
    </row>
    <row r="23" spans="9:116" ht="13" x14ac:dyDescent="0.2">
      <c r="CY23" s="270"/>
      <c r="CZ23" s="270"/>
      <c r="DA23" s="270"/>
      <c r="DB23" s="270"/>
      <c r="DC23" s="270"/>
      <c r="DD23" s="270"/>
      <c r="DE23" s="270"/>
      <c r="DF23" s="270"/>
      <c r="DG23" s="270"/>
      <c r="DH23" s="270"/>
      <c r="DI23" s="270"/>
      <c r="DJ23" s="270"/>
      <c r="DK23" s="270"/>
      <c r="DL23" s="27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70"/>
      <c r="DA35" s="270"/>
      <c r="DB35" s="270"/>
      <c r="DC35" s="270"/>
      <c r="DD35" s="270"/>
      <c r="DE35" s="270"/>
      <c r="DF35" s="270"/>
      <c r="DG35" s="270"/>
      <c r="DH35" s="270"/>
      <c r="DI35" s="270"/>
      <c r="DJ35" s="270"/>
      <c r="DK35" s="270"/>
      <c r="DL35" s="270"/>
    </row>
    <row r="36" spans="15:116" ht="13" x14ac:dyDescent="0.2"/>
    <row r="37" spans="15:116" ht="13" x14ac:dyDescent="0.2">
      <c r="DL37" s="270"/>
    </row>
    <row r="38" spans="15:116" ht="13" x14ac:dyDescent="0.2">
      <c r="DI38" s="270"/>
      <c r="DJ38" s="270"/>
      <c r="DK38" s="270"/>
      <c r="DL38" s="270"/>
    </row>
    <row r="39" spans="15:116" ht="13" x14ac:dyDescent="0.2"/>
    <row r="40" spans="15:116" ht="13" x14ac:dyDescent="0.2"/>
    <row r="41" spans="15:116" ht="13" x14ac:dyDescent="0.2"/>
    <row r="42" spans="15:116" ht="13" x14ac:dyDescent="0.2"/>
    <row r="43" spans="15:116" ht="13"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x14ac:dyDescent="0.2">
      <c r="DL44" s="270"/>
    </row>
    <row r="45" spans="15:116" ht="13" x14ac:dyDescent="0.2"/>
    <row r="46" spans="15:116" ht="13" x14ac:dyDescent="0.2">
      <c r="DA46" s="270"/>
      <c r="DB46" s="270"/>
      <c r="DC46" s="270"/>
      <c r="DD46" s="270"/>
      <c r="DE46" s="270"/>
      <c r="DF46" s="270"/>
      <c r="DG46" s="270"/>
      <c r="DH46" s="270"/>
      <c r="DI46" s="270"/>
      <c r="DJ46" s="270"/>
      <c r="DK46" s="270"/>
      <c r="DL46" s="270"/>
    </row>
    <row r="47" spans="15:116" ht="13" x14ac:dyDescent="0.2"/>
    <row r="48" spans="15:116" ht="13" x14ac:dyDescent="0.2"/>
    <row r="49" spans="104:116" ht="13" x14ac:dyDescent="0.2"/>
    <row r="50" spans="104:116" ht="13" x14ac:dyDescent="0.2">
      <c r="CZ50" s="270"/>
      <c r="DA50" s="270"/>
      <c r="DB50" s="270"/>
      <c r="DC50" s="270"/>
      <c r="DD50" s="270"/>
      <c r="DE50" s="270"/>
      <c r="DF50" s="270"/>
      <c r="DG50" s="270"/>
      <c r="DH50" s="270"/>
      <c r="DI50" s="270"/>
      <c r="DJ50" s="270"/>
      <c r="DK50" s="270"/>
      <c r="DL50" s="270"/>
    </row>
    <row r="51" spans="104:116" ht="13" x14ac:dyDescent="0.2"/>
    <row r="52" spans="104:116" ht="13" x14ac:dyDescent="0.2"/>
    <row r="53" spans="104:116" ht="13" x14ac:dyDescent="0.2">
      <c r="DL53" s="27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70"/>
      <c r="DD67" s="270"/>
      <c r="DE67" s="270"/>
      <c r="DF67" s="270"/>
      <c r="DG67" s="270"/>
      <c r="DH67" s="270"/>
      <c r="DI67" s="270"/>
      <c r="DJ67" s="270"/>
      <c r="DK67" s="270"/>
      <c r="DL67" s="27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fbtoo+KxAnrPY9cxUZ2PO+u+S+GbWJqD4n+ZSRKlR615HISoYkjnIyNJjTKkfqtE4lYaGUlI+Ka4MEJnPIYcjg==" saltValue="GMbaMwjMz3ofLpylbimJ4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2"/>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x14ac:dyDescent="0.2">
      <c r="AS1" s="273"/>
      <c r="AT1" s="273"/>
    </row>
    <row r="2" spans="1:46" ht="13" x14ac:dyDescent="0.2">
      <c r="AS2" s="273"/>
      <c r="AT2" s="273"/>
    </row>
    <row r="3" spans="1:46" ht="13" x14ac:dyDescent="0.2">
      <c r="AS3" s="273"/>
      <c r="AT3" s="273"/>
    </row>
    <row r="4" spans="1:46" ht="13" x14ac:dyDescent="0.2">
      <c r="AS4" s="273"/>
      <c r="AT4" s="273"/>
    </row>
    <row r="5" spans="1:46" ht="16.5" x14ac:dyDescent="0.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ht="13"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ht="13"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4" t="s">
        <v>504</v>
      </c>
      <c r="AL9" s="1205"/>
      <c r="AM9" s="1205"/>
      <c r="AN9" s="1206"/>
      <c r="AO9" s="292">
        <v>18073963</v>
      </c>
      <c r="AP9" s="292">
        <v>67215</v>
      </c>
      <c r="AQ9" s="293">
        <v>62872</v>
      </c>
      <c r="AR9" s="294">
        <v>6.9</v>
      </c>
    </row>
    <row r="10" spans="1:46" ht="13"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4" t="s">
        <v>505</v>
      </c>
      <c r="AL10" s="1205"/>
      <c r="AM10" s="1205"/>
      <c r="AN10" s="1206"/>
      <c r="AO10" s="295">
        <v>424222</v>
      </c>
      <c r="AP10" s="295">
        <v>1578</v>
      </c>
      <c r="AQ10" s="296">
        <v>1100</v>
      </c>
      <c r="AR10" s="297">
        <v>43.5</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4" t="s">
        <v>506</v>
      </c>
      <c r="AL11" s="1205"/>
      <c r="AM11" s="1205"/>
      <c r="AN11" s="1206"/>
      <c r="AO11" s="295">
        <v>273561</v>
      </c>
      <c r="AP11" s="295">
        <v>1017</v>
      </c>
      <c r="AQ11" s="296">
        <v>909</v>
      </c>
      <c r="AR11" s="297">
        <v>11.9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4" t="s">
        <v>507</v>
      </c>
      <c r="AL12" s="1205"/>
      <c r="AM12" s="1205"/>
      <c r="AN12" s="1206"/>
      <c r="AO12" s="295" t="s">
        <v>508</v>
      </c>
      <c r="AP12" s="295" t="s">
        <v>508</v>
      </c>
      <c r="AQ12" s="296" t="s">
        <v>508</v>
      </c>
      <c r="AR12" s="297" t="s">
        <v>508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4" t="s">
        <v>509</v>
      </c>
      <c r="AL13" s="1205"/>
      <c r="AM13" s="1205"/>
      <c r="AN13" s="1206"/>
      <c r="AO13" s="295" t="s">
        <v>508</v>
      </c>
      <c r="AP13" s="295" t="s">
        <v>508</v>
      </c>
      <c r="AQ13" s="296" t="s">
        <v>508</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4" t="s">
        <v>510</v>
      </c>
      <c r="AL14" s="1205"/>
      <c r="AM14" s="1205"/>
      <c r="AN14" s="1206"/>
      <c r="AO14" s="295">
        <v>889595</v>
      </c>
      <c r="AP14" s="295">
        <v>3308</v>
      </c>
      <c r="AQ14" s="296">
        <v>2296</v>
      </c>
      <c r="AR14" s="297">
        <v>44.1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4" t="s">
        <v>511</v>
      </c>
      <c r="AL15" s="1205"/>
      <c r="AM15" s="1205"/>
      <c r="AN15" s="1206"/>
      <c r="AO15" s="295">
        <v>374558</v>
      </c>
      <c r="AP15" s="295">
        <v>1393</v>
      </c>
      <c r="AQ15" s="296">
        <v>1417</v>
      </c>
      <c r="AR15" s="297">
        <v>-1.7</v>
      </c>
    </row>
    <row r="16" spans="1:46" ht="13"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7" t="s">
        <v>512</v>
      </c>
      <c r="AL16" s="1208"/>
      <c r="AM16" s="1208"/>
      <c r="AN16" s="1209"/>
      <c r="AO16" s="295">
        <v>-1255092</v>
      </c>
      <c r="AP16" s="295">
        <v>-4668</v>
      </c>
      <c r="AQ16" s="296">
        <v>-4503</v>
      </c>
      <c r="AR16" s="297">
        <v>3.7</v>
      </c>
    </row>
    <row r="17" spans="1:46" ht="13"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7" t="s">
        <v>178</v>
      </c>
      <c r="AL17" s="1208"/>
      <c r="AM17" s="1208"/>
      <c r="AN17" s="1209"/>
      <c r="AO17" s="295">
        <v>18780807</v>
      </c>
      <c r="AP17" s="295">
        <v>69844</v>
      </c>
      <c r="AQ17" s="296">
        <v>64090</v>
      </c>
      <c r="AR17" s="297">
        <v>9</v>
      </c>
    </row>
    <row r="18" spans="1:46" ht="13"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1" t="s">
        <v>517</v>
      </c>
      <c r="AL21" s="1202"/>
      <c r="AM21" s="1202"/>
      <c r="AN21" s="1203"/>
      <c r="AO21" s="307">
        <v>6.66</v>
      </c>
      <c r="AP21" s="308">
        <v>6.17</v>
      </c>
      <c r="AQ21" s="309">
        <v>0.49</v>
      </c>
      <c r="AR21" s="278"/>
      <c r="AS21" s="310"/>
      <c r="AT21" s="306"/>
    </row>
    <row r="22" spans="1:46" s="311" customFormat="1" ht="13"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1" t="s">
        <v>518</v>
      </c>
      <c r="AL22" s="1202"/>
      <c r="AM22" s="1202"/>
      <c r="AN22" s="1203"/>
      <c r="AO22" s="312">
        <v>99.2</v>
      </c>
      <c r="AP22" s="313">
        <v>99.6</v>
      </c>
      <c r="AQ22" s="314">
        <v>-0.4</v>
      </c>
      <c r="AR22" s="298"/>
      <c r="AS22" s="310"/>
      <c r="AT22" s="306"/>
    </row>
    <row r="23" spans="1:46" s="311" customFormat="1" ht="13"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x14ac:dyDescent="0.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x14ac:dyDescent="0.2">
      <c r="A27" s="319" t="s">
        <v>520</v>
      </c>
      <c r="AO27" s="273"/>
      <c r="AP27" s="273"/>
      <c r="AQ27" s="273"/>
      <c r="AR27" s="273"/>
      <c r="AS27" s="273"/>
      <c r="AT27" s="273"/>
    </row>
    <row r="28" spans="1:46" ht="16.5" x14ac:dyDescent="0.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ht="13"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2" t="s">
        <v>523</v>
      </c>
      <c r="AL32" s="1193"/>
      <c r="AM32" s="1193"/>
      <c r="AN32" s="1194"/>
      <c r="AO32" s="322">
        <v>2727953</v>
      </c>
      <c r="AP32" s="322">
        <v>10145</v>
      </c>
      <c r="AQ32" s="323">
        <v>6256</v>
      </c>
      <c r="AR32" s="324">
        <v>62.2</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2" t="s">
        <v>524</v>
      </c>
      <c r="AL33" s="1193"/>
      <c r="AM33" s="1193"/>
      <c r="AN33" s="1194"/>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2" t="s">
        <v>525</v>
      </c>
      <c r="AL34" s="1193"/>
      <c r="AM34" s="1193"/>
      <c r="AN34" s="1194"/>
      <c r="AO34" s="322">
        <v>84180</v>
      </c>
      <c r="AP34" s="322">
        <v>313</v>
      </c>
      <c r="AQ34" s="323">
        <v>301</v>
      </c>
      <c r="AR34" s="324">
        <v>4</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2" t="s">
        <v>526</v>
      </c>
      <c r="AL35" s="1193"/>
      <c r="AM35" s="1193"/>
      <c r="AN35" s="1194"/>
      <c r="AO35" s="322" t="s">
        <v>508</v>
      </c>
      <c r="AP35" s="322" t="s">
        <v>508</v>
      </c>
      <c r="AQ35" s="323">
        <v>32</v>
      </c>
      <c r="AR35" s="324" t="s">
        <v>508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2" t="s">
        <v>527</v>
      </c>
      <c r="AL36" s="1193"/>
      <c r="AM36" s="1193"/>
      <c r="AN36" s="1194"/>
      <c r="AO36" s="322">
        <v>76592</v>
      </c>
      <c r="AP36" s="322">
        <v>285</v>
      </c>
      <c r="AQ36" s="323">
        <v>285</v>
      </c>
      <c r="AR36" s="324">
        <v>0</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2" t="s">
        <v>528</v>
      </c>
      <c r="AL37" s="1193"/>
      <c r="AM37" s="1193"/>
      <c r="AN37" s="1194"/>
      <c r="AO37" s="322">
        <v>616748</v>
      </c>
      <c r="AP37" s="322">
        <v>2294</v>
      </c>
      <c r="AQ37" s="323">
        <v>2213</v>
      </c>
      <c r="AR37" s="324">
        <v>3.7</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5" t="s">
        <v>529</v>
      </c>
      <c r="AL38" s="1196"/>
      <c r="AM38" s="1196"/>
      <c r="AN38" s="1197"/>
      <c r="AO38" s="325" t="s">
        <v>508</v>
      </c>
      <c r="AP38" s="325" t="s">
        <v>508</v>
      </c>
      <c r="AQ38" s="326" t="s">
        <v>508</v>
      </c>
      <c r="AR38" s="314" t="s">
        <v>508</v>
      </c>
      <c r="AS38" s="321"/>
    </row>
    <row r="39" spans="1:46" ht="13"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5" t="s">
        <v>530</v>
      </c>
      <c r="AL39" s="1196"/>
      <c r="AM39" s="1196"/>
      <c r="AN39" s="1197"/>
      <c r="AO39" s="322" t="s">
        <v>508</v>
      </c>
      <c r="AP39" s="322" t="s">
        <v>508</v>
      </c>
      <c r="AQ39" s="323">
        <v>-15</v>
      </c>
      <c r="AR39" s="324" t="s">
        <v>508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2" t="s">
        <v>531</v>
      </c>
      <c r="AL40" s="1193"/>
      <c r="AM40" s="1193"/>
      <c r="AN40" s="1194"/>
      <c r="AO40" s="322" t="s">
        <v>508</v>
      </c>
      <c r="AP40" s="322" t="s">
        <v>508</v>
      </c>
      <c r="AQ40" s="323" t="s">
        <v>508</v>
      </c>
      <c r="AR40" s="324" t="s">
        <v>508</v>
      </c>
      <c r="AS40" s="321"/>
    </row>
    <row r="41" spans="1:46" ht="13"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8" t="s">
        <v>292</v>
      </c>
      <c r="AL41" s="1199"/>
      <c r="AM41" s="1199"/>
      <c r="AN41" s="1200"/>
      <c r="AO41" s="322">
        <v>3505473</v>
      </c>
      <c r="AP41" s="322">
        <v>13036</v>
      </c>
      <c r="AQ41" s="323">
        <v>9072</v>
      </c>
      <c r="AR41" s="324">
        <v>43.7</v>
      </c>
      <c r="AS41" s="321"/>
    </row>
    <row r="42" spans="1:46" ht="13"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5" t="s">
        <v>499</v>
      </c>
      <c r="AN49" s="1187" t="s">
        <v>535</v>
      </c>
      <c r="AO49" s="1188"/>
      <c r="AP49" s="1188"/>
      <c r="AQ49" s="1188"/>
      <c r="AR49" s="1189"/>
    </row>
    <row r="50" spans="1:44" ht="13"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6"/>
      <c r="AN50" s="338" t="s">
        <v>536</v>
      </c>
      <c r="AO50" s="339" t="s">
        <v>537</v>
      </c>
      <c r="AP50" s="340" t="s">
        <v>538</v>
      </c>
      <c r="AQ50" s="341" t="s">
        <v>539</v>
      </c>
      <c r="AR50" s="342" t="s">
        <v>540</v>
      </c>
    </row>
    <row r="51" spans="1:44" ht="13"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7165804</v>
      </c>
      <c r="AN51" s="344">
        <v>28142</v>
      </c>
      <c r="AO51" s="345">
        <v>-38.9</v>
      </c>
      <c r="AP51" s="346">
        <v>36861</v>
      </c>
      <c r="AQ51" s="347">
        <v>-2.1</v>
      </c>
      <c r="AR51" s="348">
        <v>-36.799999999999997</v>
      </c>
    </row>
    <row r="52" spans="1:44" ht="13"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4713018</v>
      </c>
      <c r="AN52" s="352">
        <v>18509</v>
      </c>
      <c r="AO52" s="353">
        <v>-25.4</v>
      </c>
      <c r="AP52" s="354">
        <v>23990</v>
      </c>
      <c r="AQ52" s="355">
        <v>-6.8</v>
      </c>
      <c r="AR52" s="356">
        <v>-18.600000000000001</v>
      </c>
    </row>
    <row r="53" spans="1:44" ht="13"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11627401</v>
      </c>
      <c r="AN53" s="344">
        <v>44994</v>
      </c>
      <c r="AO53" s="345">
        <v>59.9</v>
      </c>
      <c r="AP53" s="346">
        <v>47064</v>
      </c>
      <c r="AQ53" s="347">
        <v>27.7</v>
      </c>
      <c r="AR53" s="348">
        <v>32.200000000000003</v>
      </c>
    </row>
    <row r="54" spans="1:44" ht="13"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7430569</v>
      </c>
      <c r="AN54" s="352">
        <v>28754</v>
      </c>
      <c r="AO54" s="353">
        <v>55.4</v>
      </c>
      <c r="AP54" s="354">
        <v>32508</v>
      </c>
      <c r="AQ54" s="355">
        <v>35.5</v>
      </c>
      <c r="AR54" s="356">
        <v>19.899999999999999</v>
      </c>
    </row>
    <row r="55" spans="1:44" ht="13"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10403792</v>
      </c>
      <c r="AN55" s="344">
        <v>39751</v>
      </c>
      <c r="AO55" s="345">
        <v>-11.7</v>
      </c>
      <c r="AP55" s="346">
        <v>43773</v>
      </c>
      <c r="AQ55" s="347">
        <v>-7</v>
      </c>
      <c r="AR55" s="348">
        <v>-4.7</v>
      </c>
    </row>
    <row r="56" spans="1:44" ht="13"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6137777</v>
      </c>
      <c r="AN56" s="352">
        <v>23451</v>
      </c>
      <c r="AO56" s="353">
        <v>-18.399999999999999</v>
      </c>
      <c r="AP56" s="354">
        <v>30346</v>
      </c>
      <c r="AQ56" s="355">
        <v>-6.7</v>
      </c>
      <c r="AR56" s="356">
        <v>-11.7</v>
      </c>
    </row>
    <row r="57" spans="1:44" ht="13"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11585663</v>
      </c>
      <c r="AN57" s="344">
        <v>43680</v>
      </c>
      <c r="AO57" s="345">
        <v>9.9</v>
      </c>
      <c r="AP57" s="346">
        <v>51565</v>
      </c>
      <c r="AQ57" s="347">
        <v>17.8</v>
      </c>
      <c r="AR57" s="348">
        <v>-7.9</v>
      </c>
    </row>
    <row r="58" spans="1:44" ht="13"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7343157</v>
      </c>
      <c r="AN58" s="352">
        <v>27685</v>
      </c>
      <c r="AO58" s="353">
        <v>18.100000000000001</v>
      </c>
      <c r="AP58" s="354">
        <v>35359</v>
      </c>
      <c r="AQ58" s="355">
        <v>16.5</v>
      </c>
      <c r="AR58" s="356">
        <v>1.6</v>
      </c>
    </row>
    <row r="59" spans="1:44" ht="13"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10875606</v>
      </c>
      <c r="AN59" s="344">
        <v>40445</v>
      </c>
      <c r="AO59" s="345">
        <v>-7.4</v>
      </c>
      <c r="AP59" s="346">
        <v>46686</v>
      </c>
      <c r="AQ59" s="347">
        <v>-9.5</v>
      </c>
      <c r="AR59" s="348">
        <v>2.1</v>
      </c>
    </row>
    <row r="60" spans="1:44" ht="13"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7257802</v>
      </c>
      <c r="AN60" s="352">
        <v>26991</v>
      </c>
      <c r="AO60" s="353">
        <v>-2.5</v>
      </c>
      <c r="AP60" s="354">
        <v>32595</v>
      </c>
      <c r="AQ60" s="355">
        <v>-7.8</v>
      </c>
      <c r="AR60" s="356">
        <v>5.3</v>
      </c>
    </row>
    <row r="61" spans="1:44" ht="13"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10331653</v>
      </c>
      <c r="AN61" s="359">
        <v>39402</v>
      </c>
      <c r="AO61" s="360">
        <v>2.4</v>
      </c>
      <c r="AP61" s="361">
        <v>45190</v>
      </c>
      <c r="AQ61" s="362">
        <v>5.4</v>
      </c>
      <c r="AR61" s="348">
        <v>-3</v>
      </c>
    </row>
    <row r="62" spans="1:44" ht="13"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6576465</v>
      </c>
      <c r="AN62" s="352">
        <v>25078</v>
      </c>
      <c r="AO62" s="353">
        <v>5.4</v>
      </c>
      <c r="AP62" s="354">
        <v>30960</v>
      </c>
      <c r="AQ62" s="355">
        <v>6.1</v>
      </c>
      <c r="AR62" s="356">
        <v>-0.7</v>
      </c>
    </row>
    <row r="63" spans="1:44" ht="13"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 hidden="1" x14ac:dyDescent="0.2">
      <c r="AK70" s="273"/>
      <c r="AL70" s="273"/>
      <c r="AM70" s="273"/>
      <c r="AN70" s="273"/>
      <c r="AO70" s="273"/>
      <c r="AP70" s="273"/>
      <c r="AQ70" s="273"/>
      <c r="AR70" s="273"/>
    </row>
    <row r="71" spans="1:46" ht="13" hidden="1" x14ac:dyDescent="0.2">
      <c r="AK71" s="273"/>
      <c r="AL71" s="273"/>
      <c r="AM71" s="273"/>
      <c r="AN71" s="273"/>
      <c r="AO71" s="273"/>
      <c r="AP71" s="273"/>
      <c r="AQ71" s="273"/>
      <c r="AR71" s="273"/>
    </row>
    <row r="72" spans="1:46" ht="13" hidden="1" x14ac:dyDescent="0.2">
      <c r="AK72" s="273"/>
      <c r="AL72" s="273"/>
      <c r="AM72" s="273"/>
      <c r="AN72" s="273"/>
      <c r="AO72" s="273"/>
      <c r="AP72" s="273"/>
      <c r="AQ72" s="273"/>
      <c r="AR72" s="273"/>
    </row>
    <row r="73" spans="1:46" ht="13" hidden="1" x14ac:dyDescent="0.2">
      <c r="AK73" s="273"/>
      <c r="AL73" s="273"/>
      <c r="AM73" s="273"/>
      <c r="AN73" s="273"/>
      <c r="AO73" s="273"/>
      <c r="AP73" s="273"/>
      <c r="AQ73" s="273"/>
      <c r="AR73" s="273"/>
    </row>
    <row r="74" spans="1:46" ht="13" hidden="1" x14ac:dyDescent="0.2"/>
  </sheetData>
  <sheetProtection algorithmName="SHA-512" hashValue="8oOBwcH6tl7S5/ltGeI60F62e0W/HTDKkX39OQrJVZ3Wgl0y9Uwk34CQzYKq7+bkf7CnOm6mu9EMI/yeUVVIog==" saltValue="WkVU0XJpPp0uzq0UoBwM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25" zoomScaleNormal="25" zoomScaleSheetLayoutView="55" workbookViewId="0"/>
  </sheetViews>
  <sheetFormatPr defaultColWidth="0" defaultRowHeight="13.5" customHeight="1" zeroHeight="1" x14ac:dyDescent="0.2"/>
  <cols>
    <col min="1" max="125" width="2.4531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x14ac:dyDescent="0.2">
      <c r="B2" s="270"/>
      <c r="DG2" s="270"/>
    </row>
    <row r="3" spans="2:125" ht="13"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x14ac:dyDescent="0.2"/>
    <row r="5" spans="2:125" ht="13" x14ac:dyDescent="0.2"/>
    <row r="6" spans="2:125" ht="13" x14ac:dyDescent="0.2"/>
    <row r="7" spans="2:125" ht="13" x14ac:dyDescent="0.2"/>
    <row r="8" spans="2:125" ht="13" x14ac:dyDescent="0.2"/>
    <row r="9" spans="2:125" ht="13" x14ac:dyDescent="0.2">
      <c r="DU9" s="27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70"/>
    </row>
    <row r="18" spans="125:125" ht="13" x14ac:dyDescent="0.2"/>
    <row r="19" spans="125:125" ht="13" x14ac:dyDescent="0.2"/>
    <row r="20" spans="125:125" ht="13" x14ac:dyDescent="0.2">
      <c r="DU20" s="270"/>
    </row>
    <row r="21" spans="125:125" ht="13" x14ac:dyDescent="0.2">
      <c r="DU21" s="27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70"/>
    </row>
    <row r="29" spans="125:125" ht="13" x14ac:dyDescent="0.2"/>
    <row r="30" spans="125:125" ht="13" x14ac:dyDescent="0.2"/>
    <row r="31" spans="125:125" ht="13" x14ac:dyDescent="0.2"/>
    <row r="32" spans="125:125" ht="13" x14ac:dyDescent="0.2"/>
    <row r="33" spans="2:125" ht="13" x14ac:dyDescent="0.2">
      <c r="B33" s="270"/>
      <c r="G33" s="270"/>
      <c r="I33" s="270"/>
    </row>
    <row r="34" spans="2:125" ht="13" x14ac:dyDescent="0.2">
      <c r="C34" s="270"/>
      <c r="P34" s="270"/>
      <c r="DE34" s="270"/>
      <c r="DH34" s="270"/>
    </row>
    <row r="35" spans="2:125" ht="13" x14ac:dyDescent="0.2">
      <c r="D35" s="270"/>
      <c r="E35" s="270"/>
      <c r="DG35" s="270"/>
      <c r="DJ35" s="270"/>
      <c r="DP35" s="270"/>
      <c r="DQ35" s="270"/>
      <c r="DR35" s="270"/>
      <c r="DS35" s="270"/>
      <c r="DT35" s="270"/>
      <c r="DU35" s="270"/>
    </row>
    <row r="36" spans="2:125" ht="13"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x14ac:dyDescent="0.2">
      <c r="DU37" s="270"/>
    </row>
    <row r="38" spans="2:125" ht="13" x14ac:dyDescent="0.2">
      <c r="DT38" s="270"/>
      <c r="DU38" s="270"/>
    </row>
    <row r="39" spans="2:125" ht="13" x14ac:dyDescent="0.2"/>
    <row r="40" spans="2:125" ht="13" x14ac:dyDescent="0.2">
      <c r="DH40" s="270"/>
    </row>
    <row r="41" spans="2:125" ht="13" x14ac:dyDescent="0.2">
      <c r="DE41" s="270"/>
    </row>
    <row r="42" spans="2:125" ht="13" x14ac:dyDescent="0.2">
      <c r="DG42" s="270"/>
      <c r="DJ42" s="270"/>
    </row>
    <row r="43" spans="2:125" ht="13"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x14ac:dyDescent="0.2">
      <c r="DU44" s="270"/>
    </row>
    <row r="45" spans="2:125" ht="13" x14ac:dyDescent="0.2"/>
    <row r="46" spans="2:125" ht="13" x14ac:dyDescent="0.2"/>
    <row r="47" spans="2:125" ht="13" x14ac:dyDescent="0.2"/>
    <row r="48" spans="2:125" ht="13" x14ac:dyDescent="0.2">
      <c r="DT48" s="270"/>
      <c r="DU48" s="270"/>
    </row>
    <row r="49" spans="120:125" ht="13" x14ac:dyDescent="0.2">
      <c r="DU49" s="270"/>
    </row>
    <row r="50" spans="120:125" ht="13" x14ac:dyDescent="0.2">
      <c r="DU50" s="270"/>
    </row>
    <row r="51" spans="120:125" ht="13" x14ac:dyDescent="0.2">
      <c r="DP51" s="270"/>
      <c r="DQ51" s="270"/>
      <c r="DR51" s="270"/>
      <c r="DS51" s="270"/>
      <c r="DT51" s="270"/>
      <c r="DU51" s="270"/>
    </row>
    <row r="52" spans="120:125" ht="13" x14ac:dyDescent="0.2"/>
    <row r="53" spans="120:125" ht="13" x14ac:dyDescent="0.2"/>
    <row r="54" spans="120:125" ht="13" x14ac:dyDescent="0.2">
      <c r="DU54" s="270"/>
    </row>
    <row r="55" spans="120:125" ht="13" x14ac:dyDescent="0.2"/>
    <row r="56" spans="120:125" ht="13" x14ac:dyDescent="0.2"/>
    <row r="57" spans="120:125" ht="13" x14ac:dyDescent="0.2"/>
    <row r="58" spans="120:125" ht="13" x14ac:dyDescent="0.2">
      <c r="DU58" s="270"/>
    </row>
    <row r="59" spans="120:125" ht="13" x14ac:dyDescent="0.2"/>
    <row r="60" spans="120:125" ht="13" x14ac:dyDescent="0.2"/>
    <row r="61" spans="120:125" ht="13" x14ac:dyDescent="0.2"/>
    <row r="62" spans="120:125" ht="13" x14ac:dyDescent="0.2"/>
    <row r="63" spans="120:125" ht="13" x14ac:dyDescent="0.2">
      <c r="DU63" s="270"/>
    </row>
    <row r="64" spans="120:125" ht="13" x14ac:dyDescent="0.2">
      <c r="DT64" s="270"/>
      <c r="DU64" s="270"/>
    </row>
    <row r="65" spans="123:125" ht="13" x14ac:dyDescent="0.2"/>
    <row r="66" spans="123:125" ht="13" x14ac:dyDescent="0.2"/>
    <row r="67" spans="123:125" ht="13" x14ac:dyDescent="0.2"/>
    <row r="68" spans="123:125" ht="13" x14ac:dyDescent="0.2"/>
    <row r="69" spans="123:125" ht="13" x14ac:dyDescent="0.2">
      <c r="DS69" s="270"/>
      <c r="DT69" s="270"/>
      <c r="DU69" s="27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70"/>
    </row>
    <row r="83" spans="116:125" ht="13" x14ac:dyDescent="0.2">
      <c r="DM83" s="270"/>
      <c r="DN83" s="270"/>
      <c r="DO83" s="270"/>
      <c r="DP83" s="270"/>
      <c r="DQ83" s="270"/>
      <c r="DR83" s="270"/>
      <c r="DS83" s="270"/>
      <c r="DT83" s="270"/>
      <c r="DU83" s="270"/>
    </row>
    <row r="84" spans="116:125" ht="13" x14ac:dyDescent="0.2"/>
    <row r="85" spans="116:125" ht="13" x14ac:dyDescent="0.2"/>
    <row r="86" spans="116:125" ht="13" x14ac:dyDescent="0.2"/>
    <row r="87" spans="116:125" ht="13" x14ac:dyDescent="0.2"/>
    <row r="88" spans="116:125" ht="13" x14ac:dyDescent="0.2">
      <c r="DU88" s="27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hk+ZKVAr1DlhC65jp5p2VF3P6TSDPHR6J3i3OEGcWhy04z2WIA3D0Nyxr2PLvUjO1fOdHRgGM+REEkr0/kX8g==" saltValue="Yzt9dvn4WAfcCYwh5KTu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25" zoomScaleNormal="25" zoomScaleSheetLayoutView="55" workbookViewId="0"/>
  </sheetViews>
  <sheetFormatPr defaultColWidth="0" defaultRowHeight="13.5" customHeight="1" zeroHeight="1" x14ac:dyDescent="0.2"/>
  <cols>
    <col min="1" max="125" width="2.4531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x14ac:dyDescent="0.2">
      <c r="B2" s="270"/>
      <c r="T2" s="270"/>
    </row>
    <row r="3" spans="1:125" ht="13"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70"/>
      <c r="G33" s="270"/>
      <c r="I33" s="270"/>
    </row>
    <row r="34" spans="2:125" ht="13" x14ac:dyDescent="0.2">
      <c r="C34" s="270"/>
      <c r="P34" s="270"/>
      <c r="R34" s="270"/>
      <c r="U34" s="270"/>
    </row>
    <row r="35" spans="2:125" ht="13"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x14ac:dyDescent="0.2">
      <c r="F36" s="270"/>
      <c r="H36" s="270"/>
      <c r="J36" s="270"/>
      <c r="K36" s="270"/>
      <c r="L36" s="270"/>
      <c r="M36" s="270"/>
      <c r="N36" s="270"/>
      <c r="O36" s="270"/>
      <c r="Q36" s="270"/>
      <c r="S36" s="270"/>
      <c r="V36" s="270"/>
    </row>
    <row r="37" spans="2:125" ht="13" x14ac:dyDescent="0.2"/>
    <row r="38" spans="2:125" ht="13" x14ac:dyDescent="0.2"/>
    <row r="39" spans="2:125" ht="13" x14ac:dyDescent="0.2"/>
    <row r="40" spans="2:125" ht="13" x14ac:dyDescent="0.2">
      <c r="U40" s="270"/>
    </row>
    <row r="41" spans="2:125" ht="13" x14ac:dyDescent="0.2">
      <c r="R41" s="270"/>
    </row>
    <row r="42" spans="2:125" ht="13"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x14ac:dyDescent="0.2">
      <c r="Q43" s="270"/>
      <c r="S43" s="270"/>
      <c r="V43" s="27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P+4lb68OTNjuo2CJR/+0yLjdB5Eog2L8Kzn70GlfT9f9vvAj8lWXxVM7LSBLO89+nBh/S5CMsZ86/dp/tAqA==" saltValue="A3TvYHHzI8nck5ol4IvtE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election activeCell="L45" sqref="L45"/>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10" t="s">
        <v>3</v>
      </c>
      <c r="D47" s="1210"/>
      <c r="E47" s="1211"/>
      <c r="F47" s="11">
        <v>6.44</v>
      </c>
      <c r="G47" s="12">
        <v>8.56</v>
      </c>
      <c r="H47" s="12">
        <v>10.49</v>
      </c>
      <c r="I47" s="12">
        <v>12.47</v>
      </c>
      <c r="J47" s="13">
        <v>14.45</v>
      </c>
    </row>
    <row r="48" spans="2:10" ht="57.75" customHeight="1" x14ac:dyDescent="0.2">
      <c r="B48" s="14"/>
      <c r="C48" s="1212" t="s">
        <v>4</v>
      </c>
      <c r="D48" s="1212"/>
      <c r="E48" s="1213"/>
      <c r="F48" s="15">
        <v>5.0599999999999996</v>
      </c>
      <c r="G48" s="16">
        <v>4.28</v>
      </c>
      <c r="H48" s="16">
        <v>4.92</v>
      </c>
      <c r="I48" s="16">
        <v>3.73</v>
      </c>
      <c r="J48" s="17">
        <v>6.79</v>
      </c>
    </row>
    <row r="49" spans="2:10" ht="57.75" customHeight="1" thickBot="1" x14ac:dyDescent="0.25">
      <c r="B49" s="18"/>
      <c r="C49" s="1214" t="s">
        <v>5</v>
      </c>
      <c r="D49" s="1214"/>
      <c r="E49" s="1215"/>
      <c r="F49" s="19">
        <v>1.31</v>
      </c>
      <c r="G49" s="20">
        <v>1.83</v>
      </c>
      <c r="H49" s="20">
        <v>3.43</v>
      </c>
      <c r="I49" s="20">
        <v>1.05</v>
      </c>
      <c r="J49" s="21">
        <v>4.3600000000000003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2+O14TB2XItSPPQkQsymUrViBXX+rBPflfQ7IRcaIcnhiDSHbvXtWeY7tTN/r+qNN5hpHVzGCHiosyXgMMtQ6g==" saltValue="Ycr6/mWnuLS2eyoGPVSD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2021-03-29T02:27:21Z</cp:lastPrinted>
  <dcterms:created xsi:type="dcterms:W3CDTF">2021-03-18T05:38:57Z</dcterms:created>
  <dcterms:modified xsi:type="dcterms:W3CDTF">2021-03-29T02:28:01Z</dcterms:modified>
</cp:coreProperties>
</file>