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flsv\kojin\yamada-hiroki\デスクトップ\"/>
    </mc:Choice>
  </mc:AlternateContent>
  <bookViews>
    <workbookView xWindow="0" yWindow="0" windowWidth="18270" windowHeight="75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<sst xmlns="http://schemas.openxmlformats.org/spreadsheetml/2006/main" count="1154" uniqueCount="590">
  <si>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</si>
  <si>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</si>
  <si>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</si>
  <si>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</si>
  <si>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</si>
  <si>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</si>
  <si>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会計</t>
    <rPh sb="0" eb="2">
      <t>カイケイ</t>
    </rPh>
    <phoneticPr fontId="6"/>
  </si>
  <si>
    <t>※平成31年度中に市町村合併した団体で、合併前の団体ごとの決算に基づく連結実質赤字比率を算出していない団体については、グラフを表記しない。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</si>
  <si>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</si>
  <si>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</si>
  <si>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</si>
  <si>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</si>
  <si>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減債基金積立不足算定額※2</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</si>
  <si>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</si>
  <si>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</si>
  <si>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</si>
  <si>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</si>
  <si>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</si>
  <si>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</si>
  <si>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</si>
  <si>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</si>
  <si>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</si>
  <si>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※1 平成31年度中に市町村合併した団体で、合併前の団体ごとの決算に基づく実質公債費比率を算出していない団体については、グラフを表記しない。</t>
    <phoneticPr fontId="6"/>
  </si>
  <si>
    <t>（参考）</t>
    <rPh sb="1" eb="3">
      <t>サンコウ</t>
    </rPh>
    <phoneticPr fontId="6"/>
  </si>
  <si>
    <t>※2　減債基金
　　積立状況等</t>
    <rPh sb="3" eb="5">
      <t>ゲンサイ</t>
    </rPh>
    <rPh sb="5" eb="7">
      <t>キキン</t>
    </rPh>
    <rPh sb="10" eb="12">
      <t>ツミタテ</t>
    </rPh>
    <rPh sb="12" eb="14">
      <t>ジョウキョウ</t>
    </rPh>
    <rPh sb="14" eb="15">
      <t>トウ</t>
    </rPh>
    <phoneticPr fontId="3"/>
  </si>
  <si>
    <r>
      <t>減債基金残高</t>
    </r>
    <r>
      <rPr>
        <sz val="11"/>
        <color theme="1"/>
        <rFont val="ＭＳ ゴシック"/>
        <family val="3"/>
        <charset val="128"/>
      </rPr>
      <t>（注）</t>
    </r>
    <rPh sb="4" eb="6">
      <t>ザンダカ</t>
    </rPh>
    <rPh sb="7" eb="8">
      <t>チュウ</t>
    </rPh>
    <phoneticPr fontId="2"/>
  </si>
  <si>
    <t>減債基金積立相当額</t>
    <rPh sb="0" eb="2">
      <t>ゲンサイ</t>
    </rPh>
    <rPh sb="2" eb="4">
      <t>キキン</t>
    </rPh>
    <rPh sb="4" eb="6">
      <t>ツミタテ</t>
    </rPh>
    <rPh sb="6" eb="9">
      <t>ソウトウガク</t>
    </rPh>
    <phoneticPr fontId="2"/>
  </si>
  <si>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2"/>
  </si>
  <si>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2"/>
  </si>
  <si>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</si>
  <si>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</si>
  <si>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</si>
  <si>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</si>
  <si>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</si>
  <si>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</si>
  <si>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</si>
  <si>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</si>
  <si>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</si>
  <si>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</si>
  <si>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</si>
  <si>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</si>
  <si>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</si>
  <si>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</si>
  <si>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</si>
  <si>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</si>
  <si>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※平成31年度中に市町村合併した団体で、合併前の団体ごとの決算に基づく将来負担比率を算出していない団体については、グラフを表記しない。</t>
    <phoneticPr fontId="6"/>
  </si>
  <si>
    <t>（百万円）</t>
    <rPh sb="1" eb="4">
      <t>ヒャクマンエン</t>
    </rPh>
    <phoneticPr fontId="6"/>
  </si>
  <si>
    <t>財政調整基金</t>
    <rPh sb="0" eb="2">
      <t>ザイセイ</t>
    </rPh>
    <rPh sb="2" eb="4">
      <t>チョウセイ</t>
    </rPh>
    <rPh sb="4" eb="6">
      <t>キキン</t>
    </rPh>
    <phoneticPr fontId="6"/>
  </si>
  <si>
    <t>減債基金</t>
    <rPh sb="0" eb="2">
      <t>ゲンサイ</t>
    </rPh>
    <rPh sb="2" eb="4">
      <t>キキン</t>
    </rPh>
    <phoneticPr fontId="6"/>
  </si>
  <si>
    <t>その他特定目的基金</t>
    <rPh sb="2" eb="3">
      <t>タ</t>
    </rPh>
    <rPh sb="3" eb="5">
      <t>トクテイ</t>
    </rPh>
    <rPh sb="5" eb="7">
      <t>モクテキ</t>
    </rPh>
    <rPh sb="7" eb="9">
      <t>キキン</t>
    </rPh>
    <phoneticPr fontId="6"/>
  </si>
  <si>
    <t>基金残高合計</t>
    <rPh sb="0" eb="2">
      <t>キキン</t>
    </rPh>
    <rPh sb="2" eb="4">
      <t>ザンダカ</t>
    </rPh>
    <rPh sb="4" eb="6">
      <t>ゴウケイ</t>
    </rPh>
    <phoneticPr fontId="6"/>
  </si>
  <si>
    <t>当該団体(円)</t>
  </si>
  <si>
    <t>実質収支比率等に係る経年分析</t>
  </si>
  <si>
    <t>実質収支額</t>
    <phoneticPr fontId="16"/>
  </si>
  <si>
    <t>財政調整基金残高</t>
    <phoneticPr fontId="6"/>
  </si>
  <si>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</si>
  <si>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</si>
  <si>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</si>
  <si>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</si>
  <si>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</si>
  <si>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</si>
  <si>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</si>
  <si>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16"/>
  </si>
  <si>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</si>
  <si>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</si>
  <si>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</si>
  <si>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</si>
  <si>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</si>
  <si>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</si>
  <si>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</si>
  <si>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</si>
  <si>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</si>
  <si>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</si>
  <si>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</si>
  <si>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</si>
  <si>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基金残高に係る経年分析</t>
    <phoneticPr fontId="19"/>
  </si>
  <si>
    <t>財政調整基金</t>
    <phoneticPr fontId="19"/>
  </si>
  <si>
    <t>減債基金</t>
    <phoneticPr fontId="19"/>
  </si>
  <si>
    <t>その他特定目的基金</t>
    <phoneticPr fontId="19"/>
  </si>
  <si>
    <t>平成30年度　財政状況資料集</t>
    <phoneticPr fontId="6"/>
  </si>
  <si>
    <t>総括表（市町村）</t>
    <rPh sb="0" eb="2">
      <t>ソウカツ</t>
    </rPh>
    <rPh sb="2" eb="3">
      <t>ヒョウ</t>
    </rPh>
    <rPh sb="4" eb="7">
      <t>シチョウソン</t>
    </rPh>
    <phoneticPr fontId="6"/>
  </si>
  <si>
    <t>都道府県名</t>
    <phoneticPr fontId="6"/>
  </si>
  <si>
    <t>東京都</t>
    <phoneticPr fontId="6"/>
  </si>
  <si>
    <t>市町村類型</t>
    <phoneticPr fontId="6"/>
  </si>
  <si>
    <t>特別区</t>
    <phoneticPr fontId="6"/>
  </si>
  <si>
    <t>指定団体等の指定状況</t>
    <phoneticPr fontId="6"/>
  </si>
  <si>
    <t>平成30年度(千円)</t>
    <rPh sb="0" eb="2">
      <t>ヘイセイ</t>
    </rPh>
    <rPh sb="4" eb="6">
      <t>ネンド</t>
    </rPh>
    <rPh sb="7" eb="9">
      <t>センエン</t>
    </rPh>
    <phoneticPr fontId="6"/>
  </si>
  <si>
    <t>平成29年度(千円)</t>
    <rPh sb="0" eb="2">
      <t>ヘイセイ</t>
    </rPh>
    <rPh sb="4" eb="6">
      <t>ネンド</t>
    </rPh>
    <phoneticPr fontId="6"/>
  </si>
  <si>
    <t>平成30年度(千円･％)</t>
    <rPh sb="0" eb="2">
      <t>ヘイセイ</t>
    </rPh>
    <rPh sb="4" eb="6">
      <t>ネンド</t>
    </rPh>
    <rPh sb="7" eb="9">
      <t>センエン</t>
    </rPh>
    <phoneticPr fontId="6"/>
  </si>
  <si>
    <t>平成29年度(千円･％)</t>
    <rPh sb="0" eb="2">
      <t>ヘイセイ</t>
    </rPh>
    <rPh sb="4" eb="6">
      <t>ネンド</t>
    </rPh>
    <rPh sb="7" eb="9">
      <t>センエン</t>
    </rPh>
    <phoneticPr fontId="6"/>
  </si>
  <si>
    <t>歳入総額</t>
    <phoneticPr fontId="2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</si>
  <si>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</si>
  <si>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</si>
  <si>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</si>
  <si>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25"/>
  </si>
  <si>
    <t>経常収支比率</t>
    <rPh sb="0" eb="2">
      <t>ケイジョウ</t>
    </rPh>
    <rPh sb="2" eb="4">
      <t>シュウシ</t>
    </rPh>
    <rPh sb="4" eb="6">
      <t>ヒリツ</t>
    </rPh>
    <phoneticPr fontId="6"/>
  </si>
  <si>
    <t>市町村名</t>
    <rPh sb="0" eb="3">
      <t>シチョウソン</t>
    </rPh>
    <rPh sb="3" eb="4">
      <t>メイ</t>
    </rPh>
    <phoneticPr fontId="6"/>
  </si>
  <si>
    <t>墨田区</t>
    <phoneticPr fontId="6"/>
  </si>
  <si>
    <t>地方交付税種地</t>
    <rPh sb="0" eb="2">
      <t>チホウ</t>
    </rPh>
    <rPh sb="2" eb="5">
      <t>コウフゼイ</t>
    </rPh>
    <rPh sb="5" eb="6">
      <t>シュ</t>
    </rPh>
    <rPh sb="6" eb="7">
      <t>チ</t>
    </rPh>
    <phoneticPr fontId="6"/>
  </si>
  <si>
    <t>0-</t>
    <phoneticPr fontId="6"/>
  </si>
  <si>
    <t>財源超過</t>
    <rPh sb="0" eb="2">
      <t>ザイゲン</t>
    </rPh>
    <rPh sb="2" eb="4">
      <t>チョウカ</t>
    </rPh>
    <phoneticPr fontId="6"/>
  </si>
  <si>
    <t>○</t>
    <phoneticPr fontId="6"/>
  </si>
  <si>
    <t>歳入歳出差引</t>
    <phoneticPr fontId="25"/>
  </si>
  <si>
    <t>　　(※1)</t>
    <phoneticPr fontId="6"/>
  </si>
  <si>
    <t>首都</t>
    <rPh sb="0" eb="2">
      <t>シュト</t>
    </rPh>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</si>
  <si>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</si>
  <si>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</si>
  <si>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</si>
  <si>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</si>
  <si>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2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</si>
  <si>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</si>
  <si>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</si>
  <si>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</si>
  <si>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</si>
  <si>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</si>
  <si>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2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</si>
  <si>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</si>
  <si>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</si>
  <si>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</si>
  <si>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</si>
  <si>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2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</si>
  <si>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</si>
  <si>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</si>
  <si>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3.5</t>
    <phoneticPr fontId="6"/>
  </si>
  <si>
    <t>山振</t>
    <rPh sb="0" eb="1">
      <t>ヤマ</t>
    </rPh>
    <rPh sb="1" eb="2">
      <t>フ</t>
    </rPh>
    <phoneticPr fontId="6"/>
  </si>
  <si>
    <t>繰上償還金</t>
    <phoneticPr fontId="25"/>
  </si>
  <si>
    <t>　実質赤字比率</t>
    <rPh sb="1" eb="3">
      <t>ジッシツ</t>
    </rPh>
    <rPh sb="3" eb="5">
      <t>アカジ</t>
    </rPh>
    <rPh sb="5" eb="7">
      <t>ヒリツ</t>
    </rPh>
    <phoneticPr fontId="6"/>
  </si>
  <si>
    <t>-</t>
    <phoneticPr fontId="6"/>
  </si>
  <si>
    <t>住民基本台帳人口
 (※7)</t>
    <rPh sb="0" eb="2">
      <t>ジュウミン</t>
    </rPh>
    <rPh sb="2" eb="4">
      <t>キホン</t>
    </rPh>
    <rPh sb="4" eb="6">
      <t>ダイチョウ</t>
    </rPh>
    <rPh sb="6" eb="8">
      <t>ジンコウ</t>
    </rPh>
    <phoneticPr fontId="6"/>
  </si>
  <si>
    <t>31.01.01(人)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</si>
  <si>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</si>
  <si>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</si>
  <si>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</si>
  <si>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積立金取崩し額</t>
    <phoneticPr fontId="25"/>
  </si>
  <si>
    <t>　連結実質赤字比率</t>
    <rPh sb="1" eb="3">
      <t>レンケツ</t>
    </rPh>
    <rPh sb="3" eb="5">
      <t>ジッシツ</t>
    </rPh>
    <rPh sb="5" eb="7">
      <t>アカジ</t>
    </rPh>
    <rPh sb="7" eb="9">
      <t>ヒリツ</t>
    </rPh>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</si>
  <si>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</si>
  <si>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</si>
  <si>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</si>
  <si>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</si>
  <si>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</si>
  <si>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25"/>
  </si>
  <si>
    <t>　実質公債費比率</t>
    <rPh sb="1" eb="3">
      <t>ジッシツ</t>
    </rPh>
    <rPh sb="3" eb="6">
      <t>コウサイヒ</t>
    </rPh>
    <rPh sb="6" eb="8">
      <t>ヒリツ</t>
    </rPh>
    <phoneticPr fontId="6"/>
  </si>
  <si>
    <t>30.01.01(人)</t>
    <phoneticPr fontId="6"/>
  </si>
  <si>
    <t>　将来負担比率</t>
    <rPh sb="1" eb="3">
      <t>ショウライ</t>
    </rPh>
    <rPh sb="3" eb="5">
      <t>フタン</t>
    </rPh>
    <rPh sb="5" eb="7">
      <t>ヒリツ</t>
    </rPh>
    <phoneticPr fontId="6"/>
  </si>
  <si>
    <t>-</t>
    <phoneticPr fontId="6"/>
  </si>
  <si>
    <t>うち日本人(人)</t>
    <phoneticPr fontId="6"/>
  </si>
  <si>
    <t>第2次</t>
    <rPh sb="0" eb="1">
      <t>ダイ</t>
    </rPh>
    <rPh sb="2" eb="3">
      <t>ジ</t>
    </rPh>
    <phoneticPr fontId="6"/>
  </si>
  <si>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</si>
  <si>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</si>
  <si>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</si>
  <si>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1.1</t>
    <phoneticPr fontId="6"/>
  </si>
  <si>
    <t>基準財政需要額</t>
    <phoneticPr fontId="25"/>
  </si>
  <si>
    <t>うち日本人(％)</t>
    <phoneticPr fontId="6"/>
  </si>
  <si>
    <t>0.9</t>
    <phoneticPr fontId="6"/>
  </si>
  <si>
    <t>第3次</t>
    <rPh sb="0" eb="1">
      <t>ダイ</t>
    </rPh>
    <rPh sb="2" eb="3">
      <t>ジ</t>
    </rPh>
    <phoneticPr fontId="6"/>
  </si>
  <si>
    <t>標準税収入額等</t>
    <phoneticPr fontId="2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</si>
  <si>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</si>
  <si>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</si>
  <si>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6"/>
  </si>
  <si>
    <t>歳入一般財源等</t>
    <rPh sb="0" eb="2">
      <t>サイニュウ</t>
    </rPh>
    <rPh sb="2" eb="4">
      <t>イッパン</t>
    </rPh>
    <rPh sb="4" eb="6">
      <t>ザイゲン</t>
    </rPh>
    <rPh sb="6" eb="7">
      <t>トウ</t>
    </rPh>
    <phoneticPr fontId="2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</si>
  <si>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</si>
  <si>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</si>
  <si>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</si>
  <si>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</si>
  <si>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</si>
  <si>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</si>
  <si>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</si>
  <si>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</si>
  <si>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</si>
  <si>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</si>
  <si>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</si>
  <si>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</si>
  <si>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</si>
  <si>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</si>
  <si>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t>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</si>
  <si>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</si>
  <si>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</si>
  <si>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</si>
  <si>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</si>
  <si>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</si>
  <si>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</si>
  <si>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</si>
  <si>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</si>
  <si>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</si>
  <si>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25"/>
  </si>
  <si>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</si>
  <si>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</si>
  <si>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</si>
  <si>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</si>
  <si>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</si>
  <si>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</si>
  <si>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</si>
  <si>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</si>
  <si>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</si>
  <si>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</si>
  <si>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</si>
  <si>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</si>
  <si>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会計名</t>
    <phoneticPr fontId="6"/>
  </si>
  <si>
    <t>項番</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</si>
  <si>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</si>
  <si>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</si>
  <si>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</si>
  <si>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</si>
  <si>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</si>
  <si>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</si>
  <si>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</si>
  <si>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</si>
  <si>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</si>
  <si>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</si>
  <si>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</si>
  <si>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</si>
  <si>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※7：人口については、調査対象年度の1月1日現在の住民基本台帳に登載されている人口に基づいている。</t>
    <rPh sb="13" eb="15">
      <t>タイショウ</t>
    </rPh>
    <rPh sb="27" eb="29">
      <t>キホン</t>
    </rPh>
    <rPh sb="42" eb="43">
      <t>モト</t>
    </rPh>
    <phoneticPr fontId="29"/>
  </si>
  <si>
    <t>平成30年度</t>
    <phoneticPr fontId="25"/>
  </si>
  <si>
    <t>東京都墨田区</t>
    <phoneticPr fontId="2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</si>
  <si>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</si>
  <si>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</si>
  <si>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</si>
  <si>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</si>
  <si>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</si>
  <si>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</si>
  <si>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</si>
  <si>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</si>
  <si>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</si>
  <si>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</si>
  <si>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</si>
  <si>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</si>
  <si>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24"/>
  </si>
  <si>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</si>
  <si>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</si>
  <si>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</si>
  <si>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</si>
  <si>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</si>
  <si>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t>
    <phoneticPr fontId="6"/>
  </si>
  <si>
    <t>議会費</t>
  </si>
  <si>
    <t>利子割交付金</t>
  </si>
  <si>
    <t>　　市町村民税</t>
    <phoneticPr fontId="6"/>
  </si>
  <si>
    <t>総務費</t>
  </si>
  <si>
    <t>配当割交付金</t>
    <rPh sb="0" eb="2">
      <t>ハイトウ</t>
    </rPh>
    <rPh sb="2" eb="3">
      <t>ワリ</t>
    </rPh>
    <rPh sb="3" eb="6">
      <t>コウフキン</t>
    </rPh>
    <phoneticPr fontId="24"/>
  </si>
  <si>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</si>
  <si>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</si>
  <si>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</si>
  <si>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6"/>
  </si>
  <si>
    <t>衛生費</t>
  </si>
  <si>
    <t>分離課税所得割交付金</t>
    <phoneticPr fontId="25"/>
  </si>
  <si>
    <t>　　　法人均等割</t>
    <phoneticPr fontId="6"/>
  </si>
  <si>
    <t>労働費</t>
  </si>
  <si>
    <t>道府県民税所得割臨時交付金</t>
    <phoneticPr fontId="25"/>
  </si>
  <si>
    <t>　　　法人税割</t>
    <phoneticPr fontId="6"/>
  </si>
  <si>
    <t>農林水産業費</t>
  </si>
  <si>
    <t>地方消費税交付金</t>
  </si>
  <si>
    <t>　　固定資産税</t>
    <phoneticPr fontId="6"/>
  </si>
  <si>
    <t>商工費</t>
  </si>
  <si>
    <t>ゴルフ場利用税交付金</t>
  </si>
  <si>
    <t>　　　うち純固定資産税</t>
    <phoneticPr fontId="6"/>
  </si>
  <si>
    <t>土木費</t>
  </si>
  <si>
    <t>特別地方消費税交付金</t>
  </si>
  <si>
    <t>　　軽自動車税</t>
    <phoneticPr fontId="6"/>
  </si>
  <si>
    <t>消防費</t>
  </si>
  <si>
    <t>自動車取得税交付金</t>
  </si>
  <si>
    <t>　　市町村たばこ税</t>
    <phoneticPr fontId="6"/>
  </si>
  <si>
    <t>教育費</t>
  </si>
  <si>
    <t>軽油引取税交付金</t>
  </si>
  <si>
    <t>　　鉱産税</t>
    <phoneticPr fontId="6"/>
  </si>
  <si>
    <t>災害復旧費</t>
  </si>
  <si>
    <t>地方特例交付金</t>
    <phoneticPr fontId="16"/>
  </si>
  <si>
    <t>　　特別土地保有税</t>
    <phoneticPr fontId="6"/>
  </si>
  <si>
    <t>公債費</t>
  </si>
  <si>
    <t>地方交付税</t>
  </si>
  <si>
    <t>　法定外普通税</t>
    <phoneticPr fontId="6"/>
  </si>
  <si>
    <t>諸支出金</t>
    <rPh sb="3" eb="4">
      <t>キン</t>
    </rPh>
    <phoneticPr fontId="25"/>
  </si>
  <si>
    <t>　普通交付税</t>
    <phoneticPr fontId="6"/>
  </si>
  <si>
    <t>目的税</t>
  </si>
  <si>
    <t>前年度繰上充用金</t>
    <phoneticPr fontId="6"/>
  </si>
  <si>
    <t>　特別交付税</t>
    <phoneticPr fontId="6"/>
  </si>
  <si>
    <t>　法定目的税</t>
    <phoneticPr fontId="6"/>
  </si>
  <si>
    <t>歳出合計</t>
  </si>
  <si>
    <t>　震災復興特別交付税</t>
    <phoneticPr fontId="25"/>
  </si>
  <si>
    <t>　　入湯税</t>
    <phoneticPr fontId="6"/>
  </si>
  <si>
    <t>(一般財源計)</t>
    <phoneticPr fontId="6"/>
  </si>
  <si>
    <t>　　事業所税</t>
    <phoneticPr fontId="6"/>
  </si>
  <si>
    <t>性質別歳出の状況（単位 千円・％）</t>
    <rPh sb="0" eb="2">
      <t>セイシツ</t>
    </rPh>
    <phoneticPr fontId="6"/>
  </si>
  <si>
    <t>交通安全対策特別交付金</t>
    <phoneticPr fontId="6"/>
  </si>
  <si>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</si>
  <si>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</si>
  <si>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</si>
  <si>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</si>
  <si>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</si>
  <si>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20"/>
  </si>
  <si>
    <t>分担金・負担金</t>
  </si>
  <si>
    <t>　　水利地益税等</t>
    <phoneticPr fontId="6"/>
  </si>
  <si>
    <t>義務的経費計</t>
    <rPh sb="0" eb="3">
      <t>ギムテキ</t>
    </rPh>
    <rPh sb="3" eb="5">
      <t>ケイヒ</t>
    </rPh>
    <rPh sb="5" eb="6">
      <t>ケイ</t>
    </rPh>
    <phoneticPr fontId="6"/>
  </si>
  <si>
    <t>使用料</t>
  </si>
  <si>
    <t>　法定外目的税</t>
    <phoneticPr fontId="6"/>
  </si>
  <si>
    <t>　人件費</t>
    <phoneticPr fontId="6"/>
  </si>
  <si>
    <t>手数料</t>
  </si>
  <si>
    <t>旧法による税</t>
  </si>
  <si>
    <t>　　うち職員給</t>
    <rPh sb="4" eb="6">
      <t>ショクイン</t>
    </rPh>
    <rPh sb="6" eb="7">
      <t>キュウ</t>
    </rPh>
    <phoneticPr fontId="6"/>
  </si>
  <si>
    <t>国庫支出金</t>
  </si>
  <si>
    <t>合計</t>
  </si>
  <si>
    <t>　扶助費</t>
    <phoneticPr fontId="6"/>
  </si>
  <si>
    <t>国有提供交付金(特別区財調交付金)</t>
  </si>
  <si>
    <t>　公債費</t>
    <phoneticPr fontId="6"/>
  </si>
  <si>
    <t>都道府県支出金</t>
  </si>
  <si>
    <t>平成30年度</t>
    <rPh sb="0" eb="2">
      <t>ヘイセイ</t>
    </rPh>
    <rPh sb="4" eb="6">
      <t>ネンド</t>
    </rPh>
    <phoneticPr fontId="6"/>
  </si>
  <si>
    <t>平成29年度</t>
    <rPh sb="0" eb="2">
      <t>ヘイセイ</t>
    </rPh>
    <rPh sb="4" eb="6">
      <t>ネンド</t>
    </rPh>
    <phoneticPr fontId="6"/>
  </si>
  <si>
    <t>内訳</t>
    <rPh sb="0" eb="2">
      <t>ウチワケ</t>
    </rPh>
    <phoneticPr fontId="6"/>
  </si>
  <si>
    <t>元利償還金</t>
    <phoneticPr fontId="6"/>
  </si>
  <si>
    <t>財産収入</t>
  </si>
  <si>
    <t>徴収率
(％)</t>
    <rPh sb="0" eb="2">
      <t>チョウシュウ</t>
    </rPh>
    <rPh sb="2" eb="3">
      <t>リツ</t>
    </rPh>
    <phoneticPr fontId="6"/>
  </si>
  <si>
    <t>現年</t>
    <rPh sb="0" eb="1">
      <t>ゲン</t>
    </rPh>
    <rPh sb="1" eb="2">
      <t>ネン</t>
    </rPh>
    <phoneticPr fontId="6"/>
  </si>
  <si>
    <t>　うち元金</t>
    <phoneticPr fontId="25"/>
  </si>
  <si>
    <t>寄附金</t>
  </si>
  <si>
    <t>・計</t>
    <phoneticPr fontId="6"/>
  </si>
  <si>
    <t>市町村民税</t>
    <rPh sb="0" eb="3">
      <t>シチョウソン</t>
    </rPh>
    <rPh sb="3" eb="4">
      <t>ミン</t>
    </rPh>
    <rPh sb="4" eb="5">
      <t>ゼイ</t>
    </rPh>
    <phoneticPr fontId="6"/>
  </si>
  <si>
    <t>　うち利子</t>
    <phoneticPr fontId="25"/>
  </si>
  <si>
    <t>繰入金</t>
  </si>
  <si>
    <t>純固定資産税</t>
    <rPh sb="0" eb="1">
      <t>ジュン</t>
    </rPh>
    <rPh sb="1" eb="3">
      <t>コテイ</t>
    </rPh>
    <rPh sb="3" eb="6">
      <t>シサンゼイ</t>
    </rPh>
    <phoneticPr fontId="6"/>
  </si>
  <si>
    <t>一時借入金利子</t>
    <phoneticPr fontId="6"/>
  </si>
  <si>
    <t>繰越金</t>
  </si>
  <si>
    <t>その他の経費</t>
    <rPh sb="2" eb="3">
      <t>タ</t>
    </rPh>
    <rPh sb="4" eb="6">
      <t>ケイヒ</t>
    </rPh>
    <phoneticPr fontId="6"/>
  </si>
  <si>
    <t>諸収入</t>
  </si>
  <si>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</si>
  <si>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</si>
  <si>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</si>
  <si>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地方債</t>
  </si>
  <si>
    <t>合計</t>
    <phoneticPr fontId="6"/>
  </si>
  <si>
    <t>実質収支</t>
    <rPh sb="0" eb="2">
      <t>ジッシツ</t>
    </rPh>
    <rPh sb="2" eb="4">
      <t>シュウシ</t>
    </rPh>
    <phoneticPr fontId="6"/>
  </si>
  <si>
    <t>　維持補修費</t>
    <phoneticPr fontId="6"/>
  </si>
  <si>
    <t>　うち減収補塡債(特例分)</t>
    <rPh sb="4" eb="5">
      <t>シュウ</t>
    </rPh>
    <rPh sb="9" eb="10">
      <t>トク</t>
    </rPh>
    <rPh sb="10" eb="11">
      <t>レイ</t>
    </rPh>
    <rPh sb="11" eb="12">
      <t>ブン</t>
    </rPh>
    <phoneticPr fontId="16"/>
  </si>
  <si>
    <t>介護サービス</t>
    <phoneticPr fontId="6"/>
  </si>
  <si>
    <t>再差引収支</t>
    <rPh sb="0" eb="1">
      <t>サイ</t>
    </rPh>
    <rPh sb="1" eb="3">
      <t>サシヒキ</t>
    </rPh>
    <rPh sb="3" eb="5">
      <t>シュウシ</t>
    </rPh>
    <phoneticPr fontId="6"/>
  </si>
  <si>
    <t>　補助費等</t>
    <rPh sb="1" eb="3">
      <t>ホジョ</t>
    </rPh>
    <rPh sb="3" eb="4">
      <t>ヒ</t>
    </rPh>
    <rPh sb="4" eb="5">
      <t>トウ</t>
    </rPh>
    <phoneticPr fontId="6"/>
  </si>
  <si>
    <t>　うち臨時財政対策債</t>
    <phoneticPr fontId="6"/>
  </si>
  <si>
    <t>上水道</t>
    <phoneticPr fontId="6"/>
  </si>
  <si>
    <t>加入世帯数(世帯)</t>
  </si>
  <si>
    <t>　　うち一部事務組合負担金</t>
    <phoneticPr fontId="6"/>
  </si>
  <si>
    <t>歳入合計</t>
    <phoneticPr fontId="6"/>
  </si>
  <si>
    <t>工業用水道</t>
    <phoneticPr fontId="6"/>
  </si>
  <si>
    <t>被保険者数(人)</t>
  </si>
  <si>
    <t>　繰出金</t>
    <phoneticPr fontId="6"/>
  </si>
  <si>
    <t>交通</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</si>
  <si>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</si>
  <si>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</si>
  <si>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</si>
  <si>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</si>
  <si>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</si>
  <si>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</si>
  <si>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</si>
  <si>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</si>
  <si>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</si>
  <si>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</si>
  <si>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</si>
  <si>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</si>
  <si>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</si>
  <si>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</si>
  <si>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</si>
  <si>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</si>
  <si>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</si>
  <si>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</si>
  <si>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</si>
  <si>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</si>
  <si>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</si>
  <si>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平成30年度</t>
  </si>
  <si>
    <t>東京都墨田区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</si>
  <si>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</si>
  <si>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</si>
  <si>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</si>
  <si>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</si>
  <si>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</si>
  <si>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</si>
  <si>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</si>
  <si>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</si>
  <si>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</si>
  <si>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</si>
  <si>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</si>
  <si>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</si>
  <si>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</si>
  <si>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</si>
  <si>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</si>
  <si>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</si>
  <si>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</si>
  <si>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</si>
  <si>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</si>
  <si>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</si>
  <si>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</si>
  <si>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</si>
  <si>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</si>
  <si>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t>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</si>
  <si>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</si>
  <si>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</si>
  <si>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</si>
  <si>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</si>
  <si>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</si>
  <si>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</si>
  <si>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</si>
  <si>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</si>
  <si>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</si>
  <si>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</si>
  <si>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</si>
  <si>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介護保険特別会計</t>
    <phoneticPr fontId="6"/>
  </si>
  <si>
    <t>後期高齢者医療特別会計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</si>
  <si>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</si>
  <si>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</si>
  <si>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t>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</si>
  <si>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</si>
  <si>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31"/>
  </si>
  <si>
    <t>総費用
（歳出）</t>
    <phoneticPr fontId="6"/>
  </si>
  <si>
    <t>資金剰余額
/不足額
（実質収支）</t>
    <phoneticPr fontId="6"/>
  </si>
  <si>
    <t>他会計等
からの
繰入金</t>
    <phoneticPr fontId="6"/>
  </si>
  <si>
    <t>企業債
（地方債）
現在高</t>
    <phoneticPr fontId="6"/>
  </si>
  <si>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</si>
  <si>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</si>
  <si>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</si>
  <si>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</si>
  <si>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</si>
  <si>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</si>
  <si>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</si>
  <si>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</si>
  <si>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</si>
  <si>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31"/>
  </si>
  <si>
    <t>平成28年度</t>
    <rPh sb="0" eb="2">
      <t>ヘイセイ</t>
    </rPh>
    <rPh sb="4" eb="6">
      <t>ネンド</t>
    </rPh>
    <phoneticPr fontId="6"/>
  </si>
  <si>
    <t>分母比</t>
    <rPh sb="0" eb="2">
      <t>ブンボ</t>
    </rPh>
    <rPh sb="2" eb="3">
      <t>ヒ</t>
    </rPh>
    <phoneticPr fontId="6"/>
  </si>
  <si>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</si>
  <si>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</si>
  <si>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</si>
  <si>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6"/>
  </si>
  <si>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</si>
  <si>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</si>
  <si>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</si>
  <si>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</si>
  <si>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</si>
  <si>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</si>
  <si>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</si>
  <si>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</si>
  <si>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</si>
  <si>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</si>
  <si>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</si>
  <si>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</si>
  <si>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</si>
  <si>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</si>
  <si>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</si>
  <si>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</si>
  <si>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</si>
  <si>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31"/>
  </si>
  <si>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</si>
  <si>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</si>
  <si>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</si>
  <si>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</si>
  <si>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</si>
  <si>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</si>
  <si>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</si>
  <si>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</si>
  <si>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</si>
  <si>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</si>
  <si>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</si>
  <si>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6"/>
  </si>
  <si>
    <t>介護保険特別会計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</si>
  <si>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</si>
  <si>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</si>
  <si>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6"/>
  </si>
  <si>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</si>
  <si>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6"/>
  </si>
  <si>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</si>
  <si>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</si>
  <si>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</si>
  <si>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</si>
  <si>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</si>
  <si>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</si>
  <si>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</si>
  <si>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</si>
  <si>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平成30年度</t>
    <rPh sb="0" eb="2">
      <t>ヘイセイ</t>
    </rPh>
    <rPh sb="4" eb="6">
      <t>ネンド</t>
    </rPh>
    <phoneticPr fontId="2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</si>
  <si>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</si>
  <si>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</si>
  <si>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</si>
  <si>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</si>
  <si>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</si>
  <si>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</si>
  <si>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</si>
  <si>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6"/>
  </si>
  <si>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</si>
  <si>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</si>
  <si>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</si>
  <si>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20"/>
  </si>
  <si>
    <t>(Ｃ)－(Ｄ)</t>
    <phoneticPr fontId="6"/>
  </si>
  <si>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</si>
  <si>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</si>
  <si>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</si>
  <si>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</si>
  <si>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 xml:space="preserve"> </t>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</si>
  <si>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</si>
  <si>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</si>
  <si>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</si>
  <si>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</si>
  <si>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</si>
  <si>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</si>
  <si>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</si>
  <si>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</si>
  <si>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</si>
  <si>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</si>
  <si>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</si>
  <si>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</si>
  <si>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</si>
  <si>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</si>
  <si>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</si>
  <si>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</si>
  <si>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</si>
  <si>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</si>
  <si>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</si>
  <si>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</si>
  <si>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</si>
  <si>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</si>
  <si>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（注）人口については、各調査対象年度の1月1日現在の住民基本台帳に登載されている人口に基づいている。</t>
    <rPh sb="14" eb="16">
      <t>タイショウ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</si>
  <si>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</si>
  <si>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</si>
  <si>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</si>
  <si>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</si>
  <si>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</si>
  <si>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</si>
  <si>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</si>
  <si>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</si>
  <si>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</si>
  <si>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</si>
  <si>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</si>
  <si>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</si>
  <si>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</si>
  <si>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</si>
  <si>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</si>
  <si>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</si>
  <si>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</si>
  <si>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</si>
  <si>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</si>
  <si>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</si>
  <si>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H26</t>
  </si>
  <si>
    <t>うち単独分</t>
    <rPh sb="2" eb="4">
      <t>タンドク</t>
    </rPh>
    <rPh sb="4" eb="5">
      <t>ブン</t>
    </rPh>
    <phoneticPr fontId="6"/>
  </si>
  <si>
    <t xml:space="preserve"> H27</t>
  </si>
  <si>
    <t xml:space="preserve"> H28</t>
  </si>
  <si>
    <t xml:space="preserve"> H29</t>
  </si>
  <si>
    <t xml:space="preserve"> H30</t>
  </si>
  <si>
    <t xml:space="preserve"> 過去５年間平均</t>
    <rPh sb="1" eb="3">
      <t>カコ</t>
    </rPh>
    <rPh sb="4" eb="6">
      <t>ネンカン</t>
    </rPh>
    <rPh sb="6" eb="8">
      <t>ヘイキン</t>
    </rPh>
    <phoneticPr fontId="6"/>
  </si>
  <si>
    <t>類似団体内平均(円)</t>
    <rPh sb="0" eb="2">
      <t>ルイジ</t>
    </rPh>
    <rPh sb="2" eb="4">
      <t>ダンタイ</t>
    </rPh>
    <phoneticPr fontId="6"/>
  </si>
  <si>
    <t xml:space="preserve"> </t>
    <phoneticPr fontId="6"/>
  </si>
  <si>
    <t xml:space="preserve"> </t>
    <phoneticPr fontId="6"/>
  </si>
  <si>
    <t>H26</t>
  </si>
  <si>
    <t>H27</t>
  </si>
  <si>
    <t>H28</t>
  </si>
  <si>
    <t>H29</t>
  </si>
  <si>
    <t>H30</t>
  </si>
  <si>
    <t>一般会計</t>
  </si>
  <si>
    <t>国民健康保険特別会計</t>
  </si>
  <si>
    <t>介護保険特別会計</t>
  </si>
  <si>
    <t>後期高齢者医療特別会計</t>
  </si>
  <si>
    <t>その他会計（赤字）</t>
  </si>
  <si>
    <t>その他会計（黒字）</t>
  </si>
  <si>
    <t>H25末</t>
    <phoneticPr fontId="6"/>
  </si>
  <si>
    <t>H26末</t>
    <phoneticPr fontId="6"/>
  </si>
  <si>
    <t>H27末</t>
    <phoneticPr fontId="6"/>
  </si>
  <si>
    <t>H28末</t>
    <phoneticPr fontId="6"/>
  </si>
  <si>
    <t>H29末</t>
    <phoneticPr fontId="6"/>
  </si>
  <si>
    <t>特別区人事・厚生事務組合</t>
    <rPh sb="0" eb="3">
      <t>トクベツク</t>
    </rPh>
    <rPh sb="3" eb="5">
      <t>ジンジ</t>
    </rPh>
    <rPh sb="6" eb="8">
      <t>コウセイ</t>
    </rPh>
    <rPh sb="8" eb="10">
      <t>ジム</t>
    </rPh>
    <rPh sb="10" eb="12">
      <t>クミアイ</t>
    </rPh>
    <phoneticPr fontId="3"/>
  </si>
  <si>
    <t>特別区競馬組合</t>
    <rPh sb="0" eb="3">
      <t>トクベツク</t>
    </rPh>
    <rPh sb="3" eb="5">
      <t>ケイバ</t>
    </rPh>
    <rPh sb="5" eb="7">
      <t>クミアイ</t>
    </rPh>
    <phoneticPr fontId="3"/>
  </si>
  <si>
    <t>東京二十三区清掃一部事務組合</t>
    <rPh sb="0" eb="2">
      <t>トウキョウ</t>
    </rPh>
    <rPh sb="2" eb="5">
      <t>ニジュウサン</t>
    </rPh>
    <rPh sb="5" eb="6">
      <t>ク</t>
    </rPh>
    <rPh sb="6" eb="8">
      <t>セイソウ</t>
    </rPh>
    <rPh sb="8" eb="10">
      <t>イチブ</t>
    </rPh>
    <rPh sb="10" eb="12">
      <t>ジム</t>
    </rPh>
    <rPh sb="12" eb="14">
      <t>クミアイ</t>
    </rPh>
    <phoneticPr fontId="3"/>
  </si>
  <si>
    <t>東京都後期高齢者医療広域連合（一般会計）</t>
    <rPh sb="0" eb="2">
      <t>トウキョウ</t>
    </rPh>
    <rPh sb="2" eb="3">
      <t>ト</t>
    </rPh>
    <rPh sb="3" eb="5">
      <t>コウキ</t>
    </rPh>
    <rPh sb="5" eb="8">
      <t>コウレイシャ</t>
    </rPh>
    <rPh sb="8" eb="10">
      <t>イリョウ</t>
    </rPh>
    <rPh sb="10" eb="12">
      <t>コウイキ</t>
    </rPh>
    <rPh sb="12" eb="14">
      <t>レンゴウ</t>
    </rPh>
    <rPh sb="15" eb="17">
      <t>イッパン</t>
    </rPh>
    <rPh sb="17" eb="19">
      <t>カイケイ</t>
    </rPh>
    <phoneticPr fontId="3"/>
  </si>
  <si>
    <t>東京都後期高齢者医療広域連合（後期高齢者医療特別会計）</t>
    <rPh sb="0" eb="2">
      <t>トウキョウ</t>
    </rPh>
    <rPh sb="2" eb="3">
      <t>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
  </si>
  <si>
    <t>-</t>
    <phoneticPr fontId="3"/>
  </si>
  <si>
    <t>-</t>
    <phoneticPr fontId="3"/>
  </si>
  <si>
    <t>法適用</t>
    <rPh sb="0" eb="1">
      <t>ホウ</t>
    </rPh>
    <rPh sb="1" eb="3">
      <t>テキヨウ</t>
    </rPh>
    <phoneticPr fontId="3"/>
  </si>
  <si>
    <t>墨田まちづくり公社</t>
    <rPh sb="0" eb="2">
      <t>スミダ</t>
    </rPh>
    <rPh sb="7" eb="9">
      <t>コウシャ</t>
    </rPh>
    <phoneticPr fontId="3"/>
  </si>
  <si>
    <t>墨田区文化振興財団</t>
    <rPh sb="0" eb="3">
      <t>スミダク</t>
    </rPh>
    <rPh sb="3" eb="5">
      <t>ブンカ</t>
    </rPh>
    <rPh sb="5" eb="7">
      <t>シンコウ</t>
    </rPh>
    <rPh sb="7" eb="9">
      <t>ザイダン</t>
    </rPh>
    <phoneticPr fontId="3"/>
  </si>
  <si>
    <t>アルカタワーズ</t>
    <phoneticPr fontId="3"/>
  </si>
  <si>
    <t>墨田区土地開発公社</t>
    <rPh sb="0" eb="3">
      <t>スミダク</t>
    </rPh>
    <rPh sb="3" eb="5">
      <t>トチ</t>
    </rPh>
    <rPh sb="5" eb="7">
      <t>カイハツ</t>
    </rPh>
    <rPh sb="7" eb="9">
      <t>コウシャ</t>
    </rPh>
    <phoneticPr fontId="3"/>
  </si>
  <si>
    <t>国際ファッションセンター</t>
    <rPh sb="0" eb="2">
      <t>コクサイ</t>
    </rPh>
    <phoneticPr fontId="3"/>
  </si>
  <si>
    <t>ファッション産業人材育成機構</t>
    <rPh sb="6" eb="8">
      <t>サンギョウ</t>
    </rPh>
    <rPh sb="8" eb="10">
      <t>ジンザイ</t>
    </rPh>
    <rPh sb="10" eb="12">
      <t>イクセイ</t>
    </rPh>
    <rPh sb="12" eb="14">
      <t>キコウ</t>
    </rPh>
    <phoneticPr fontId="3"/>
  </si>
  <si>
    <t>-</t>
    <phoneticPr fontId="3"/>
  </si>
  <si>
    <t>公共施設整備基金</t>
    <rPh sb="0" eb="2">
      <t>コウキョウ</t>
    </rPh>
    <rPh sb="2" eb="4">
      <t>シセツ</t>
    </rPh>
    <rPh sb="4" eb="6">
      <t>セイビ</t>
    </rPh>
    <rPh sb="6" eb="8">
      <t>キキン</t>
    </rPh>
    <phoneticPr fontId="3"/>
  </si>
  <si>
    <t>水と緑のまちづくり基金</t>
    <rPh sb="0" eb="1">
      <t>ミズ</t>
    </rPh>
    <rPh sb="2" eb="3">
      <t>ミドリ</t>
    </rPh>
    <rPh sb="9" eb="11">
      <t>キキン</t>
    </rPh>
    <phoneticPr fontId="3"/>
  </si>
  <si>
    <t>北斎基金</t>
    <rPh sb="0" eb="2">
      <t>ホクサイ</t>
    </rPh>
    <rPh sb="2" eb="4">
      <t>キキン</t>
    </rPh>
    <phoneticPr fontId="3"/>
  </si>
  <si>
    <t>連続立体交差事業基金</t>
    <rPh sb="0" eb="2">
      <t>レンゾク</t>
    </rPh>
    <rPh sb="2" eb="4">
      <t>リッタイ</t>
    </rPh>
    <rPh sb="4" eb="6">
      <t>コウサ</t>
    </rPh>
    <rPh sb="6" eb="8">
      <t>ジギョウ</t>
    </rPh>
    <rPh sb="8" eb="10">
      <t>キキン</t>
    </rPh>
    <phoneticPr fontId="3"/>
  </si>
  <si>
    <t>文化観光基金</t>
    <rPh sb="0" eb="2">
      <t>ブンカ</t>
    </rPh>
    <rPh sb="2" eb="4">
      <t>カンコウ</t>
    </rPh>
    <rPh sb="4" eb="6">
      <t>キキン</t>
    </rPh>
    <phoneticPr fontId="3"/>
  </si>
  <si>
    <t>実質公債費比率</t>
    <phoneticPr fontId="6"/>
  </si>
  <si>
    <t>将来負担比率</t>
    <phoneticPr fontId="6"/>
  </si>
  <si>
    <t>類似団体内平均値</t>
    <phoneticPr fontId="6"/>
  </si>
  <si>
    <t>当該団体値</t>
    <rPh sb="0" eb="2">
      <t>トウガイ</t>
    </rPh>
    <rPh sb="2" eb="4">
      <t>ダンタイ</t>
    </rPh>
    <rPh sb="4" eb="5">
      <t>アタイ</t>
    </rPh>
    <phoneticPr fontId="6"/>
  </si>
  <si>
    <t>(　参考　）</t>
    <rPh sb="2" eb="4">
      <t>サンコウ</t>
    </rPh>
    <phoneticPr fontId="6"/>
  </si>
  <si>
    <t>将来負担比率は、将来負担額より控除額が上回っているため「－」と表示されており、実質公債費比率との組合せによる分析は困難である。
なお、それぞれの比率についての分析は（３）に記載しているとおりである。</t>
    <phoneticPr fontId="6"/>
  </si>
  <si>
    <t>分析欄</t>
    <rPh sb="0" eb="2">
      <t>ブンセキ</t>
    </rPh>
    <rPh sb="2" eb="3">
      <t>ラン</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</si>
  <si>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</si>
  <si>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有形固定資産減価償却率</t>
    <phoneticPr fontId="6"/>
  </si>
  <si>
    <t>将来負担比率は、将来負担額より控除額が上回っているため「－」と表示されており、有形固定資産減価償却率との組合せによる分析は困難である。</t>
    <rPh sb="0" eb="2">
      <t>ショウライ</t>
    </rPh>
    <rPh sb="2" eb="4">
      <t>フタン</t>
    </rPh>
    <rPh sb="4" eb="6">
      <t>ヒリツ</t>
    </rPh>
    <rPh sb="8" eb="10">
      <t>ショウライ</t>
    </rPh>
    <rPh sb="10" eb="12">
      <t>フタン</t>
    </rPh>
    <rPh sb="12" eb="13">
      <t>ガク</t>
    </rPh>
    <rPh sb="15" eb="17">
      <t>コウジョ</t>
    </rPh>
    <rPh sb="17" eb="18">
      <t>ガク</t>
    </rPh>
    <rPh sb="19" eb="21">
      <t>ウワマワ</t>
    </rPh>
    <rPh sb="31" eb="33">
      <t>ヒョウジ</t>
    </rPh>
    <rPh sb="39" eb="41">
      <t>ユウケイ</t>
    </rPh>
    <rPh sb="41" eb="43">
      <t>コテイ</t>
    </rPh>
    <rPh sb="43" eb="45">
      <t>シサン</t>
    </rPh>
    <rPh sb="45" eb="47">
      <t>ゲンカ</t>
    </rPh>
    <rPh sb="47" eb="49">
      <t>ショウキャク</t>
    </rPh>
    <rPh sb="49" eb="50">
      <t>リツ</t>
    </rPh>
    <rPh sb="52" eb="54">
      <t>クミアワ</t>
    </rPh>
    <rPh sb="58" eb="60">
      <t>ブンセキ</t>
    </rPh>
    <rPh sb="61" eb="63">
      <t>コンナン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</si>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</sst>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theme="1"/>
      <name val="游ゴシック"/>
      <family val="2"/>
      <charset val="128"/>
      <scheme val="minor"/>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3"/>
      <color indexed="8"/>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4">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2" fillId="0" borderId="0">
      <alignment vertical="center"/>
    </xf>
    <xf numFmtId="0" fontId="2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38" fillId="0" borderId="0">
      <alignment vertical="center"/>
    </xf>
  </cellStyleXfs>
  <cellXfs count="1330">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Fill="1" applyBorder="1" applyAlignment="1">
      <alignment horizontal="center" vertical="center" wrapText="1"/>
    </xf>
    <xf numFmtId="176" fontId="7" fillId="0" borderId="4" xfId="1" applyNumberFormat="1" applyFont="1" applyFill="1" applyBorder="1" applyAlignment="1" applyProtection="1">
      <alignment horizontal="right" vertical="center" shrinkToFit="1"/>
    </xf>
    <xf numFmtId="176" fontId="7" fillId="0" borderId="5" xfId="1" applyNumberFormat="1" applyFont="1" applyFill="1" applyBorder="1" applyAlignment="1" applyProtection="1">
      <alignment horizontal="right" vertical="center" shrinkToFit="1"/>
    </xf>
    <xf numFmtId="176" fontId="7" fillId="0" borderId="10" xfId="1" applyNumberFormat="1" applyFont="1" applyFill="1" applyBorder="1" applyAlignment="1" applyProtection="1">
      <alignment horizontal="right" vertical="center" shrinkToFit="1"/>
    </xf>
    <xf numFmtId="0" fontId="7" fillId="0" borderId="11" xfId="1" applyFont="1" applyFill="1" applyBorder="1" applyAlignment="1">
      <alignment horizontal="center" vertical="center" wrapText="1"/>
    </xf>
    <xf numFmtId="176" fontId="7" fillId="0" borderId="14" xfId="1" applyNumberFormat="1" applyFont="1" applyFill="1" applyBorder="1" applyAlignment="1" applyProtection="1">
      <alignment horizontal="right" vertical="center" shrinkToFit="1"/>
    </xf>
    <xf numFmtId="176" fontId="7" fillId="0" borderId="15" xfId="1" applyNumberFormat="1" applyFont="1" applyFill="1" applyBorder="1" applyAlignment="1" applyProtection="1">
      <alignment horizontal="right" vertical="center" shrinkToFit="1"/>
    </xf>
    <xf numFmtId="176" fontId="7" fillId="0" borderId="16" xfId="1" applyNumberFormat="1" applyFont="1" applyFill="1" applyBorder="1" applyAlignment="1" applyProtection="1">
      <alignment horizontal="right" vertical="center" shrinkToFit="1"/>
    </xf>
    <xf numFmtId="0" fontId="7" fillId="0" borderId="17" xfId="1" applyFont="1" applyFill="1" applyBorder="1" applyAlignment="1">
      <alignment horizontal="center" vertical="center"/>
    </xf>
    <xf numFmtId="176" fontId="7" fillId="0" borderId="20" xfId="1" applyNumberFormat="1" applyFont="1" applyFill="1" applyBorder="1" applyAlignment="1" applyProtection="1">
      <alignment horizontal="right" vertical="center" shrinkToFit="1"/>
    </xf>
    <xf numFmtId="176" fontId="7" fillId="0" borderId="21" xfId="1" applyNumberFormat="1" applyFont="1" applyFill="1" applyBorder="1" applyAlignment="1" applyProtection="1">
      <alignment horizontal="right" vertical="center" shrinkToFit="1"/>
    </xf>
    <xf numFmtId="176" fontId="7" fillId="0" borderId="22" xfId="1" applyNumberFormat="1" applyFont="1" applyFill="1" applyBorder="1" applyAlignment="1" applyProtection="1">
      <alignment horizontal="right" vertical="center" shrinkToFi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Fill="1" applyBorder="1" applyAlignment="1">
      <alignment vertical="center" wrapText="1"/>
    </xf>
    <xf numFmtId="176" fontId="7" fillId="0" borderId="27" xfId="2" applyNumberFormat="1" applyFont="1" applyFill="1" applyBorder="1" applyAlignment="1">
      <alignment horizontal="right" vertical="center" shrinkToFit="1"/>
    </xf>
    <xf numFmtId="176" fontId="7" fillId="0" borderId="28" xfId="2" applyNumberFormat="1" applyFont="1" applyFill="1" applyBorder="1" applyAlignment="1">
      <alignment horizontal="right" vertical="center" shrinkToFit="1"/>
    </xf>
    <xf numFmtId="176" fontId="7" fillId="0" borderId="29" xfId="2" applyNumberFormat="1" applyFont="1" applyFill="1" applyBorder="1" applyAlignment="1">
      <alignment horizontal="right" vertical="center" shrinkToFit="1"/>
    </xf>
    <xf numFmtId="0" fontId="7" fillId="0" borderId="30" xfId="2" applyFont="1" applyFill="1" applyBorder="1" applyAlignment="1">
      <alignment vertical="center"/>
    </xf>
    <xf numFmtId="176" fontId="7" fillId="0" borderId="33" xfId="2" applyNumberFormat="1" applyFont="1" applyFill="1" applyBorder="1" applyAlignment="1">
      <alignment horizontal="right" vertical="center" shrinkToFit="1"/>
    </xf>
    <xf numFmtId="176" fontId="7" fillId="0" borderId="34" xfId="2" applyNumberFormat="1" applyFont="1" applyFill="1" applyBorder="1" applyAlignment="1">
      <alignment horizontal="right" vertical="center" shrinkToFit="1"/>
    </xf>
    <xf numFmtId="176" fontId="7" fillId="0" borderId="35" xfId="2" applyNumberFormat="1" applyFont="1" applyFill="1" applyBorder="1" applyAlignment="1">
      <alignment horizontal="right" vertical="center" shrinkToFit="1"/>
    </xf>
    <xf numFmtId="0" fontId="7" fillId="0" borderId="11" xfId="2" applyFont="1" applyFill="1" applyBorder="1" applyAlignment="1">
      <alignment vertical="center"/>
    </xf>
    <xf numFmtId="0" fontId="7" fillId="0" borderId="17" xfId="2" applyFont="1" applyFill="1" applyBorder="1" applyAlignment="1">
      <alignment vertical="center"/>
    </xf>
    <xf numFmtId="176" fontId="7" fillId="0" borderId="20" xfId="2" applyNumberFormat="1" applyFont="1" applyFill="1" applyBorder="1" applyAlignment="1">
      <alignment horizontal="right" vertical="center" shrinkToFit="1"/>
    </xf>
    <xf numFmtId="176" fontId="7" fillId="0" borderId="21" xfId="2" applyNumberFormat="1" applyFont="1" applyFill="1" applyBorder="1" applyAlignment="1">
      <alignment horizontal="right" vertical="center" shrinkToFit="1"/>
    </xf>
    <xf numFmtId="176" fontId="7" fillId="0" borderId="22" xfId="2" applyNumberFormat="1" applyFont="1" applyFill="1" applyBorder="1" applyAlignment="1">
      <alignment horizontal="right" vertical="center" shrinkToFit="1"/>
    </xf>
    <xf numFmtId="0" fontId="8" fillId="0" borderId="0" xfId="2" applyFont="1" applyFill="1" applyBorder="1" applyAlignment="1"/>
    <xf numFmtId="0" fontId="8" fillId="0" borderId="0" xfId="2" applyNumberFormat="1" applyFont="1" applyFill="1" applyBorder="1" applyAlignment="1">
      <alignment vertical="center" wrapText="1"/>
    </xf>
    <xf numFmtId="0" fontId="8" fillId="0" borderId="0" xfId="2" applyNumberFormat="1" applyFont="1" applyBorder="1" applyAlignment="1">
      <alignment vertical="center" wrapText="1"/>
    </xf>
    <xf numFmtId="0" fontId="7" fillId="0" borderId="0" xfId="2" applyNumberFormat="1" applyFont="1" applyFill="1" applyBorder="1" applyAlignment="1">
      <alignment vertical="center"/>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Fill="1" applyBorder="1" applyAlignment="1">
      <alignment vertical="center" wrapText="1"/>
    </xf>
    <xf numFmtId="177" fontId="8" fillId="0" borderId="27" xfId="3" applyNumberFormat="1" applyFont="1" applyFill="1" applyBorder="1" applyAlignment="1" applyProtection="1">
      <alignment horizontal="right" vertical="center" shrinkToFit="1"/>
    </xf>
    <xf numFmtId="177" fontId="8" fillId="0" borderId="28" xfId="3" applyNumberFormat="1" applyFont="1" applyFill="1" applyBorder="1" applyAlignment="1" applyProtection="1">
      <alignment horizontal="right" vertical="center" shrinkToFit="1"/>
    </xf>
    <xf numFmtId="177" fontId="8" fillId="0" borderId="29" xfId="3" applyNumberFormat="1" applyFont="1" applyFill="1" applyBorder="1" applyAlignment="1" applyProtection="1">
      <alignment horizontal="right" vertical="center" shrinkToFit="1"/>
    </xf>
    <xf numFmtId="0" fontId="8" fillId="0" borderId="39" xfId="3" applyFont="1" applyFill="1" applyBorder="1" applyAlignment="1">
      <alignment vertical="center"/>
    </xf>
    <xf numFmtId="177" fontId="8" fillId="0" borderId="33" xfId="3" applyNumberFormat="1" applyFont="1" applyFill="1" applyBorder="1" applyAlignment="1" applyProtection="1">
      <alignment horizontal="right" vertical="center" shrinkToFit="1"/>
    </xf>
    <xf numFmtId="177" fontId="8" fillId="0" borderId="34" xfId="3" applyNumberFormat="1" applyFont="1" applyFill="1" applyBorder="1" applyAlignment="1" applyProtection="1">
      <alignment horizontal="right" vertical="center" shrinkToFit="1"/>
    </xf>
    <xf numFmtId="177" fontId="8" fillId="0" borderId="35" xfId="3" applyNumberFormat="1" applyFont="1" applyFill="1" applyBorder="1" applyAlignment="1" applyProtection="1">
      <alignment horizontal="right" vertical="center" shrinkToFit="1"/>
    </xf>
    <xf numFmtId="0" fontId="8" fillId="0" borderId="41" xfId="3" applyFont="1" applyFill="1" applyBorder="1" applyAlignment="1">
      <alignment vertical="center"/>
    </xf>
    <xf numFmtId="0" fontId="8" fillId="0" borderId="44" xfId="3" applyFont="1" applyFill="1" applyBorder="1" applyAlignment="1">
      <alignment vertical="center"/>
    </xf>
    <xf numFmtId="177" fontId="8" fillId="0" borderId="20" xfId="3" applyNumberFormat="1" applyFont="1" applyFill="1" applyBorder="1" applyAlignment="1" applyProtection="1">
      <alignment horizontal="right" vertical="center" shrinkToFit="1"/>
    </xf>
    <xf numFmtId="177" fontId="8" fillId="0" borderId="21" xfId="3" applyNumberFormat="1" applyFont="1" applyFill="1" applyBorder="1" applyAlignment="1" applyProtection="1">
      <alignment horizontal="right" vertical="center" shrinkToFit="1"/>
    </xf>
    <xf numFmtId="177" fontId="8"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xf numFmtId="0" fontId="9" fillId="0" borderId="0" xfId="3" applyFont="1">
      <alignment vertical="center"/>
    </xf>
    <xf numFmtId="177" fontId="9" fillId="0" borderId="0" xfId="3" applyNumberFormat="1" applyFont="1" applyAlignment="1">
      <alignment horizontal="right" vertical="center" shrinkToFit="1"/>
    </xf>
    <xf numFmtId="0" fontId="9" fillId="4" borderId="1" xfId="3" applyFont="1" applyFill="1" applyBorder="1" applyAlignment="1"/>
    <xf numFmtId="0" fontId="9" fillId="4" borderId="2" xfId="3" applyFont="1" applyFill="1" applyBorder="1" applyAlignment="1"/>
    <xf numFmtId="0" fontId="9" fillId="4" borderId="2" xfId="3" applyFont="1" applyFill="1" applyBorder="1" applyAlignment="1">
      <alignment horizontal="right" vertical="center"/>
    </xf>
    <xf numFmtId="0" fontId="9" fillId="4" borderId="3" xfId="3" applyFont="1" applyFill="1" applyBorder="1" applyAlignment="1">
      <alignment horizontal="right" vertical="top"/>
    </xf>
    <xf numFmtId="0" fontId="9" fillId="4" borderId="23" xfId="3" applyFont="1" applyFill="1" applyBorder="1" applyAlignment="1">
      <alignment horizontal="center" vertical="center"/>
    </xf>
    <xf numFmtId="0" fontId="9" fillId="4" borderId="5" xfId="3" applyFont="1" applyFill="1" applyBorder="1" applyAlignment="1">
      <alignment horizontal="center" vertical="center"/>
    </xf>
    <xf numFmtId="0" fontId="9" fillId="4" borderId="6" xfId="3" applyFont="1" applyFill="1" applyBorder="1" applyAlignment="1">
      <alignment horizontal="center" vertical="center"/>
    </xf>
    <xf numFmtId="177" fontId="9" fillId="0" borderId="27" xfId="3" applyNumberFormat="1" applyFont="1" applyBorder="1" applyAlignment="1" applyProtection="1">
      <alignment horizontal="right" vertical="center" shrinkToFit="1"/>
      <protection locked="0"/>
    </xf>
    <xf numFmtId="177" fontId="9" fillId="0" borderId="28" xfId="3" applyNumberFormat="1" applyFont="1" applyBorder="1" applyAlignment="1" applyProtection="1">
      <alignment horizontal="right" vertical="center" shrinkToFit="1"/>
      <protection locked="0"/>
    </xf>
    <xf numFmtId="177" fontId="9" fillId="0" borderId="29" xfId="3" applyNumberFormat="1" applyFont="1" applyBorder="1" applyAlignment="1" applyProtection="1">
      <alignment horizontal="right" vertical="center" shrinkToFit="1"/>
      <protection locked="0"/>
    </xf>
    <xf numFmtId="177" fontId="9" fillId="0" borderId="20" xfId="3" applyNumberFormat="1" applyFont="1" applyBorder="1" applyAlignment="1" applyProtection="1">
      <alignment horizontal="right" vertical="center" shrinkToFit="1"/>
      <protection locked="0"/>
    </xf>
    <xf numFmtId="177" fontId="9" fillId="0" borderId="21" xfId="3" applyNumberFormat="1" applyFont="1" applyBorder="1" applyAlignment="1" applyProtection="1">
      <alignment horizontal="right" vertical="center" shrinkToFit="1"/>
      <protection locked="0"/>
    </xf>
    <xf numFmtId="177" fontId="9"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9"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Fill="1" applyBorder="1" applyAlignment="1">
      <alignment vertical="center" wrapText="1"/>
    </xf>
    <xf numFmtId="177" fontId="8" fillId="0" borderId="27" xfId="4" applyNumberFormat="1" applyFont="1" applyFill="1" applyBorder="1" applyAlignment="1" applyProtection="1">
      <alignment horizontal="right" vertical="center" shrinkToFit="1"/>
    </xf>
    <xf numFmtId="177" fontId="8" fillId="0" borderId="28" xfId="4" applyNumberFormat="1" applyFont="1" applyFill="1" applyBorder="1" applyAlignment="1" applyProtection="1">
      <alignment horizontal="right" vertical="center" shrinkToFit="1"/>
    </xf>
    <xf numFmtId="177" fontId="8" fillId="0" borderId="29" xfId="4" applyNumberFormat="1" applyFont="1" applyFill="1" applyBorder="1" applyAlignment="1" applyProtection="1">
      <alignment horizontal="right" vertical="center" shrinkToFit="1"/>
    </xf>
    <xf numFmtId="0" fontId="8" fillId="0" borderId="39" xfId="4" applyFont="1" applyFill="1" applyBorder="1" applyAlignment="1">
      <alignment vertical="center"/>
    </xf>
    <xf numFmtId="177" fontId="8" fillId="0" borderId="33" xfId="4" applyNumberFormat="1" applyFont="1" applyFill="1" applyBorder="1" applyAlignment="1" applyProtection="1">
      <alignment horizontal="right" vertical="center" shrinkToFit="1"/>
    </xf>
    <xf numFmtId="177" fontId="8" fillId="0" borderId="34" xfId="4" applyNumberFormat="1" applyFont="1" applyFill="1" applyBorder="1" applyAlignment="1" applyProtection="1">
      <alignment horizontal="right" vertical="center" shrinkToFit="1"/>
    </xf>
    <xf numFmtId="177" fontId="8" fillId="0" borderId="35" xfId="4" applyNumberFormat="1" applyFont="1" applyFill="1" applyBorder="1" applyAlignment="1" applyProtection="1">
      <alignment horizontal="right" vertical="center" shrinkToFit="1"/>
    </xf>
    <xf numFmtId="0" fontId="8" fillId="0" borderId="41" xfId="4" applyFont="1" applyFill="1" applyBorder="1" applyAlignment="1">
      <alignment vertical="center"/>
    </xf>
    <xf numFmtId="0" fontId="8" fillId="0" borderId="47" xfId="4" applyFont="1" applyFill="1" applyBorder="1" applyAlignment="1">
      <alignment vertical="center"/>
    </xf>
    <xf numFmtId="0" fontId="8" fillId="0" borderId="39" xfId="4" applyFont="1" applyFill="1" applyBorder="1" applyAlignment="1">
      <alignment vertical="center" wrapText="1"/>
    </xf>
    <xf numFmtId="0" fontId="8" fillId="0" borderId="44" xfId="4" applyFont="1" applyFill="1" applyBorder="1" applyAlignment="1">
      <alignment vertical="center"/>
    </xf>
    <xf numFmtId="177" fontId="8" fillId="0" borderId="20" xfId="4" applyNumberFormat="1" applyFont="1" applyFill="1" applyBorder="1" applyAlignment="1" applyProtection="1">
      <alignment horizontal="right" vertical="center" shrinkToFit="1"/>
    </xf>
    <xf numFmtId="177" fontId="8" fillId="0" borderId="21" xfId="4" applyNumberFormat="1" applyFont="1" applyFill="1" applyBorder="1" applyAlignment="1" applyProtection="1">
      <alignment horizontal="right" vertical="center" shrinkToFit="1"/>
    </xf>
    <xf numFmtId="177" fontId="8" fillId="0" borderId="22" xfId="4" applyNumberFormat="1" applyFont="1" applyFill="1" applyBorder="1" applyAlignment="1" applyProtection="1">
      <alignment horizontal="right" vertical="center" shrinkToFit="1"/>
    </xf>
    <xf numFmtId="0" fontId="8" fillId="0" borderId="0" xfId="4" applyFont="1" applyFill="1" applyBorder="1" applyAlignment="1"/>
    <xf numFmtId="0" fontId="8" fillId="0" borderId="0" xfId="4" applyFont="1" applyFill="1" applyBorder="1" applyAlignment="1">
      <alignment vertical="center"/>
    </xf>
    <xf numFmtId="0" fontId="8" fillId="0" borderId="0" xfId="4" applyFont="1" applyFill="1" applyBorder="1" applyAlignment="1">
      <alignment horizontal="left" vertical="center"/>
    </xf>
    <xf numFmtId="177" fontId="8"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4" fillId="0" borderId="54" xfId="11" applyFont="1" applyBorder="1" applyAlignment="1">
      <alignment horizontal="center" vertical="center"/>
    </xf>
    <xf numFmtId="0" fontId="4"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Border="1" applyAlignment="1">
      <alignment horizontal="center" vertical="center"/>
    </xf>
    <xf numFmtId="0" fontId="20" fillId="0" borderId="0" xfId="11" applyFont="1" applyFill="1">
      <alignment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2" fillId="6" borderId="0" xfId="13" applyFill="1" applyProtection="1">
      <alignment vertical="center"/>
    </xf>
    <xf numFmtId="0" fontId="2"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2" fillId="6" borderId="0" xfId="13" applyFill="1" applyAlignment="1" applyProtection="1">
      <alignment vertical="center"/>
    </xf>
    <xf numFmtId="0" fontId="2"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2"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2" fillId="0" borderId="0" xfId="13">
      <alignment vertical="center"/>
    </xf>
    <xf numFmtId="0" fontId="16" fillId="6" borderId="0" xfId="6" applyFill="1" applyProtection="1">
      <protection hidden="1"/>
    </xf>
    <xf numFmtId="0" fontId="16" fillId="6" borderId="0" xfId="6" applyFill="1"/>
    <xf numFmtId="0" fontId="2" fillId="0" borderId="0" xfId="16" applyFont="1" applyFill="1">
      <alignment vertical="center"/>
    </xf>
    <xf numFmtId="0" fontId="2" fillId="0" borderId="0" xfId="16" applyFont="1" applyFill="1" applyBorder="1">
      <alignment vertical="center"/>
    </xf>
    <xf numFmtId="0" fontId="34" fillId="0" borderId="41" xfId="16" applyFont="1" applyFill="1" applyBorder="1">
      <alignment vertical="center"/>
    </xf>
    <xf numFmtId="0" fontId="2" fillId="0" borderId="12" xfId="16" applyFont="1" applyFill="1" applyBorder="1">
      <alignment vertical="center"/>
    </xf>
    <xf numFmtId="0" fontId="2" fillId="0" borderId="48" xfId="16" applyFont="1" applyFill="1" applyBorder="1">
      <alignment vertical="center"/>
    </xf>
    <xf numFmtId="0" fontId="2" fillId="0" borderId="64" xfId="16" applyFont="1" applyFill="1" applyBorder="1">
      <alignment vertical="center"/>
    </xf>
    <xf numFmtId="178" fontId="4" fillId="0" borderId="0" xfId="16" applyNumberFormat="1" applyFont="1" applyFill="1" applyBorder="1">
      <alignment vertical="center"/>
    </xf>
    <xf numFmtId="0" fontId="2" fillId="0" borderId="38" xfId="16" applyFont="1" applyFill="1" applyBorder="1">
      <alignment vertical="center"/>
    </xf>
    <xf numFmtId="0" fontId="2" fillId="6" borderId="41" xfId="16" applyFont="1" applyFill="1" applyBorder="1">
      <alignment vertical="center"/>
    </xf>
    <xf numFmtId="0" fontId="2" fillId="6" borderId="12" xfId="16" applyFont="1" applyFill="1" applyBorder="1">
      <alignment vertical="center"/>
    </xf>
    <xf numFmtId="0" fontId="2" fillId="6" borderId="48" xfId="16" applyFont="1" applyFill="1" applyBorder="1">
      <alignment vertical="center"/>
    </xf>
    <xf numFmtId="0" fontId="2" fillId="6" borderId="39" xfId="16" applyFont="1" applyFill="1" applyBorder="1">
      <alignment vertical="center"/>
    </xf>
    <xf numFmtId="0" fontId="2" fillId="6" borderId="31" xfId="16" applyFont="1" applyFill="1" applyBorder="1">
      <alignment vertical="center"/>
    </xf>
    <xf numFmtId="0" fontId="2"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47" xfId="17" applyNumberFormat="1" applyFont="1" applyFill="1" applyBorder="1" applyAlignment="1">
      <alignment horizontal="right" vertical="center" shrinkToFit="1"/>
    </xf>
    <xf numFmtId="177" fontId="4" fillId="6" borderId="37" xfId="17" applyNumberFormat="1" applyFont="1" applyFill="1" applyBorder="1" applyAlignment="1">
      <alignment horizontal="right" vertical="center" shrinkToFit="1"/>
    </xf>
    <xf numFmtId="187" fontId="4" fillId="6" borderId="187" xfId="17" applyNumberFormat="1" applyFont="1" applyFill="1" applyBorder="1" applyAlignment="1">
      <alignment horizontal="right" vertical="center" shrinkToFit="1"/>
    </xf>
    <xf numFmtId="177" fontId="4" fillId="6" borderId="34" xfId="17" applyNumberFormat="1" applyFont="1" applyFill="1" applyBorder="1" applyAlignment="1">
      <alignment horizontal="right" vertical="center" shrinkToFit="1"/>
    </xf>
    <xf numFmtId="177" fontId="4" fillId="6" borderId="39" xfId="17" applyNumberFormat="1" applyFont="1" applyFill="1" applyBorder="1" applyAlignment="1">
      <alignment horizontal="right" vertical="center" shrinkToFit="1"/>
    </xf>
    <xf numFmtId="187" fontId="4" fillId="6" borderId="52" xfId="17" applyNumberFormat="1" applyFont="1" applyFill="1" applyBorder="1" applyAlignment="1">
      <alignment horizontal="right" vertical="center" shrinkToFit="1"/>
    </xf>
    <xf numFmtId="189"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89"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2" fillId="0" borderId="48" xfId="16" applyFont="1" applyFill="1" applyBorder="1" applyAlignment="1"/>
    <xf numFmtId="0" fontId="2" fillId="0" borderId="38" xfId="16" applyFont="1" applyFill="1" applyBorder="1" applyAlignment="1"/>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7" fontId="4" fillId="6" borderId="52" xfId="16" applyNumberFormat="1" applyFont="1" applyFill="1" applyBorder="1" applyAlignment="1">
      <alignment horizontal="right" vertical="center" shrinkToFit="1"/>
    </xf>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4" fillId="0" borderId="0" xfId="16" applyFont="1" applyFill="1" applyBorder="1" applyAlignment="1"/>
    <xf numFmtId="0" fontId="2" fillId="0" borderId="0" xfId="16" applyFont="1" applyFill="1" applyBorder="1" applyAlignment="1"/>
    <xf numFmtId="189" fontId="4" fillId="0" borderId="12" xfId="16" applyNumberFormat="1" applyFont="1" applyFill="1" applyBorder="1">
      <alignment vertical="center"/>
    </xf>
    <xf numFmtId="0" fontId="2" fillId="0" borderId="54" xfId="16" applyFont="1" applyFill="1" applyBorder="1">
      <alignment vertical="center"/>
    </xf>
    <xf numFmtId="0" fontId="34" fillId="0" borderId="64" xfId="16" applyFont="1" applyFill="1" applyBorder="1">
      <alignment vertical="center"/>
    </xf>
    <xf numFmtId="0" fontId="2" fillId="0" borderId="54" xfId="17" applyFont="1" applyFill="1" applyBorder="1">
      <alignment vertical="center"/>
    </xf>
    <xf numFmtId="189" fontId="4"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2" fillId="0" borderId="37" xfId="16" applyFont="1" applyFill="1" applyBorder="1">
      <alignment vertical="center"/>
    </xf>
    <xf numFmtId="0" fontId="2" fillId="0" borderId="40" xfId="16" applyFont="1" applyFill="1" applyBorder="1">
      <alignment vertical="center"/>
    </xf>
    <xf numFmtId="0" fontId="2" fillId="0" borderId="0" xfId="16" applyFont="1">
      <alignment vertical="center"/>
    </xf>
    <xf numFmtId="0" fontId="2" fillId="0" borderId="64" xfId="16" applyFont="1" applyBorder="1">
      <alignment vertical="center"/>
    </xf>
    <xf numFmtId="0" fontId="2" fillId="0" borderId="38" xfId="16" applyFont="1" applyBorder="1">
      <alignment vertical="center"/>
    </xf>
    <xf numFmtId="180" fontId="2" fillId="0" borderId="0" xfId="16" applyNumberFormat="1" applyFont="1">
      <alignment vertical="center"/>
    </xf>
    <xf numFmtId="0" fontId="2" fillId="0" borderId="40" xfId="16" applyFont="1" applyBorder="1">
      <alignment vertical="center"/>
    </xf>
    <xf numFmtId="0" fontId="2" fillId="0" borderId="54" xfId="16" applyFont="1" applyBorder="1">
      <alignment vertical="center"/>
    </xf>
    <xf numFmtId="0" fontId="2" fillId="0" borderId="37" xfId="16" applyFont="1" applyBorder="1">
      <alignment vertical="center"/>
    </xf>
    <xf numFmtId="0" fontId="39" fillId="0" borderId="0" xfId="23" applyFont="1">
      <alignment vertical="center"/>
    </xf>
    <xf numFmtId="179" fontId="2" fillId="6" borderId="0" xfId="17" applyNumberFormat="1" applyFont="1" applyFill="1" applyAlignment="1">
      <alignment vertical="center" wrapText="1"/>
    </xf>
    <xf numFmtId="49" fontId="2" fillId="6" borderId="0" xfId="17" applyNumberFormat="1" applyFont="1" applyFill="1" applyAlignment="1">
      <alignment horizontal="center" vertical="center"/>
    </xf>
    <xf numFmtId="49" fontId="2" fillId="6" borderId="0" xfId="17" applyNumberFormat="1" applyFont="1" applyFill="1" applyAlignment="1">
      <alignment horizontal="center" vertical="center" wrapText="1"/>
    </xf>
    <xf numFmtId="178" fontId="2"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2" fillId="0" borderId="0" xfId="16" applyNumberFormat="1" applyFont="1">
      <alignment vertical="center"/>
    </xf>
    <xf numFmtId="178" fontId="38" fillId="0" borderId="0" xfId="16" applyNumberFormat="1" applyFont="1">
      <alignment vertical="center"/>
    </xf>
    <xf numFmtId="189" fontId="2" fillId="0" borderId="0" xfId="17" applyNumberFormat="1" applyFont="1">
      <alignment vertical="center"/>
    </xf>
    <xf numFmtId="0" fontId="2" fillId="0" borderId="0" xfId="17" applyFont="1">
      <alignment vertical="center"/>
    </xf>
    <xf numFmtId="0" fontId="34" fillId="0" borderId="64" xfId="16" applyFont="1" applyBorder="1">
      <alignment vertical="center"/>
    </xf>
    <xf numFmtId="0" fontId="2" fillId="0" borderId="31" xfId="16" applyFont="1" applyBorder="1">
      <alignment vertical="center"/>
    </xf>
    <xf numFmtId="178" fontId="2" fillId="0" borderId="64" xfId="16" applyNumberFormat="1" applyFont="1" applyBorder="1">
      <alignment vertical="center"/>
    </xf>
    <xf numFmtId="178" fontId="2" fillId="0" borderId="40" xfId="16" applyNumberFormat="1" applyFont="1" applyBorder="1">
      <alignment vertical="center"/>
    </xf>
    <xf numFmtId="189" fontId="2" fillId="0" borderId="54" xfId="16" applyNumberFormat="1" applyFont="1" applyBorder="1">
      <alignment vertical="center"/>
    </xf>
    <xf numFmtId="178" fontId="2" fillId="0" borderId="54" xfId="16" applyNumberFormat="1" applyFont="1" applyBorder="1">
      <alignment vertical="center"/>
    </xf>
    <xf numFmtId="178" fontId="2" fillId="0" borderId="37" xfId="16" applyNumberFormat="1" applyFont="1" applyBorder="1">
      <alignment vertical="center"/>
    </xf>
    <xf numFmtId="178" fontId="2" fillId="0" borderId="38" xfId="16" applyNumberFormat="1" applyFont="1" applyBorder="1">
      <alignment vertical="center"/>
    </xf>
    <xf numFmtId="191" fontId="2" fillId="0" borderId="0" xfId="16" applyNumberFormat="1" applyFont="1">
      <alignment vertical="center"/>
    </xf>
    <xf numFmtId="0" fontId="2" fillId="0" borderId="48" xfId="16" applyFont="1" applyBorder="1">
      <alignment vertical="center"/>
    </xf>
    <xf numFmtId="0" fontId="2"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2" fillId="0" borderId="12" xfId="16" applyNumberFormat="1" applyFont="1" applyBorder="1">
      <alignment vertical="center"/>
    </xf>
    <xf numFmtId="0" fontId="2"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2" xfId="8" applyFont="1" applyFill="1" applyBorder="1" applyAlignment="1">
      <alignment horizontal="center" vertical="center"/>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2" fillId="0" borderId="0" xfId="11" applyNumberFormat="1" applyFill="1" applyAlignment="1">
      <alignment horizontal="right" vertical="center" shrinkToFit="1"/>
    </xf>
    <xf numFmtId="181" fontId="2" fillId="0" borderId="38" xfId="11" applyNumberFormat="1" applyFill="1" applyBorder="1" applyAlignment="1">
      <alignment horizontal="right" vertical="center" shrinkToFit="1"/>
    </xf>
    <xf numFmtId="0" fontId="2" fillId="0" borderId="0" xfId="11" applyFill="1" applyAlignment="1">
      <alignment horizontal="right" vertical="center" shrinkToFit="1"/>
    </xf>
    <xf numFmtId="0" fontId="2" fillId="0" borderId="85" xfId="11" applyFill="1" applyBorder="1" applyAlignment="1">
      <alignment horizontal="right" vertical="center" shrinkToFit="1"/>
    </xf>
    <xf numFmtId="181" fontId="2" fillId="0" borderId="85" xfId="11" applyNumberFormat="1" applyFill="1" applyBorder="1" applyAlignment="1">
      <alignment horizontal="right" vertical="center" shrinkToFit="1"/>
    </xf>
    <xf numFmtId="0" fontId="16" fillId="0" borderId="0" xfId="6" applyBorder="1" applyAlignment="1">
      <alignment vertical="center"/>
    </xf>
    <xf numFmtId="0" fontId="2" fillId="0" borderId="31" xfId="11" applyBorder="1" applyAlignment="1">
      <alignment horizontal="center" vertical="center"/>
    </xf>
    <xf numFmtId="0" fontId="2" fillId="0" borderId="42" xfId="1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 fillId="0" borderId="0" xfId="11" applyFill="1" applyBorder="1" applyAlignment="1">
      <alignment horizontal="right" vertical="center" shrinkToFit="1"/>
    </xf>
    <xf numFmtId="0" fontId="2"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 fillId="0" borderId="12" xfId="11" applyFill="1" applyBorder="1" applyAlignment="1">
      <alignment horizontal="right" vertical="center" shrinkToFit="1"/>
    </xf>
    <xf numFmtId="0" fontId="2" fillId="0" borderId="48"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181" fontId="20" fillId="0" borderId="37" xfId="11" applyNumberFormat="1" applyFont="1" applyFill="1" applyBorder="1" applyAlignment="1">
      <alignment horizontal="right" vertical="center" shrinkToFit="1"/>
    </xf>
    <xf numFmtId="0" fontId="2"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2"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0" fontId="2" fillId="0" borderId="89" xfId="11" applyFill="1" applyBorder="1" applyAlignment="1">
      <alignment horizontal="right" vertical="center" shrinkToFit="1"/>
    </xf>
    <xf numFmtId="181" fontId="2" fillId="0" borderId="54" xfId="11" applyNumberFormat="1" applyFill="1" applyBorder="1" applyAlignment="1">
      <alignment horizontal="right" vertical="center" shrinkToFit="1"/>
    </xf>
    <xf numFmtId="181" fontId="2"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2" fillId="7" borderId="62" xfId="12" applyFont="1" applyFill="1" applyBorder="1" applyAlignment="1" applyProtection="1">
      <alignment horizontal="center" vertical="center" wrapText="1"/>
      <protection locked="0"/>
    </xf>
    <xf numFmtId="0" fontId="2" fillId="7" borderId="8" xfId="12" applyFont="1" applyFill="1" applyBorder="1" applyAlignment="1" applyProtection="1">
      <alignment horizontal="center" vertical="center" wrapText="1"/>
      <protection locked="0"/>
    </xf>
    <xf numFmtId="0" fontId="2" fillId="7" borderId="23" xfId="12" applyFont="1" applyFill="1" applyBorder="1" applyAlignment="1" applyProtection="1">
      <alignment horizontal="center" vertical="center" wrapText="1"/>
      <protection locked="0"/>
    </xf>
    <xf numFmtId="0" fontId="2" fillId="7" borderId="95" xfId="12" applyFont="1" applyFill="1" applyBorder="1" applyAlignment="1" applyProtection="1">
      <alignment horizontal="center" vertical="center" wrapText="1"/>
      <protection locked="0"/>
    </xf>
    <xf numFmtId="0" fontId="2" fillId="7" borderId="93" xfId="12" applyFont="1" applyFill="1" applyBorder="1" applyAlignment="1" applyProtection="1">
      <alignment horizontal="center" vertical="center" wrapText="1"/>
      <protection locked="0"/>
    </xf>
    <xf numFmtId="0" fontId="2"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0" fontId="34" fillId="6" borderId="0" xfId="12" applyFont="1" applyFill="1" applyProtection="1">
      <alignment vertical="center"/>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6" fillId="6" borderId="42" xfId="12" applyFont="1" applyFill="1" applyBorder="1" applyAlignment="1" applyProtection="1">
      <alignment horizontal="center" vertical="center"/>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2" fillId="6" borderId="34" xfId="16" applyFont="1" applyFill="1" applyBorder="1" applyAlignment="1">
      <alignment horizontal="center" vertical="center" wrapText="1"/>
    </xf>
    <xf numFmtId="0" fontId="2" fillId="6" borderId="34" xfId="16" applyFont="1" applyFill="1" applyBorder="1" applyAlignment="1">
      <alignment horizontal="center" vertical="center"/>
    </xf>
    <xf numFmtId="179" fontId="4" fillId="6" borderId="39" xfId="17" applyNumberFormat="1" applyFont="1" applyFill="1" applyBorder="1" applyAlignment="1">
      <alignment horizontal="left" vertical="center" wrapText="1"/>
    </xf>
    <xf numFmtId="179" fontId="4" fillId="6" borderId="31" xfId="17" applyNumberFormat="1" applyFont="1" applyFill="1" applyBorder="1" applyAlignment="1">
      <alignment horizontal="left" vertical="center" wrapText="1"/>
    </xf>
    <xf numFmtId="179" fontId="4" fillId="6" borderId="42" xfId="17" applyNumberFormat="1" applyFont="1" applyFill="1" applyBorder="1" applyAlignment="1">
      <alignment horizontal="left" vertical="center" wrapText="1"/>
    </xf>
    <xf numFmtId="0" fontId="4" fillId="6" borderId="39" xfId="17" applyFont="1" applyFill="1" applyBorder="1" applyAlignment="1">
      <alignment horizontal="left" vertical="center"/>
    </xf>
    <xf numFmtId="0" fontId="4" fillId="6" borderId="31" xfId="17" applyFont="1" applyFill="1" applyBorder="1" applyAlignment="1">
      <alignment horizontal="left" vertical="center"/>
    </xf>
    <xf numFmtId="0" fontId="4"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0" fontId="7" fillId="0" borderId="8" xfId="1" applyFont="1" applyFill="1" applyBorder="1" applyAlignment="1" applyProtection="1">
      <alignment horizontal="left" vertical="center" wrapText="1"/>
    </xf>
    <xf numFmtId="0" fontId="7" fillId="0" borderId="9" xfId="1" applyFont="1" applyFill="1" applyBorder="1" applyAlignment="1" applyProtection="1">
      <alignment horizontal="left" vertical="center" wrapText="1"/>
    </xf>
    <xf numFmtId="0" fontId="7" fillId="0" borderId="12"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8" fillId="0" borderId="31" xfId="2" applyFont="1" applyFill="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Fill="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Fill="1" applyBorder="1" applyAlignment="1">
      <alignment horizontal="left" vertical="center" wrapText="1"/>
    </xf>
    <xf numFmtId="0" fontId="8" fillId="0" borderId="26" xfId="2" applyFont="1" applyFill="1" applyBorder="1" applyAlignment="1">
      <alignment horizontal="left" vertical="center" wrapText="1"/>
    </xf>
    <xf numFmtId="0" fontId="8" fillId="0" borderId="36" xfId="3" applyFont="1" applyFill="1" applyBorder="1" applyAlignment="1">
      <alignment vertical="center" wrapText="1"/>
    </xf>
    <xf numFmtId="0" fontId="8" fillId="0" borderId="23" xfId="3" applyFont="1" applyFill="1" applyBorder="1" applyAlignment="1">
      <alignment vertical="center" wrapText="1"/>
    </xf>
    <xf numFmtId="0" fontId="8" fillId="0" borderId="7" xfId="3" applyFont="1" applyFill="1" applyBorder="1" applyAlignment="1">
      <alignment vertical="center" wrapText="1"/>
    </xf>
    <xf numFmtId="0" fontId="8" fillId="0" borderId="38" xfId="3" applyFont="1" applyFill="1" applyBorder="1" applyAlignment="1">
      <alignment vertical="center" wrapText="1"/>
    </xf>
    <xf numFmtId="0" fontId="8" fillId="0" borderId="24" xfId="3" applyFont="1" applyFill="1" applyBorder="1" applyAlignment="1">
      <alignment vertical="center" wrapText="1"/>
    </xf>
    <xf numFmtId="0" fontId="8" fillId="0" borderId="40" xfId="3" applyFont="1" applyFill="1" applyBorder="1" applyAlignment="1">
      <alignment vertical="center" wrapText="1"/>
    </xf>
    <xf numFmtId="0" fontId="8" fillId="0" borderId="25" xfId="3" applyFont="1" applyFill="1" applyBorder="1" applyAlignment="1">
      <alignment vertical="center"/>
    </xf>
    <xf numFmtId="0" fontId="8" fillId="0" borderId="26" xfId="3" applyFont="1" applyFill="1" applyBorder="1" applyAlignment="1">
      <alignment vertical="center"/>
    </xf>
    <xf numFmtId="0" fontId="8" fillId="0" borderId="31" xfId="3" applyFont="1" applyFill="1" applyBorder="1" applyAlignment="1">
      <alignment vertical="center"/>
    </xf>
    <xf numFmtId="0" fontId="8" fillId="0" borderId="32" xfId="3" applyFont="1" applyFill="1" applyBorder="1" applyAlignment="1">
      <alignment vertical="center"/>
    </xf>
    <xf numFmtId="0" fontId="8" fillId="0" borderId="30" xfId="3" applyFont="1" applyFill="1" applyBorder="1" applyAlignment="1">
      <alignment vertical="center" wrapText="1"/>
    </xf>
    <xf numFmtId="0" fontId="8" fillId="0" borderId="42" xfId="3" applyFont="1" applyFill="1" applyBorder="1" applyAlignment="1">
      <alignment vertical="center" wrapText="1"/>
    </xf>
    <xf numFmtId="0" fontId="8" fillId="0" borderId="17" xfId="3" applyFont="1" applyFill="1" applyBorder="1" applyAlignment="1">
      <alignment vertical="center"/>
    </xf>
    <xf numFmtId="0" fontId="8" fillId="0" borderId="43" xfId="3" applyFont="1" applyFill="1" applyBorder="1" applyAlignment="1">
      <alignment vertical="center"/>
    </xf>
    <xf numFmtId="0" fontId="8" fillId="0" borderId="18" xfId="3" applyFont="1" applyFill="1" applyBorder="1" applyAlignment="1">
      <alignment vertical="center"/>
    </xf>
    <xf numFmtId="0" fontId="8" fillId="0" borderId="19" xfId="3" applyFont="1" applyFill="1" applyBorder="1" applyAlignment="1">
      <alignment vertical="center"/>
    </xf>
    <xf numFmtId="0" fontId="9" fillId="0" borderId="27" xfId="3" applyFont="1" applyBorder="1" applyAlignment="1">
      <alignment horizontal="center" vertical="center" wrapText="1"/>
    </xf>
    <xf numFmtId="0" fontId="9" fillId="0" borderId="28" xfId="3" applyFont="1" applyBorder="1" applyAlignment="1">
      <alignment horizontal="center" vertical="center" wrapText="1"/>
    </xf>
    <xf numFmtId="0" fontId="9" fillId="0" borderId="20" xfId="3" applyFont="1" applyBorder="1" applyAlignment="1">
      <alignment horizontal="center" vertical="center" wrapText="1"/>
    </xf>
    <xf numFmtId="0" fontId="9" fillId="0" borderId="21" xfId="3" applyFont="1" applyBorder="1" applyAlignment="1">
      <alignment horizontal="center" vertical="center" wrapText="1"/>
    </xf>
    <xf numFmtId="0" fontId="9" fillId="0" borderId="45" xfId="3" applyFont="1" applyBorder="1">
      <alignment vertical="center"/>
    </xf>
    <xf numFmtId="0" fontId="9" fillId="0" borderId="25" xfId="3" applyFont="1" applyBorder="1">
      <alignment vertical="center"/>
    </xf>
    <xf numFmtId="0" fontId="9" fillId="0" borderId="46" xfId="3" applyFont="1" applyBorder="1">
      <alignment vertical="center"/>
    </xf>
    <xf numFmtId="0" fontId="9" fillId="0" borderId="44" xfId="3" applyFont="1" applyBorder="1">
      <alignment vertical="center"/>
    </xf>
    <xf numFmtId="0" fontId="9" fillId="0" borderId="18" xfId="3" applyFont="1" applyBorder="1">
      <alignment vertical="center"/>
    </xf>
    <xf numFmtId="0" fontId="9" fillId="0" borderId="43" xfId="3" applyFont="1" applyBorder="1">
      <alignment vertical="center"/>
    </xf>
    <xf numFmtId="0" fontId="8" fillId="0" borderId="36" xfId="4" applyFont="1" applyFill="1" applyBorder="1" applyAlignment="1">
      <alignment vertical="center" wrapText="1"/>
    </xf>
    <xf numFmtId="0" fontId="8" fillId="0" borderId="23" xfId="4" applyFont="1" applyFill="1" applyBorder="1" applyAlignment="1">
      <alignment vertical="center" wrapText="1"/>
    </xf>
    <xf numFmtId="0" fontId="8" fillId="0" borderId="7" xfId="4" applyFont="1" applyFill="1" applyBorder="1" applyAlignment="1">
      <alignment vertical="center" wrapText="1"/>
    </xf>
    <xf numFmtId="0" fontId="8" fillId="0" borderId="38" xfId="4" applyFont="1" applyFill="1" applyBorder="1" applyAlignment="1">
      <alignment vertical="center" wrapText="1"/>
    </xf>
    <xf numFmtId="0" fontId="8" fillId="0" borderId="24" xfId="4" applyFont="1" applyFill="1" applyBorder="1" applyAlignment="1">
      <alignment vertical="center" wrapText="1"/>
    </xf>
    <xf numFmtId="0" fontId="8" fillId="0" borderId="40" xfId="4" applyFont="1" applyFill="1" applyBorder="1" applyAlignment="1">
      <alignment vertical="center" wrapText="1"/>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8" fillId="0" borderId="31" xfId="4" applyFont="1" applyFill="1" applyBorder="1" applyAlignment="1">
      <alignment horizontal="left" vertical="center"/>
    </xf>
    <xf numFmtId="0" fontId="8" fillId="0" borderId="32" xfId="4" applyFont="1" applyFill="1" applyBorder="1" applyAlignment="1">
      <alignment horizontal="left" vertical="center"/>
    </xf>
    <xf numFmtId="0" fontId="8" fillId="0" borderId="39" xfId="4" applyFont="1" applyFill="1" applyBorder="1" applyAlignment="1">
      <alignment horizontal="center" vertical="center" shrinkToFit="1"/>
    </xf>
    <xf numFmtId="0" fontId="8" fillId="0" borderId="31" xfId="4" applyFont="1" applyFill="1" applyBorder="1" applyAlignment="1">
      <alignment horizontal="center" vertical="center" shrinkToFit="1"/>
    </xf>
    <xf numFmtId="0" fontId="8" fillId="0" borderId="32" xfId="4" applyFont="1" applyFill="1" applyBorder="1" applyAlignment="1">
      <alignment horizontal="center" vertical="center" shrinkToFit="1"/>
    </xf>
    <xf numFmtId="0" fontId="8" fillId="0" borderId="11" xfId="4" applyFont="1" applyFill="1" applyBorder="1" applyAlignment="1">
      <alignment vertical="center" wrapText="1"/>
    </xf>
    <xf numFmtId="0" fontId="8" fillId="0" borderId="48" xfId="4" applyFont="1" applyFill="1" applyBorder="1" applyAlignment="1">
      <alignment vertical="center" wrapText="1"/>
    </xf>
    <xf numFmtId="0" fontId="8" fillId="0" borderId="17" xfId="4" applyFont="1" applyFill="1" applyBorder="1" applyAlignment="1">
      <alignment vertical="center"/>
    </xf>
    <xf numFmtId="0" fontId="8" fillId="0" borderId="43" xfId="4" applyFont="1" applyFill="1" applyBorder="1" applyAlignment="1">
      <alignment vertical="center"/>
    </xf>
    <xf numFmtId="0" fontId="8" fillId="0" borderId="18" xfId="4" applyFont="1" applyFill="1" applyBorder="1" applyAlignment="1">
      <alignment horizontal="left" vertical="center"/>
    </xf>
    <xf numFmtId="0" fontId="8"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2" fillId="6" borderId="34" xfId="17" applyNumberFormat="1" applyFont="1" applyFill="1" applyBorder="1" applyAlignment="1">
      <alignment horizontal="center" vertical="center"/>
    </xf>
    <xf numFmtId="0" fontId="40" fillId="0" borderId="41" xfId="16" applyFont="1" applyBorder="1" applyAlignment="1" applyProtection="1">
      <alignment horizontal="left" vertical="top" wrapText="1"/>
      <protection locked="0"/>
    </xf>
    <xf numFmtId="0" fontId="2" fillId="0" borderId="12" xfId="16" applyFont="1" applyBorder="1" applyAlignment="1" applyProtection="1">
      <alignment horizontal="left" vertical="top" wrapText="1"/>
      <protection locked="0"/>
    </xf>
    <xf numFmtId="0" fontId="2" fillId="0" borderId="48" xfId="16" applyFont="1" applyBorder="1" applyAlignment="1" applyProtection="1">
      <alignment horizontal="left" vertical="top" wrapText="1"/>
      <protection locked="0"/>
    </xf>
    <xf numFmtId="0" fontId="2" fillId="0" borderId="64" xfId="16" applyFont="1" applyBorder="1" applyAlignment="1" applyProtection="1">
      <alignment horizontal="left" vertical="top" wrapText="1"/>
      <protection locked="0"/>
    </xf>
    <xf numFmtId="0" fontId="2" fillId="0" borderId="0" xfId="16" applyFont="1" applyAlignment="1" applyProtection="1">
      <alignment horizontal="left" vertical="top" wrapText="1"/>
      <protection locked="0"/>
    </xf>
    <xf numFmtId="0" fontId="2" fillId="0" borderId="38" xfId="16" applyFont="1" applyBorder="1" applyAlignment="1" applyProtection="1">
      <alignment horizontal="left" vertical="top" wrapText="1"/>
      <protection locked="0"/>
    </xf>
    <xf numFmtId="0" fontId="2" fillId="0" borderId="37" xfId="16" applyFont="1" applyBorder="1" applyAlignment="1" applyProtection="1">
      <alignment horizontal="left" vertical="top" wrapText="1"/>
      <protection locked="0"/>
    </xf>
    <xf numFmtId="0" fontId="2" fillId="0" borderId="54" xfId="16" applyFont="1" applyBorder="1" applyAlignment="1" applyProtection="1">
      <alignment horizontal="left" vertical="top" wrapText="1"/>
      <protection locked="0"/>
    </xf>
    <xf numFmtId="0" fontId="2" fillId="0" borderId="40" xfId="16" applyFont="1" applyBorder="1" applyAlignment="1" applyProtection="1">
      <alignment horizontal="left" vertical="top" wrapText="1"/>
      <protection locked="0"/>
    </xf>
    <xf numFmtId="0" fontId="2" fillId="0" borderId="0" xfId="16" applyFont="1" applyAlignment="1">
      <alignment horizontal="center" vertical="center"/>
    </xf>
    <xf numFmtId="0" fontId="2" fillId="0" borderId="39" xfId="16" applyFont="1" applyBorder="1" applyAlignment="1">
      <alignment horizontal="center" vertical="center"/>
    </xf>
    <xf numFmtId="0" fontId="2" fillId="0" borderId="31" xfId="16" applyFont="1" applyBorder="1" applyAlignment="1">
      <alignment horizontal="center" vertical="center"/>
    </xf>
    <xf numFmtId="0" fontId="2" fillId="0" borderId="42" xfId="16" applyFont="1" applyBorder="1" applyAlignment="1">
      <alignment horizontal="center" vertical="center"/>
    </xf>
    <xf numFmtId="0" fontId="2" fillId="0" borderId="34" xfId="16" applyFont="1" applyBorder="1" applyAlignment="1">
      <alignment horizontal="center" vertical="center"/>
    </xf>
    <xf numFmtId="179" fontId="2" fillId="6" borderId="0" xfId="17" applyNumberFormat="1" applyFont="1" applyFill="1" applyAlignment="1">
      <alignment horizontal="center" vertical="center" wrapText="1"/>
    </xf>
    <xf numFmtId="179" fontId="2" fillId="6" borderId="34" xfId="17" applyNumberFormat="1" applyFont="1" applyFill="1" applyBorder="1" applyAlignment="1">
      <alignment horizontal="center" vertical="center" wrapText="1"/>
    </xf>
    <xf numFmtId="187" fontId="2" fillId="6" borderId="188" xfId="17" applyNumberFormat="1" applyFont="1" applyFill="1" applyBorder="1" applyAlignment="1">
      <alignment horizontal="center" vertical="center"/>
    </xf>
    <xf numFmtId="187" fontId="2" fillId="6" borderId="0" xfId="17" applyNumberFormat="1" applyFont="1" applyFill="1" applyAlignment="1">
      <alignment horizontal="center" vertical="center"/>
    </xf>
    <xf numFmtId="179" fontId="2" fillId="0" borderId="0" xfId="17" applyNumberFormat="1" applyFont="1" applyAlignment="1">
      <alignment horizontal="center" vertical="center" wrapText="1"/>
    </xf>
    <xf numFmtId="178" fontId="16" fillId="0" borderId="0" xfId="16" applyNumberFormat="1" applyAlignment="1">
      <alignment horizontal="center" vertical="center"/>
    </xf>
    <xf numFmtId="187" fontId="2" fillId="6" borderId="0" xfId="17" applyNumberFormat="1" applyFont="1" applyFill="1" applyAlignment="1">
      <alignment horizontal="center" vertical="center" wrapText="1"/>
    </xf>
    <xf numFmtId="187" fontId="2" fillId="0" borderId="0" xfId="16" applyNumberFormat="1" applyFont="1" applyAlignment="1">
      <alignment horizontal="center" vertical="center"/>
    </xf>
  </cellXfs>
  <cellStyles count="24">
    <cellStyle name="桁区切り 2" xfId="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5" xfId="20"/>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2"/>
    <cellStyle name="標準 7 2" xfId="23"/>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47064</c:v>
                </c:pt>
                <c:pt idx="1">
                  <c:v>43773</c:v>
                </c:pt>
                <c:pt idx="2">
                  <c:v>51565</c:v>
                </c:pt>
                <c:pt idx="3">
                  <c:v>46686</c:v>
                </c:pt>
                <c:pt idx="4">
                  <c:v>49796</c:v>
                </c:pt>
              </c:numCache>
            </c:numRef>
          </c:val>
          <c:smooth val="0"/>
          <c:extLst>
            <c:ext xmlns:c16="http://schemas.microsoft.com/office/drawing/2014/chart" uri="{C3380CC4-5D6E-409C-BE32-E72D297353CC}">
              <c16:uniqueId val="{00000000-4923-470F-A9D5-798DD1D17B4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44994</c:v>
                </c:pt>
                <c:pt idx="1">
                  <c:v>39751</c:v>
                </c:pt>
                <c:pt idx="2">
                  <c:v>43680</c:v>
                </c:pt>
                <c:pt idx="3">
                  <c:v>40445</c:v>
                </c:pt>
                <c:pt idx="4">
                  <c:v>53383</c:v>
                </c:pt>
              </c:numCache>
            </c:numRef>
          </c:val>
          <c:smooth val="0"/>
          <c:extLst>
            <c:ext xmlns:c16="http://schemas.microsoft.com/office/drawing/2014/chart" uri="{C3380CC4-5D6E-409C-BE32-E72D297353CC}">
              <c16:uniqueId val="{00000001-4923-470F-A9D5-798DD1D17B4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4.28</c:v>
                </c:pt>
                <c:pt idx="1">
                  <c:v>4.92</c:v>
                </c:pt>
                <c:pt idx="2">
                  <c:v>3.73</c:v>
                </c:pt>
                <c:pt idx="3">
                  <c:v>6.79</c:v>
                </c:pt>
                <c:pt idx="4">
                  <c:v>5.19</c:v>
                </c:pt>
              </c:numCache>
            </c:numRef>
          </c:val>
          <c:extLst>
            <c:ext xmlns:c16="http://schemas.microsoft.com/office/drawing/2014/chart" uri="{C3380CC4-5D6E-409C-BE32-E72D297353CC}">
              <c16:uniqueId val="{00000000-63AF-4698-ABD6-86E99CA25C0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8.56</c:v>
                </c:pt>
                <c:pt idx="1">
                  <c:v>10.49</c:v>
                </c:pt>
                <c:pt idx="2">
                  <c:v>12.47</c:v>
                </c:pt>
                <c:pt idx="3">
                  <c:v>14.45</c:v>
                </c:pt>
                <c:pt idx="4">
                  <c:v>20.28</c:v>
                </c:pt>
              </c:numCache>
            </c:numRef>
          </c:val>
          <c:extLst>
            <c:ext xmlns:c16="http://schemas.microsoft.com/office/drawing/2014/chart" uri="{C3380CC4-5D6E-409C-BE32-E72D297353CC}">
              <c16:uniqueId val="{00000001-63AF-4698-ABD6-86E99CA25C0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1.83</c:v>
                </c:pt>
                <c:pt idx="1">
                  <c:v>3.43</c:v>
                </c:pt>
                <c:pt idx="2">
                  <c:v>1.05</c:v>
                </c:pt>
                <c:pt idx="3">
                  <c:v>4.3600000000000003</c:v>
                </c:pt>
                <c:pt idx="4">
                  <c:v>4.13</c:v>
                </c:pt>
              </c:numCache>
            </c:numRef>
          </c:val>
          <c:smooth val="0"/>
          <c:extLst>
            <c:ext xmlns:c16="http://schemas.microsoft.com/office/drawing/2014/chart" uri="{C3380CC4-5D6E-409C-BE32-E72D297353CC}">
              <c16:uniqueId val="{00000002-63AF-4698-ABD6-86E99CA25C0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0CB-4FA5-96D8-3778FFE812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0CB-4FA5-96D8-3778FFE8125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0CB-4FA5-96D8-3778FFE8125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0CB-4FA5-96D8-3778FFE8125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10CB-4FA5-96D8-3778FFE8125F}"/>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10CB-4FA5-96D8-3778FFE8125F}"/>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0.16</c:v>
                </c:pt>
                <c:pt idx="2">
                  <c:v>#N/A</c:v>
                </c:pt>
                <c:pt idx="3">
                  <c:v>0.38</c:v>
                </c:pt>
                <c:pt idx="4">
                  <c:v>#N/A</c:v>
                </c:pt>
                <c:pt idx="5">
                  <c:v>0.3</c:v>
                </c:pt>
                <c:pt idx="6">
                  <c:v>#N/A</c:v>
                </c:pt>
                <c:pt idx="7">
                  <c:v>0.33</c:v>
                </c:pt>
                <c:pt idx="8">
                  <c:v>#N/A</c:v>
                </c:pt>
                <c:pt idx="9">
                  <c:v>0.27</c:v>
                </c:pt>
              </c:numCache>
            </c:numRef>
          </c:val>
          <c:extLst>
            <c:ext xmlns:c16="http://schemas.microsoft.com/office/drawing/2014/chart" uri="{C3380CC4-5D6E-409C-BE32-E72D297353CC}">
              <c16:uniqueId val="{00000006-10CB-4FA5-96D8-3778FFE8125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1.08</c:v>
                </c:pt>
                <c:pt idx="2">
                  <c:v>#N/A</c:v>
                </c:pt>
                <c:pt idx="3">
                  <c:v>0.13</c:v>
                </c:pt>
                <c:pt idx="4">
                  <c:v>#N/A</c:v>
                </c:pt>
                <c:pt idx="5">
                  <c:v>0.59</c:v>
                </c:pt>
                <c:pt idx="6">
                  <c:v>#N/A</c:v>
                </c:pt>
                <c:pt idx="7">
                  <c:v>1.36</c:v>
                </c:pt>
                <c:pt idx="8">
                  <c:v>#N/A</c:v>
                </c:pt>
                <c:pt idx="9">
                  <c:v>1.33</c:v>
                </c:pt>
              </c:numCache>
            </c:numRef>
          </c:val>
          <c:extLst>
            <c:ext xmlns:c16="http://schemas.microsoft.com/office/drawing/2014/chart" uri="{C3380CC4-5D6E-409C-BE32-E72D297353CC}">
              <c16:uniqueId val="{00000007-10CB-4FA5-96D8-3778FFE8125F}"/>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0.77</c:v>
                </c:pt>
                <c:pt idx="2">
                  <c:v>#N/A</c:v>
                </c:pt>
                <c:pt idx="3">
                  <c:v>1.45</c:v>
                </c:pt>
                <c:pt idx="4">
                  <c:v>#N/A</c:v>
                </c:pt>
                <c:pt idx="5">
                  <c:v>1.62</c:v>
                </c:pt>
                <c:pt idx="6">
                  <c:v>#N/A</c:v>
                </c:pt>
                <c:pt idx="7">
                  <c:v>1.46</c:v>
                </c:pt>
                <c:pt idx="8">
                  <c:v>#N/A</c:v>
                </c:pt>
                <c:pt idx="9">
                  <c:v>1.37</c:v>
                </c:pt>
              </c:numCache>
            </c:numRef>
          </c:val>
          <c:extLst>
            <c:ext xmlns:c16="http://schemas.microsoft.com/office/drawing/2014/chart" uri="{C3380CC4-5D6E-409C-BE32-E72D297353CC}">
              <c16:uniqueId val="{00000008-10CB-4FA5-96D8-3778FFE8125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4.2699999999999996</c:v>
                </c:pt>
                <c:pt idx="2">
                  <c:v>#N/A</c:v>
                </c:pt>
                <c:pt idx="3">
                  <c:v>4.91</c:v>
                </c:pt>
                <c:pt idx="4">
                  <c:v>#N/A</c:v>
                </c:pt>
                <c:pt idx="5">
                  <c:v>3.73</c:v>
                </c:pt>
                <c:pt idx="6">
                  <c:v>#N/A</c:v>
                </c:pt>
                <c:pt idx="7">
                  <c:v>6.78</c:v>
                </c:pt>
                <c:pt idx="8">
                  <c:v>#N/A</c:v>
                </c:pt>
                <c:pt idx="9">
                  <c:v>5.18</c:v>
                </c:pt>
              </c:numCache>
            </c:numRef>
          </c:val>
          <c:extLst>
            <c:ext xmlns:c16="http://schemas.microsoft.com/office/drawing/2014/chart" uri="{C3380CC4-5D6E-409C-BE32-E72D297353CC}">
              <c16:uniqueId val="{00000009-10CB-4FA5-96D8-3778FFE8125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4486</c:v>
                </c:pt>
                <c:pt idx="5">
                  <c:v>4658</c:v>
                </c:pt>
                <c:pt idx="8">
                  <c:v>4713</c:v>
                </c:pt>
                <c:pt idx="11">
                  <c:v>4372</c:v>
                </c:pt>
                <c:pt idx="14">
                  <c:v>4264</c:v>
                </c:pt>
              </c:numCache>
            </c:numRef>
          </c:val>
          <c:extLst>
            <c:ext xmlns:c16="http://schemas.microsoft.com/office/drawing/2014/chart" uri="{C3380CC4-5D6E-409C-BE32-E72D297353CC}">
              <c16:uniqueId val="{00000000-7C22-42FC-884D-E7A9B45E0A5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C22-42FC-884D-E7A9B45E0A5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899</c:v>
                </c:pt>
                <c:pt idx="3">
                  <c:v>660</c:v>
                </c:pt>
                <c:pt idx="6">
                  <c:v>641</c:v>
                </c:pt>
                <c:pt idx="9">
                  <c:v>617</c:v>
                </c:pt>
                <c:pt idx="12">
                  <c:v>581</c:v>
                </c:pt>
              </c:numCache>
            </c:numRef>
          </c:val>
          <c:extLst>
            <c:ext xmlns:c16="http://schemas.microsoft.com/office/drawing/2014/chart" uri="{C3380CC4-5D6E-409C-BE32-E72D297353CC}">
              <c16:uniqueId val="{00000002-7C22-42FC-884D-E7A9B45E0A5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145</c:v>
                </c:pt>
                <c:pt idx="3">
                  <c:v>137</c:v>
                </c:pt>
                <c:pt idx="6">
                  <c:v>88</c:v>
                </c:pt>
                <c:pt idx="9">
                  <c:v>77</c:v>
                </c:pt>
                <c:pt idx="12">
                  <c:v>83</c:v>
                </c:pt>
              </c:numCache>
            </c:numRef>
          </c:val>
          <c:extLst>
            <c:ext xmlns:c16="http://schemas.microsoft.com/office/drawing/2014/chart" uri="{C3380CC4-5D6E-409C-BE32-E72D297353CC}">
              <c16:uniqueId val="{00000003-7C22-42FC-884D-E7A9B45E0A5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C22-42FC-884D-E7A9B45E0A5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98</c:v>
                </c:pt>
                <c:pt idx="3">
                  <c:v>95</c:v>
                </c:pt>
                <c:pt idx="6">
                  <c:v>75</c:v>
                </c:pt>
                <c:pt idx="9">
                  <c:v>84</c:v>
                </c:pt>
                <c:pt idx="12">
                  <c:v>83</c:v>
                </c:pt>
              </c:numCache>
            </c:numRef>
          </c:val>
          <c:extLst>
            <c:ext xmlns:c16="http://schemas.microsoft.com/office/drawing/2014/chart" uri="{C3380CC4-5D6E-409C-BE32-E72D297353CC}">
              <c16:uniqueId val="{00000005-7C22-42FC-884D-E7A9B45E0A5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C22-42FC-884D-E7A9B45E0A5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3212</c:v>
                </c:pt>
                <c:pt idx="3">
                  <c:v>3444</c:v>
                </c:pt>
                <c:pt idx="6">
                  <c:v>3762</c:v>
                </c:pt>
                <c:pt idx="9">
                  <c:v>2728</c:v>
                </c:pt>
                <c:pt idx="12">
                  <c:v>2817</c:v>
                </c:pt>
              </c:numCache>
            </c:numRef>
          </c:val>
          <c:extLst>
            <c:ext xmlns:c16="http://schemas.microsoft.com/office/drawing/2014/chart" uri="{C3380CC4-5D6E-409C-BE32-E72D297353CC}">
              <c16:uniqueId val="{00000007-7C22-42FC-884D-E7A9B45E0A5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-132</c:v>
                </c:pt>
                <c:pt idx="2">
                  <c:v>#N/A</c:v>
                </c:pt>
                <c:pt idx="3">
                  <c:v>#N/A</c:v>
                </c:pt>
                <c:pt idx="4">
                  <c:v>-322</c:v>
                </c:pt>
                <c:pt idx="5">
                  <c:v>#N/A</c:v>
                </c:pt>
                <c:pt idx="6">
                  <c:v>#N/A</c:v>
                </c:pt>
                <c:pt idx="7">
                  <c:v>-147</c:v>
                </c:pt>
                <c:pt idx="8">
                  <c:v>#N/A</c:v>
                </c:pt>
                <c:pt idx="9">
                  <c:v>#N/A</c:v>
                </c:pt>
                <c:pt idx="10">
                  <c:v>-866</c:v>
                </c:pt>
                <c:pt idx="11">
                  <c:v>#N/A</c:v>
                </c:pt>
                <c:pt idx="12">
                  <c:v>#N/A</c:v>
                </c:pt>
                <c:pt idx="13">
                  <c:v>-700</c:v>
                </c:pt>
                <c:pt idx="14">
                  <c:v>#N/A</c:v>
                </c:pt>
              </c:numCache>
            </c:numRef>
          </c:val>
          <c:smooth val="0"/>
          <c:extLst>
            <c:ext xmlns:c16="http://schemas.microsoft.com/office/drawing/2014/chart" uri="{C3380CC4-5D6E-409C-BE32-E72D297353CC}">
              <c16:uniqueId val="{00000008-7C22-42FC-884D-E7A9B45E0A5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53438</c:v>
                </c:pt>
                <c:pt idx="5">
                  <c:v>49851</c:v>
                </c:pt>
                <c:pt idx="8">
                  <c:v>45971</c:v>
                </c:pt>
                <c:pt idx="11">
                  <c:v>42390</c:v>
                </c:pt>
                <c:pt idx="14">
                  <c:v>38938</c:v>
                </c:pt>
              </c:numCache>
            </c:numRef>
          </c:val>
          <c:extLst>
            <c:ext xmlns:c16="http://schemas.microsoft.com/office/drawing/2014/chart" uri="{C3380CC4-5D6E-409C-BE32-E72D297353CC}">
              <c16:uniqueId val="{00000000-00AD-4631-ACAF-486D00E327A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0AD-4631-ACAF-486D00E327A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12394</c:v>
                </c:pt>
                <c:pt idx="5">
                  <c:v>14659</c:v>
                </c:pt>
                <c:pt idx="8">
                  <c:v>19230</c:v>
                </c:pt>
                <c:pt idx="11">
                  <c:v>19265</c:v>
                </c:pt>
                <c:pt idx="14">
                  <c:v>24903</c:v>
                </c:pt>
              </c:numCache>
            </c:numRef>
          </c:val>
          <c:extLst>
            <c:ext xmlns:c16="http://schemas.microsoft.com/office/drawing/2014/chart" uri="{C3380CC4-5D6E-409C-BE32-E72D297353CC}">
              <c16:uniqueId val="{00000002-00AD-4631-ACAF-486D00E327A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0AD-4631-ACAF-486D00E327A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0AD-4631-ACAF-486D00E327A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170</c:v>
                </c:pt>
                <c:pt idx="3">
                  <c:v>0</c:v>
                </c:pt>
                <c:pt idx="6">
                  <c:v>0</c:v>
                </c:pt>
                <c:pt idx="9">
                  <c:v>0</c:v>
                </c:pt>
                <c:pt idx="12">
                  <c:v>0</c:v>
                </c:pt>
              </c:numCache>
            </c:numRef>
          </c:val>
          <c:extLst>
            <c:ext xmlns:c16="http://schemas.microsoft.com/office/drawing/2014/chart" uri="{C3380CC4-5D6E-409C-BE32-E72D297353CC}">
              <c16:uniqueId val="{00000005-00AD-4631-ACAF-486D00E327A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15492</c:v>
                </c:pt>
                <c:pt idx="3">
                  <c:v>15973</c:v>
                </c:pt>
                <c:pt idx="6">
                  <c:v>16696</c:v>
                </c:pt>
                <c:pt idx="9">
                  <c:v>15615</c:v>
                </c:pt>
                <c:pt idx="12">
                  <c:v>15271</c:v>
                </c:pt>
              </c:numCache>
            </c:numRef>
          </c:val>
          <c:extLst>
            <c:ext xmlns:c16="http://schemas.microsoft.com/office/drawing/2014/chart" uri="{C3380CC4-5D6E-409C-BE32-E72D297353CC}">
              <c16:uniqueId val="{00000006-00AD-4631-ACAF-486D00E327A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859</c:v>
                </c:pt>
                <c:pt idx="3">
                  <c:v>833</c:v>
                </c:pt>
                <c:pt idx="6">
                  <c:v>873</c:v>
                </c:pt>
                <c:pt idx="9">
                  <c:v>1025</c:v>
                </c:pt>
                <c:pt idx="12">
                  <c:v>1039</c:v>
                </c:pt>
              </c:numCache>
            </c:numRef>
          </c:val>
          <c:extLst>
            <c:ext xmlns:c16="http://schemas.microsoft.com/office/drawing/2014/chart" uri="{C3380CC4-5D6E-409C-BE32-E72D297353CC}">
              <c16:uniqueId val="{00000007-00AD-4631-ACAF-486D00E327A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00AD-4631-ACAF-486D00E327A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8514</c:v>
                </c:pt>
                <c:pt idx="3">
                  <c:v>7854</c:v>
                </c:pt>
                <c:pt idx="6">
                  <c:v>7213</c:v>
                </c:pt>
                <c:pt idx="9">
                  <c:v>6404</c:v>
                </c:pt>
                <c:pt idx="12">
                  <c:v>6183</c:v>
                </c:pt>
              </c:numCache>
            </c:numRef>
          </c:val>
          <c:extLst>
            <c:ext xmlns:c16="http://schemas.microsoft.com/office/drawing/2014/chart" uri="{C3380CC4-5D6E-409C-BE32-E72D297353CC}">
              <c16:uniqueId val="{00000009-00AD-4631-ACAF-486D00E327A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31393</c:v>
                </c:pt>
                <c:pt idx="3">
                  <c:v>30162</c:v>
                </c:pt>
                <c:pt idx="6">
                  <c:v>29352</c:v>
                </c:pt>
                <c:pt idx="9">
                  <c:v>28171</c:v>
                </c:pt>
                <c:pt idx="12">
                  <c:v>28586</c:v>
                </c:pt>
              </c:numCache>
            </c:numRef>
          </c:val>
          <c:extLst>
            <c:ext xmlns:c16="http://schemas.microsoft.com/office/drawing/2014/chart" uri="{C3380CC4-5D6E-409C-BE32-E72D297353CC}">
              <c16:uniqueId val="{0000000A-00AD-4631-ACAF-486D00E327A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0AD-4631-ACAF-486D00E327A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8604</c:v>
                </c:pt>
                <c:pt idx="1">
                  <c:v>9569</c:v>
                </c:pt>
                <c:pt idx="2">
                  <c:v>14317</c:v>
                </c:pt>
              </c:numCache>
            </c:numRef>
          </c:val>
          <c:extLst>
            <c:ext xmlns:c16="http://schemas.microsoft.com/office/drawing/2014/chart" uri="{C3380CC4-5D6E-409C-BE32-E72D297353CC}">
              <c16:uniqueId val="{00000000-A856-4F0E-8F94-D00C90AE54B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109</c:v>
                </c:pt>
                <c:pt idx="1">
                  <c:v>177</c:v>
                </c:pt>
                <c:pt idx="2">
                  <c:v>16</c:v>
                </c:pt>
              </c:numCache>
            </c:numRef>
          </c:val>
          <c:extLst>
            <c:ext xmlns:c16="http://schemas.microsoft.com/office/drawing/2014/chart" uri="{C3380CC4-5D6E-409C-BE32-E72D297353CC}">
              <c16:uniqueId val="{00000001-A856-4F0E-8F94-D00C90AE54B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8384</c:v>
                </c:pt>
                <c:pt idx="1">
                  <c:v>7641</c:v>
                </c:pt>
                <c:pt idx="2">
                  <c:v>8335</c:v>
                </c:pt>
              </c:numCache>
            </c:numRef>
          </c:val>
          <c:extLst>
            <c:ext xmlns:c16="http://schemas.microsoft.com/office/drawing/2014/chart" uri="{C3380CC4-5D6E-409C-BE32-E72D297353CC}">
              <c16:uniqueId val="{00000002-A856-4F0E-8F94-D00C90AE54B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{7594E3CB-0DEC-48D5-B35C-D59C0E76E199}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CB4-46A3-8444-293491C8133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{291E136C-D94B-4E83-A134-021015820505}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B4-46A3-8444-293491C8133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{4A4A4DA5-A126-44F7-B263-84744B8B5986}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B4-46A3-8444-293491C8133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{14876747-14AF-435B-8405-28CE23F4565D}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B4-46A3-8444-293491C8133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{FA1CB4D5-2FCE-4576-8BFF-2B43D20442BA}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B4-46A3-8444-293491C8133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{24579D7E-E3DA-493C-AD9E-B1A989778F30}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CB4-46A3-8444-293491C8133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{5E55DCB3-C7F0-4B6A-B42E-1E3730E3FF10}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CB4-46A3-8444-293491C8133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{19B050F5-2D1A-4BE1-A443-83055DF948EF}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CB4-46A3-8444-293491C8133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{96D65B81-D8B0-4D7C-9A26-492FF7615E8B}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CB4-46A3-8444-293491C8133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59.9</c:v>
                </c:pt>
                <c:pt idx="16">
                  <c:v>59</c:v>
                </c:pt>
                <c:pt idx="24">
                  <c:v>59.2</c:v>
                </c:pt>
                <c:pt idx="32">
                  <c:v>59.1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CB4-46A3-8444-293491C8133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{AAB0F89F-E273-4C69-92BA-07980E182669}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CB4-46A3-8444-293491C8133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{A6A0C3D2-51DB-45AD-8E50-201E7C4899C0}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B4-46A3-8444-293491C8133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{2BAC53FA-37B7-448F-810B-2308B5C0B6C0}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B4-46A3-8444-293491C8133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{7B85860F-3ED4-42CE-B329-9334ACAA1735}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B4-46A3-8444-293491C8133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{56920D83-DB33-4811-847B-717E765EAF76}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B4-46A3-8444-293491C81338}"/>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{2F850F82-8429-48BE-A117-E5363274F5AE}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CB4-46A3-8444-293491C81338}"/>
                </c:ext>
              </c:extLst>
            </c:dLbl>
            <c:dLbl>
              <c:idx val="16"/>
              <c:layout>
                <c:manualLayout>
                  <c:x val="-3.4800596313723474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{0D2E4D5C-DC6A-4C70-85E2-F5647BD6A010}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CB4-46A3-8444-293491C81338}"/>
                </c:ext>
              </c:extLst>
            </c:dLbl>
            <c:dLbl>
              <c:idx val="24"/>
              <c:layout>
                <c:manualLayout>
                  <c:x val="-2.948980462542115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{5223DC61-081D-41D2-BCE1-A75EA9E3AC48}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CB4-46A3-8444-293491C81338}"/>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{B3D8E771-782D-4E03-921D-5478157157F4}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CB4-46A3-8444-293491C8133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60.2</c:v>
                </c:pt>
                <c:pt idx="16">
                  <c:v>56.8</c:v>
                </c:pt>
                <c:pt idx="24">
                  <c:v>56.9</c:v>
                </c:pt>
                <c:pt idx="32">
                  <c:v>57.7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7CB4-46A3-8444-293491C81338}"/>
            </c:ext>
          </c:extLst>
        </c:ser>
        <c:dLbls>
          <c:showLegendKey val="0"/>
          <c:showVal val="1"/>
          <c:showCatName val="0"/>
          <c:showSerName val="0"/>
          <c:showPercent val="0"/>
          <c:showBubbleSize val="0"/>
        </c:dLbls>
        <c:axId val="46179840"/>
        <c:axId val="46181760"/>
      </c:scatterChart>
      <c:valAx>
        <c:axId val="46179840"/>
        <c:scaling>
          <c:orientation val="minMax"/>
          <c:max val="60.5"/>
          <c:min val="56.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{53E6F156-302D-43C5-AC78-EEDCB49345B0}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104-4729-B46C-8B2F8195131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{EDB75853-CBD3-440F-B56A-9790B546EDBA}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04-4729-B46C-8B2F8195131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{CD67EEB8-C677-4B88-870C-5141DC55BA0B}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04-4729-B46C-8B2F8195131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{ABEB7147-C8E3-48E4-A603-B5CEB10B493A}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04-4729-B46C-8B2F8195131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{E6CC0179-6A08-44AB-90DC-2E39D4AAE1C3}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04-4729-B46C-8B2F8195131E}"/>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{626CFCAF-2E3F-4598-87DA-D2C3DEB0748B}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104-4729-B46C-8B2F8195131E}"/>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{D6325C14-EF30-46DE-994B-8BDB2709CCEA}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104-4729-B46C-8B2F8195131E}"/>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{3F402BA6-E3DD-493E-AE48-DD0C43322C5E}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104-4729-B46C-8B2F8195131E}"/>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{44FE5EA0-9300-40BD-93F0-D7340EDDEEB9}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104-4729-B46C-8B2F8195131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0.1</c:v>
                </c:pt>
                <c:pt idx="8">
                  <c:v>-0.2</c:v>
                </c:pt>
                <c:pt idx="16">
                  <c:v>-0.3</c:v>
                </c:pt>
                <c:pt idx="24">
                  <c:v>-0.7</c:v>
                </c:pt>
                <c:pt idx="32">
                  <c:v>-0.8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104-4729-B46C-8B2F8195131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{B3647774-C91A-40A8-81CA-22703087D9A7}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104-4729-B46C-8B2F8195131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{441C4E9E-DA78-42FD-9075-78325F450571}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04-4729-B46C-8B2F8195131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{D8700ACF-F9AC-49E5-8DB1-DDD1A4C7AC2F}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04-4729-B46C-8B2F8195131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{CB550BDE-64D4-4767-BDBA-24BB213AE628}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04-4729-B46C-8B2F8195131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{184CDB96-F3F4-4BB6-9282-0B5A73688F33}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04-4729-B46C-8B2F8195131E}"/>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{F1DC0F84-68FE-4FDC-8BB1-5CFC7FFBAEAD}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104-4729-B46C-8B2F8195131E}"/>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{B7F1976D-D687-41F6-9B9C-8EBABFDE4556}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104-4729-B46C-8B2F8195131E}"/>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{C76944AB-A8D0-4E0C-A755-3A3DFF830FD8}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104-4729-B46C-8B2F8195131E}"/>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{4193C9E8-4693-4D3C-A65D-1F0DEF5EFF08}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104-4729-B46C-8B2F819513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-1.8</c:v>
                </c:pt>
                <c:pt idx="8">
                  <c:v>-2.2999999999999998</c:v>
                </c:pt>
                <c:pt idx="16">
                  <c:v>-2.8</c:v>
                </c:pt>
                <c:pt idx="24">
                  <c:v>-3.2</c:v>
                </c:pt>
                <c:pt idx="32">
                  <c:v>-3.4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104-4729-B46C-8B2F8195131E}"/>
            </c:ext>
          </c:extLst>
        </c:ser>
        <c:dLbls>
          <c:showLegendKey val="0"/>
          <c:showVal val="1"/>
          <c:showCatName val="0"/>
          <c:showSerName val="0"/>
          <c:showPercent val="0"/>
          <c:showBubbleSize val="0"/>
        </c:dLbls>
        <c:axId val="84219776"/>
        <c:axId val="84234240"/>
      </c:scatterChart>
      <c:valAx>
        <c:axId val="84219776"/>
        <c:scaling>
          <c:orientation val="minMax"/>
          <c:max val="-1.7000000000000002"/>
          <c:min val="-3.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東京都墨田区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実質公債費比率の分子は、昨年度に比べて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これは一般単独事業債</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が増加</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したことによる。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引き続き、負の数値を維持できるよう、新たな起債については財政基盤の確立に配慮した起債となるよう努めることとしている。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過去の利率が高い起債の残高が順調に減ってきている。しかし、東京スカイツリー関連事業に係る起債の償還が始まり、今後も一定額の償還が生じる。今後も、引き続き、発債と償還のバランスを整え、公債費が一般財源を過度に圧迫することのないよう将来負担も考慮しつつ、健全な財政運営に努めていく。</a:t>
          </a:r>
          <a:endParaRPr kumimoji="1" lang="en-US" altLang="ja-JP" sz="9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東京都墨田区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本区の将来負担額は、引き続き負の数値となっている。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財政調整基金等の積み増しや財政基盤の確立に配慮した起債となるよう努め、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財政基盤の強化を図って行く。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東京都墨田区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財政調整基金につき、約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億円の積み増しを行った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結果</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東武伊勢崎線（とうきょうスカイツリー駅付近）立体化事業などによる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その他目的基金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取り崩し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はあったものの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、全体として約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災害対策、景気の動向、社会保障関係費の増大に加え、公共施設の整備・改修、その他さまざまな行政ニーズに対応するため、必要な積立てと取崩しを行っていく。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（基金の使途）</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公共施設の整備・改修、水と緑をいかしたまちづくり事業、すみだ北斎美術館の運営、鉄道の連続立体交差化など、それぞれの目的に応じた事業の財源としている。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北十間川・隅田公園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観光回遊路整備</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等のために基金を取崩し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はあったが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基金の積み立てにより、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公共施設整備基金については、墨田区基本計画（平成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億円以上を維持するという目標を設定している。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その他の基金については適宜積立てと取崩しを行いながら、目的に沿った運用を行っていく。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財政基盤の強化のため、積極的に積立てを行い、約</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億円の増となった。</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災害対策、景気の動向、社会保障関係費の増大への対応として、積み増しを行っていく。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墨田区基本計画（平成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億円以上という目標を設定している。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公債費にかかる一般財源の負担につき、年度間で平準化するため、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取崩しを行った。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今後も、公債費にかかる一般財源の負担につき、年度間で平準化するため、減債基金への積立てと取崩しを適宜行っていく。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283970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418082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552194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686306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149858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283970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418082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552194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68630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東京都墨田区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271,859
259,214
13.77
121,569,101
117,466,523
3,660,338
70,583,854
27,802,275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0593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23475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26320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291655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有形固定資産減価償却率」は、償却資産の取得価額等に対する減価償却累計額の割合、すなわち資産の経年の程度を示す指標である。墨田区においては、全国平均等と比べて高い状態にあり、今後の大規模修繕や施設の更新等にかかるコストに留意する必要がある。</a:t>
          </a:r>
          <a:endParaRPr lang="ja-JP" altLang="ja-JP" sz="1300">
            <a:effectLst/>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127125" y="585110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772811" y="575730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127125" y="5498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77281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127125" y="4794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77281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127125" y="444224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77281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44027</xdr:rowOff>
    </xdr:from>
    <xdr:to>
      <xdr:col>23</xdr:col>
      <xdr:colOff>85090</xdr:colOff>
      <xdr:row>33</xdr:row>
      <xdr:rowOff>142875</xdr:rowOff>
    </xdr:to>
    <xdr:cxnSp macro="">
      <xdr:nvCxnSpPr>
        <xdr:cNvPr id="73" name="直線コネクタ 72"/>
        <xdr:cNvCxnSpPr/>
      </xdr:nvCxnSpPr>
      <xdr:spPr>
        <a:xfrm flipV="1">
          <a:off x="4206240" y="4402667"/>
          <a:ext cx="1270" cy="1272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146702</xdr:rowOff>
    </xdr:from>
    <xdr:ext cx="405111" cy="259045"/>
    <xdr:sp macro="" textlink="">
      <xdr:nvSpPr>
        <xdr:cNvPr id="74" name="有形固定資産減価償却率最小値テキスト"/>
        <xdr:cNvSpPr txBox="1"/>
      </xdr:nvSpPr>
      <xdr:spPr>
        <a:xfrm>
          <a:off x="4258945"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142875</xdr:rowOff>
    </xdr:from>
    <xdr:to>
      <xdr:col>23</xdr:col>
      <xdr:colOff>174625</xdr:colOff>
      <xdr:row>33</xdr:row>
      <xdr:rowOff>142875</xdr:rowOff>
    </xdr:to>
    <xdr:cxnSp macro="">
      <xdr:nvCxnSpPr>
        <xdr:cNvPr id="75" name="直線コネクタ 74"/>
        <xdr:cNvCxnSpPr/>
      </xdr:nvCxnSpPr>
      <xdr:spPr>
        <a:xfrm>
          <a:off x="4119245" y="567499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162154</xdr:rowOff>
    </xdr:from>
    <xdr:ext cx="405111" cy="259045"/>
    <xdr:sp macro="" textlink="">
      <xdr:nvSpPr>
        <xdr:cNvPr id="76" name="有形固定資産減価償却率最大値テキスト"/>
        <xdr:cNvSpPr txBox="1"/>
      </xdr:nvSpPr>
      <xdr:spPr>
        <a:xfrm>
          <a:off x="4258945" y="418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44027</xdr:rowOff>
    </xdr:from>
    <xdr:to>
      <xdr:col>23</xdr:col>
      <xdr:colOff>174625</xdr:colOff>
      <xdr:row>26</xdr:row>
      <xdr:rowOff>44027</xdr:rowOff>
    </xdr:to>
    <xdr:cxnSp macro="">
      <xdr:nvCxnSpPr>
        <xdr:cNvPr id="77" name="直線コネクタ 76"/>
        <xdr:cNvCxnSpPr/>
      </xdr:nvCxnSpPr>
      <xdr:spPr>
        <a:xfrm>
          <a:off x="4119245" y="440266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110930</xdr:rowOff>
    </xdr:from>
    <xdr:ext cx="405111" cy="259045"/>
    <xdr:sp macro="" textlink="">
      <xdr:nvSpPr>
        <xdr:cNvPr id="78" name="有形固定資産減価償却率平均値テキスト"/>
        <xdr:cNvSpPr txBox="1"/>
      </xdr:nvSpPr>
      <xdr:spPr>
        <a:xfrm>
          <a:off x="4258945" y="480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132503</xdr:rowOff>
    </xdr:from>
    <xdr:to>
      <xdr:col>23</xdr:col>
      <xdr:colOff>136525</xdr:colOff>
      <xdr:row>29</xdr:row>
      <xdr:rowOff>62653</xdr:rowOff>
    </xdr:to>
    <xdr:sp macro="" textlink="">
      <xdr:nvSpPr>
        <xdr:cNvPr id="79" name="フローチャート: 判断 78"/>
        <xdr:cNvSpPr/>
      </xdr:nvSpPr>
      <xdr:spPr>
        <a:xfrm>
          <a:off x="4157345" y="48264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161290</xdr:rowOff>
    </xdr:from>
    <xdr:to>
      <xdr:col>19</xdr:col>
      <xdr:colOff>187325</xdr:colOff>
      <xdr:row>29</xdr:row>
      <xdr:rowOff>91440</xdr:rowOff>
    </xdr:to>
    <xdr:sp macro="" textlink="">
      <xdr:nvSpPr>
        <xdr:cNvPr id="80" name="フローチャート: 判断 79"/>
        <xdr:cNvSpPr/>
      </xdr:nvSpPr>
      <xdr:spPr>
        <a:xfrm>
          <a:off x="3537585" y="48552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164888</xdr:rowOff>
    </xdr:from>
    <xdr:to>
      <xdr:col>15</xdr:col>
      <xdr:colOff>187325</xdr:colOff>
      <xdr:row>29</xdr:row>
      <xdr:rowOff>95038</xdr:rowOff>
    </xdr:to>
    <xdr:sp macro="" textlink="">
      <xdr:nvSpPr>
        <xdr:cNvPr id="81" name="フローチャート: 判断 80"/>
        <xdr:cNvSpPr/>
      </xdr:nvSpPr>
      <xdr:spPr>
        <a:xfrm>
          <a:off x="2867025" y="48588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42545</xdr:rowOff>
    </xdr:from>
    <xdr:to>
      <xdr:col>11</xdr:col>
      <xdr:colOff>187325</xdr:colOff>
      <xdr:row>28</xdr:row>
      <xdr:rowOff>144145</xdr:rowOff>
    </xdr:to>
    <xdr:sp macro="" textlink="">
      <xdr:nvSpPr>
        <xdr:cNvPr id="82" name="フローチャート: 判断 81"/>
        <xdr:cNvSpPr/>
      </xdr:nvSpPr>
      <xdr:spPr>
        <a:xfrm>
          <a:off x="2196465" y="47364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82127</xdr:rowOff>
    </xdr:from>
    <xdr:to>
      <xdr:col>23</xdr:col>
      <xdr:colOff>136525</xdr:colOff>
      <xdr:row>29</xdr:row>
      <xdr:rowOff>12277</xdr:rowOff>
    </xdr:to>
    <xdr:sp macro="" textlink="">
      <xdr:nvSpPr>
        <xdr:cNvPr id="88" name="楕円 87"/>
        <xdr:cNvSpPr/>
      </xdr:nvSpPr>
      <xdr:spPr>
        <a:xfrm>
          <a:off x="4157345" y="47760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105004</xdr:rowOff>
    </xdr:from>
    <xdr:ext cx="405111" cy="259045"/>
    <xdr:sp macro="" textlink="">
      <xdr:nvSpPr>
        <xdr:cNvPr id="89" name="有形固定資産減価償却率該当値テキスト"/>
        <xdr:cNvSpPr txBox="1"/>
      </xdr:nvSpPr>
      <xdr:spPr>
        <a:xfrm>
          <a:off x="4258945" y="4631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78528</xdr:rowOff>
    </xdr:from>
    <xdr:to>
      <xdr:col>19</xdr:col>
      <xdr:colOff>187325</xdr:colOff>
      <xdr:row>29</xdr:row>
      <xdr:rowOff>8678</xdr:rowOff>
    </xdr:to>
    <xdr:sp macro="" textlink="">
      <xdr:nvSpPr>
        <xdr:cNvPr id="90" name="楕円 89"/>
        <xdr:cNvSpPr/>
      </xdr:nvSpPr>
      <xdr:spPr>
        <a:xfrm>
          <a:off x="3537585" y="47724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129328</xdr:rowOff>
    </xdr:from>
    <xdr:to>
      <xdr:col>23</xdr:col>
      <xdr:colOff>85725</xdr:colOff>
      <xdr:row>28</xdr:row>
      <xdr:rowOff>132927</xdr:rowOff>
    </xdr:to>
    <xdr:cxnSp macro="">
      <xdr:nvCxnSpPr>
        <xdr:cNvPr id="91" name="直線コネクタ 90"/>
        <xdr:cNvCxnSpPr/>
      </xdr:nvCxnSpPr>
      <xdr:spPr>
        <a:xfrm>
          <a:off x="3588385" y="4823248"/>
          <a:ext cx="61976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85725</xdr:rowOff>
    </xdr:from>
    <xdr:to>
      <xdr:col>15</xdr:col>
      <xdr:colOff>187325</xdr:colOff>
      <xdr:row>29</xdr:row>
      <xdr:rowOff>15875</xdr:rowOff>
    </xdr:to>
    <xdr:sp macro="" textlink="">
      <xdr:nvSpPr>
        <xdr:cNvPr id="92" name="楕円 91"/>
        <xdr:cNvSpPr/>
      </xdr:nvSpPr>
      <xdr:spPr>
        <a:xfrm>
          <a:off x="2867025" y="47796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129328</xdr:rowOff>
    </xdr:from>
    <xdr:to>
      <xdr:col>19</xdr:col>
      <xdr:colOff>136525</xdr:colOff>
      <xdr:row>28</xdr:row>
      <xdr:rowOff>136525</xdr:rowOff>
    </xdr:to>
    <xdr:cxnSp macro="">
      <xdr:nvCxnSpPr>
        <xdr:cNvPr id="93" name="直線コネクタ 92"/>
        <xdr:cNvCxnSpPr/>
      </xdr:nvCxnSpPr>
      <xdr:spPr>
        <a:xfrm flipV="1">
          <a:off x="2917825" y="4823248"/>
          <a:ext cx="67056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53340</xdr:rowOff>
    </xdr:from>
    <xdr:to>
      <xdr:col>11</xdr:col>
      <xdr:colOff>187325</xdr:colOff>
      <xdr:row>28</xdr:row>
      <xdr:rowOff>154940</xdr:rowOff>
    </xdr:to>
    <xdr:sp macro="" textlink="">
      <xdr:nvSpPr>
        <xdr:cNvPr id="94" name="楕円 93"/>
        <xdr:cNvSpPr/>
      </xdr:nvSpPr>
      <xdr:spPr>
        <a:xfrm>
          <a:off x="2196465" y="47472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104140</xdr:rowOff>
    </xdr:from>
    <xdr:to>
      <xdr:col>15</xdr:col>
      <xdr:colOff>136525</xdr:colOff>
      <xdr:row>28</xdr:row>
      <xdr:rowOff>136525</xdr:rowOff>
    </xdr:to>
    <xdr:cxnSp macro="">
      <xdr:nvCxnSpPr>
        <xdr:cNvPr id="95" name="直線コネクタ 94"/>
        <xdr:cNvCxnSpPr/>
      </xdr:nvCxnSpPr>
      <xdr:spPr>
        <a:xfrm>
          <a:off x="2247265" y="4798060"/>
          <a:ext cx="670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82567</xdr:rowOff>
    </xdr:from>
    <xdr:ext cx="405111" cy="259045"/>
    <xdr:sp macro="" textlink="">
      <xdr:nvSpPr>
        <xdr:cNvPr id="96" name="n_1aveValue有形固定資産減価償却率"/>
        <xdr:cNvSpPr txBox="1"/>
      </xdr:nvSpPr>
      <xdr:spPr>
        <a:xfrm>
          <a:off x="3395989" y="49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86165</xdr:rowOff>
    </xdr:from>
    <xdr:ext cx="405111" cy="259045"/>
    <xdr:sp macro="" textlink="">
      <xdr:nvSpPr>
        <xdr:cNvPr id="97" name="n_2aveValue有形固定資産減価償却率"/>
        <xdr:cNvSpPr txBox="1"/>
      </xdr:nvSpPr>
      <xdr:spPr>
        <a:xfrm>
          <a:off x="2738129" y="4947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160672</xdr:rowOff>
    </xdr:from>
    <xdr:ext cx="405111" cy="259045"/>
    <xdr:sp macro="" textlink="">
      <xdr:nvSpPr>
        <xdr:cNvPr id="98" name="n_3aveValue有形固定資産減価償却率"/>
        <xdr:cNvSpPr txBox="1"/>
      </xdr:nvSpPr>
      <xdr:spPr>
        <a:xfrm>
          <a:off x="2067569" y="451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25205</xdr:rowOff>
    </xdr:from>
    <xdr:ext cx="405111" cy="259045"/>
    <xdr:sp macro="" textlink="">
      <xdr:nvSpPr>
        <xdr:cNvPr id="99" name="n_1mainValue有形固定資産減価償却率"/>
        <xdr:cNvSpPr txBox="1"/>
      </xdr:nvSpPr>
      <xdr:spPr>
        <a:xfrm>
          <a:off x="3395989" y="455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32402</xdr:rowOff>
    </xdr:from>
    <xdr:ext cx="405111" cy="259045"/>
    <xdr:sp macro="" textlink="">
      <xdr:nvSpPr>
        <xdr:cNvPr id="100" name="n_2mainValue有形固定資産減価償却率"/>
        <xdr:cNvSpPr txBox="1"/>
      </xdr:nvSpPr>
      <xdr:spPr>
        <a:xfrm>
          <a:off x="2738129" y="4558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146067</xdr:rowOff>
    </xdr:from>
    <xdr:ext cx="405111" cy="259045"/>
    <xdr:sp macro="" textlink="">
      <xdr:nvSpPr>
        <xdr:cNvPr id="101" name="n_3mainValue有形固定資産減価償却率"/>
        <xdr:cNvSpPr txBox="1"/>
      </xdr:nvSpPr>
      <xdr:spPr>
        <a:xfrm>
          <a:off x="2067569" y="483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[ 161.8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債務償還可能年数」は、債務償還能力を表す指標である。墨田区においては、全国平均よりは低いものの、都平均等と比べて高い状態にあり、引き続き積立金の確保など、債務償還能力の向上に努める必要がある。</a:t>
          </a:r>
          <a:endParaRPr lang="ja-JP" altLang="ja-JP" sz="1300">
            <a:effectLst/>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xdr:cNvCxnSpPr/>
      </xdr:nvCxnSpPr>
      <xdr:spPr>
        <a:xfrm>
          <a:off x="9971405" y="57791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8" name="テキスト ボックス 117"/>
        <xdr:cNvSpPr txBox="1"/>
      </xdr:nvSpPr>
      <xdr:spPr>
        <a:xfrm>
          <a:off x="9645528" y="56891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xdr:cNvCxnSpPr/>
      </xdr:nvCxnSpPr>
      <xdr:spPr>
        <a:xfrm>
          <a:off x="9971405" y="535876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0" name="テキスト ボックス 119"/>
        <xdr:cNvSpPr txBox="1"/>
      </xdr:nvSpPr>
      <xdr:spPr>
        <a:xfrm>
          <a:off x="9542936" y="526496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xdr:cNvCxnSpPr/>
      </xdr:nvCxnSpPr>
      <xdr:spPr>
        <a:xfrm>
          <a:off x="9971405" y="493458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2" name="テキスト ボックス 121"/>
        <xdr:cNvSpPr txBox="1"/>
      </xdr:nvSpPr>
      <xdr:spPr>
        <a:xfrm>
          <a:off x="9542936" y="48445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xdr:cNvCxnSpPr/>
      </xdr:nvCxnSpPr>
      <xdr:spPr>
        <a:xfrm>
          <a:off x="9971405" y="45142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4" name="テキスト ボックス 123"/>
        <xdr:cNvSpPr txBox="1"/>
      </xdr:nvSpPr>
      <xdr:spPr>
        <a:xfrm>
          <a:off x="9542936" y="44204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6" name="テキスト ボックス 125"/>
        <xdr:cNvSpPr txBox="1"/>
      </xdr:nvSpPr>
      <xdr:spPr>
        <a:xfrm>
          <a:off x="9542936" y="400004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30</xdr:row>
      <xdr:rowOff>66523</xdr:rowOff>
    </xdr:from>
    <xdr:to>
      <xdr:col>76</xdr:col>
      <xdr:colOff>21589</xdr:colOff>
      <xdr:row>34</xdr:row>
      <xdr:rowOff>79375</xdr:rowOff>
    </xdr:to>
    <xdr:cxnSp macro="">
      <xdr:nvCxnSpPr>
        <xdr:cNvPr id="128" name="直線コネクタ 127"/>
        <xdr:cNvCxnSpPr/>
      </xdr:nvCxnSpPr>
      <xdr:spPr>
        <a:xfrm flipV="1">
          <a:off x="13027660" y="5095723"/>
          <a:ext cx="1269" cy="683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134002</xdr:rowOff>
    </xdr:from>
    <xdr:ext cx="340478" cy="259045"/>
    <xdr:sp macro="" textlink="">
      <xdr:nvSpPr>
        <xdr:cNvPr id="129" name="債務償還比率最小値テキスト"/>
        <xdr:cNvSpPr txBox="1"/>
      </xdr:nvSpPr>
      <xdr:spPr>
        <a:xfrm>
          <a:off x="13080365" y="58337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30" name="直線コネクタ 129"/>
        <xdr:cNvCxnSpPr/>
      </xdr:nvCxnSpPr>
      <xdr:spPr>
        <a:xfrm>
          <a:off x="12963525" y="57791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13200</xdr:rowOff>
    </xdr:from>
    <xdr:ext cx="469744" cy="259045"/>
    <xdr:sp macro="" textlink="">
      <xdr:nvSpPr>
        <xdr:cNvPr id="131" name="債務償還比率最大値テキスト"/>
        <xdr:cNvSpPr txBox="1"/>
      </xdr:nvSpPr>
      <xdr:spPr>
        <a:xfrm>
          <a:off x="13080365" y="487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30</xdr:row>
      <xdr:rowOff>66523</xdr:rowOff>
    </xdr:from>
    <xdr:to>
      <xdr:col>76</xdr:col>
      <xdr:colOff>111125</xdr:colOff>
      <xdr:row>30</xdr:row>
      <xdr:rowOff>66523</xdr:rowOff>
    </xdr:to>
    <xdr:cxnSp macro="">
      <xdr:nvCxnSpPr>
        <xdr:cNvPr id="132" name="直線コネクタ 131"/>
        <xdr:cNvCxnSpPr/>
      </xdr:nvCxnSpPr>
      <xdr:spPr>
        <a:xfrm>
          <a:off x="12963525" y="50957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7002</xdr:rowOff>
    </xdr:from>
    <xdr:ext cx="340478" cy="259045"/>
    <xdr:sp macro="" textlink="">
      <xdr:nvSpPr>
        <xdr:cNvPr id="133" name="債務償還比率平均値テキスト"/>
        <xdr:cNvSpPr txBox="1"/>
      </xdr:nvSpPr>
      <xdr:spPr>
        <a:xfrm>
          <a:off x="13080365" y="570676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28575</xdr:rowOff>
    </xdr:from>
    <xdr:to>
      <xdr:col>76</xdr:col>
      <xdr:colOff>73025</xdr:colOff>
      <xdr:row>34</xdr:row>
      <xdr:rowOff>130175</xdr:rowOff>
    </xdr:to>
    <xdr:sp macro="" textlink="">
      <xdr:nvSpPr>
        <xdr:cNvPr id="134" name="フローチャート: 判断 133"/>
        <xdr:cNvSpPr/>
      </xdr:nvSpPr>
      <xdr:spPr>
        <a:xfrm>
          <a:off x="13001625" y="57283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34</xdr:row>
      <xdr:rowOff>28575</xdr:rowOff>
    </xdr:from>
    <xdr:to>
      <xdr:col>72</xdr:col>
      <xdr:colOff>123825</xdr:colOff>
      <xdr:row>34</xdr:row>
      <xdr:rowOff>130175</xdr:rowOff>
    </xdr:to>
    <xdr:sp macro="" textlink="">
      <xdr:nvSpPr>
        <xdr:cNvPr id="135" name="フローチャート: 判断 134"/>
        <xdr:cNvSpPr/>
      </xdr:nvSpPr>
      <xdr:spPr>
        <a:xfrm>
          <a:off x="12359005" y="572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15723</xdr:rowOff>
    </xdr:from>
    <xdr:to>
      <xdr:col>76</xdr:col>
      <xdr:colOff>73025</xdr:colOff>
      <xdr:row>30</xdr:row>
      <xdr:rowOff>117323</xdr:rowOff>
    </xdr:to>
    <xdr:sp macro="" textlink="">
      <xdr:nvSpPr>
        <xdr:cNvPr id="141" name="楕円 140"/>
        <xdr:cNvSpPr/>
      </xdr:nvSpPr>
      <xdr:spPr>
        <a:xfrm>
          <a:off x="13001625" y="50449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140200</xdr:rowOff>
    </xdr:from>
    <xdr:ext cx="469744" cy="259045"/>
    <xdr:sp macro="" textlink="">
      <xdr:nvSpPr>
        <xdr:cNvPr id="142" name="債務償還比率該当値テキスト"/>
        <xdr:cNvSpPr txBox="1"/>
      </xdr:nvSpPr>
      <xdr:spPr>
        <a:xfrm>
          <a:off x="13080365" y="500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26569</xdr:rowOff>
    </xdr:from>
    <xdr:to>
      <xdr:col>72</xdr:col>
      <xdr:colOff>123825</xdr:colOff>
      <xdr:row>28</xdr:row>
      <xdr:rowOff>128169</xdr:rowOff>
    </xdr:to>
    <xdr:sp macro="" textlink="">
      <xdr:nvSpPr>
        <xdr:cNvPr id="143" name="楕円 142"/>
        <xdr:cNvSpPr/>
      </xdr:nvSpPr>
      <xdr:spPr>
        <a:xfrm>
          <a:off x="12359005" y="472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77369</xdr:rowOff>
    </xdr:from>
    <xdr:to>
      <xdr:col>76</xdr:col>
      <xdr:colOff>22225</xdr:colOff>
      <xdr:row>30</xdr:row>
      <xdr:rowOff>66523</xdr:rowOff>
    </xdr:to>
    <xdr:cxnSp macro="">
      <xdr:nvCxnSpPr>
        <xdr:cNvPr id="144" name="直線コネクタ 143"/>
        <xdr:cNvCxnSpPr/>
      </xdr:nvCxnSpPr>
      <xdr:spPr>
        <a:xfrm>
          <a:off x="12409805" y="4771289"/>
          <a:ext cx="619760" cy="32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80586</xdr:colOff>
      <xdr:row>34</xdr:row>
      <xdr:rowOff>121302</xdr:rowOff>
    </xdr:from>
    <xdr:ext cx="340478" cy="259045"/>
    <xdr:sp macro="" textlink="">
      <xdr:nvSpPr>
        <xdr:cNvPr id="145" name="n_1aveValue債務償還比率"/>
        <xdr:cNvSpPr txBox="1"/>
      </xdr:nvSpPr>
      <xdr:spPr>
        <a:xfrm>
          <a:off x="12249726" y="58210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144696</xdr:rowOff>
    </xdr:from>
    <xdr:ext cx="469744" cy="259045"/>
    <xdr:sp macro="" textlink="">
      <xdr:nvSpPr>
        <xdr:cNvPr id="146" name="n_1mainValue債務償還比率"/>
        <xdr:cNvSpPr txBox="1"/>
      </xdr:nvSpPr>
      <xdr:spPr>
        <a:xfrm>
          <a:off x="12185092" y="450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東京都墨田区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271,859
259,214
13.77
121,569,101
117,466,523
3,660,338
70,583,854
27,802,275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42</xdr:row>
      <xdr:rowOff>92528</xdr:rowOff>
    </xdr:to>
    <xdr:cxnSp macro="">
      <xdr:nvCxnSpPr>
        <xdr:cNvPr id="57" name="直線コネクタ 56"/>
        <xdr:cNvCxnSpPr/>
      </xdr:nvCxnSpPr>
      <xdr:spPr>
        <a:xfrm flipV="1">
          <a:off x="4086225" y="566710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124960" y="71372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405111" cy="259045"/>
    <xdr:sp macro="" textlink="">
      <xdr:nvSpPr>
        <xdr:cNvPr id="60" name="【道路】&#10;有形固定資産減価償却率最大値テキスト"/>
        <xdr:cNvSpPr txBox="1"/>
      </xdr:nvSpPr>
      <xdr:spPr>
        <a:xfrm>
          <a:off x="4124960" y="544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1" name="直線コネクタ 60"/>
        <xdr:cNvCxnSpPr/>
      </xdr:nvCxnSpPr>
      <xdr:spPr>
        <a:xfrm>
          <a:off x="4020820" y="56671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164210</xdr:rowOff>
    </xdr:from>
    <xdr:ext cx="405111" cy="259045"/>
    <xdr:sp macro="" textlink="">
      <xdr:nvSpPr>
        <xdr:cNvPr id="62" name="【道路】&#10;有形固定資産減価償却率平均値テキスト"/>
        <xdr:cNvSpPr txBox="1"/>
      </xdr:nvSpPr>
      <xdr:spPr>
        <a:xfrm>
          <a:off x="4124960" y="60316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141333</xdr:rowOff>
    </xdr:from>
    <xdr:to>
      <xdr:col>24</xdr:col>
      <xdr:colOff>114300</xdr:colOff>
      <xdr:row>37</xdr:row>
      <xdr:rowOff>71483</xdr:rowOff>
    </xdr:to>
    <xdr:sp macro="" textlink="">
      <xdr:nvSpPr>
        <xdr:cNvPr id="63" name="フローチャート: 判断 62"/>
        <xdr:cNvSpPr/>
      </xdr:nvSpPr>
      <xdr:spPr>
        <a:xfrm>
          <a:off x="4036060" y="61763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9072</xdr:rowOff>
    </xdr:from>
    <xdr:to>
      <xdr:col>20</xdr:col>
      <xdr:colOff>38100</xdr:colOff>
      <xdr:row>37</xdr:row>
      <xdr:rowOff>110672</xdr:rowOff>
    </xdr:to>
    <xdr:sp macro="" textlink="">
      <xdr:nvSpPr>
        <xdr:cNvPr id="64" name="フローチャート: 判断 63"/>
        <xdr:cNvSpPr/>
      </xdr:nvSpPr>
      <xdr:spPr>
        <a:xfrm>
          <a:off x="3312160" y="62117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95613</xdr:rowOff>
    </xdr:from>
    <xdr:to>
      <xdr:col>15</xdr:col>
      <xdr:colOff>101600</xdr:colOff>
      <xdr:row>36</xdr:row>
      <xdr:rowOff>25763</xdr:rowOff>
    </xdr:to>
    <xdr:sp macro="" textlink="">
      <xdr:nvSpPr>
        <xdr:cNvPr id="65" name="フローチャート: 判断 64"/>
        <xdr:cNvSpPr/>
      </xdr:nvSpPr>
      <xdr:spPr>
        <a:xfrm>
          <a:off x="2514600" y="59630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95613</xdr:rowOff>
    </xdr:from>
    <xdr:to>
      <xdr:col>10</xdr:col>
      <xdr:colOff>165100</xdr:colOff>
      <xdr:row>36</xdr:row>
      <xdr:rowOff>25763</xdr:rowOff>
    </xdr:to>
    <xdr:sp macro="" textlink="">
      <xdr:nvSpPr>
        <xdr:cNvPr id="66" name="フローチャート: 判断 65"/>
        <xdr:cNvSpPr/>
      </xdr:nvSpPr>
      <xdr:spPr>
        <a:xfrm>
          <a:off x="1739900" y="59630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136434</xdr:rowOff>
    </xdr:from>
    <xdr:to>
      <xdr:col>24</xdr:col>
      <xdr:colOff>114300</xdr:colOff>
      <xdr:row>38</xdr:row>
      <xdr:rowOff>66584</xdr:rowOff>
    </xdr:to>
    <xdr:sp macro="" textlink="">
      <xdr:nvSpPr>
        <xdr:cNvPr id="72" name="楕円 71"/>
        <xdr:cNvSpPr/>
      </xdr:nvSpPr>
      <xdr:spPr>
        <a:xfrm>
          <a:off x="4036060" y="63391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114861</xdr:rowOff>
    </xdr:from>
    <xdr:ext cx="405111" cy="259045"/>
    <xdr:sp macro="" textlink="">
      <xdr:nvSpPr>
        <xdr:cNvPr id="73" name="【道路】&#10;有形固定資産減価償却率該当値テキスト"/>
        <xdr:cNvSpPr txBox="1"/>
      </xdr:nvSpPr>
      <xdr:spPr>
        <a:xfrm>
          <a:off x="4124960" y="631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154396</xdr:rowOff>
    </xdr:from>
    <xdr:to>
      <xdr:col>20</xdr:col>
      <xdr:colOff>38100</xdr:colOff>
      <xdr:row>38</xdr:row>
      <xdr:rowOff>84545</xdr:rowOff>
    </xdr:to>
    <xdr:sp macro="" textlink="">
      <xdr:nvSpPr>
        <xdr:cNvPr id="74" name="楕円 73"/>
        <xdr:cNvSpPr/>
      </xdr:nvSpPr>
      <xdr:spPr>
        <a:xfrm>
          <a:off x="3312160" y="6357076"/>
          <a:ext cx="7874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15784</xdr:rowOff>
    </xdr:from>
    <xdr:to>
      <xdr:col>24</xdr:col>
      <xdr:colOff>63500</xdr:colOff>
      <xdr:row>38</xdr:row>
      <xdr:rowOff>33746</xdr:rowOff>
    </xdr:to>
    <xdr:cxnSp macro="">
      <xdr:nvCxnSpPr>
        <xdr:cNvPr id="75" name="直線コネクタ 74"/>
        <xdr:cNvCxnSpPr/>
      </xdr:nvCxnSpPr>
      <xdr:spPr>
        <a:xfrm flipV="1">
          <a:off x="3355340" y="6386104"/>
          <a:ext cx="73152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170724</xdr:rowOff>
    </xdr:from>
    <xdr:to>
      <xdr:col>15</xdr:col>
      <xdr:colOff>101600</xdr:colOff>
      <xdr:row>38</xdr:row>
      <xdr:rowOff>100874</xdr:rowOff>
    </xdr:to>
    <xdr:sp macro="" textlink="">
      <xdr:nvSpPr>
        <xdr:cNvPr id="76" name="楕円 75"/>
        <xdr:cNvSpPr/>
      </xdr:nvSpPr>
      <xdr:spPr>
        <a:xfrm>
          <a:off x="2514600" y="63734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33746</xdr:rowOff>
    </xdr:from>
    <xdr:to>
      <xdr:col>19</xdr:col>
      <xdr:colOff>177800</xdr:colOff>
      <xdr:row>38</xdr:row>
      <xdr:rowOff>50074</xdr:rowOff>
    </xdr:to>
    <xdr:cxnSp macro="">
      <xdr:nvCxnSpPr>
        <xdr:cNvPr id="77" name="直線コネクタ 76"/>
        <xdr:cNvCxnSpPr/>
      </xdr:nvCxnSpPr>
      <xdr:spPr>
        <a:xfrm flipV="1">
          <a:off x="2565400" y="6404066"/>
          <a:ext cx="78994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5806</xdr:rowOff>
    </xdr:from>
    <xdr:to>
      <xdr:col>10</xdr:col>
      <xdr:colOff>165100</xdr:colOff>
      <xdr:row>38</xdr:row>
      <xdr:rowOff>107406</xdr:rowOff>
    </xdr:to>
    <xdr:sp macro="" textlink="">
      <xdr:nvSpPr>
        <xdr:cNvPr id="78" name="楕円 77"/>
        <xdr:cNvSpPr/>
      </xdr:nvSpPr>
      <xdr:spPr>
        <a:xfrm>
          <a:off x="1739900" y="637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50074</xdr:rowOff>
    </xdr:from>
    <xdr:to>
      <xdr:col>15</xdr:col>
      <xdr:colOff>50800</xdr:colOff>
      <xdr:row>38</xdr:row>
      <xdr:rowOff>56606</xdr:rowOff>
    </xdr:to>
    <xdr:cxnSp macro="">
      <xdr:nvCxnSpPr>
        <xdr:cNvPr id="79" name="直線コネクタ 78"/>
        <xdr:cNvCxnSpPr/>
      </xdr:nvCxnSpPr>
      <xdr:spPr>
        <a:xfrm flipV="1">
          <a:off x="1790700" y="6420394"/>
          <a:ext cx="7747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127199</xdr:rowOff>
    </xdr:from>
    <xdr:ext cx="405111" cy="259045"/>
    <xdr:sp macro="" textlink="">
      <xdr:nvSpPr>
        <xdr:cNvPr id="80" name="n_1aveValue【道路】&#10;有形固定資産減価償却率"/>
        <xdr:cNvSpPr txBox="1"/>
      </xdr:nvSpPr>
      <xdr:spPr>
        <a:xfrm>
          <a:off x="3170564" y="599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42290</xdr:rowOff>
    </xdr:from>
    <xdr:ext cx="405111" cy="259045"/>
    <xdr:sp macro="" textlink="">
      <xdr:nvSpPr>
        <xdr:cNvPr id="81" name="n_2aveValue【道路】&#10;有形固定資産減価償却率"/>
        <xdr:cNvSpPr txBox="1"/>
      </xdr:nvSpPr>
      <xdr:spPr>
        <a:xfrm>
          <a:off x="2385704" y="574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42290</xdr:rowOff>
    </xdr:from>
    <xdr:ext cx="405111" cy="259045"/>
    <xdr:sp macro="" textlink="">
      <xdr:nvSpPr>
        <xdr:cNvPr id="82" name="n_3aveValue【道路】&#10;有形固定資産減価償却率"/>
        <xdr:cNvSpPr txBox="1"/>
      </xdr:nvSpPr>
      <xdr:spPr>
        <a:xfrm>
          <a:off x="1611004" y="574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75673</xdr:rowOff>
    </xdr:from>
    <xdr:ext cx="405111" cy="259045"/>
    <xdr:sp macro="" textlink="">
      <xdr:nvSpPr>
        <xdr:cNvPr id="83" name="n_1mainValue【道路】&#10;有形固定資産減価償却率"/>
        <xdr:cNvSpPr txBox="1"/>
      </xdr:nvSpPr>
      <xdr:spPr>
        <a:xfrm>
          <a:off x="3170564" y="6445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92001</xdr:rowOff>
    </xdr:from>
    <xdr:ext cx="405111" cy="259045"/>
    <xdr:sp macro="" textlink="">
      <xdr:nvSpPr>
        <xdr:cNvPr id="84" name="n_2mainValue【道路】&#10;有形固定資産減価償却率"/>
        <xdr:cNvSpPr txBox="1"/>
      </xdr:nvSpPr>
      <xdr:spPr>
        <a:xfrm>
          <a:off x="2385704" y="646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98533</xdr:rowOff>
    </xdr:from>
    <xdr:ext cx="405111" cy="259045"/>
    <xdr:sp macro="" textlink="">
      <xdr:nvSpPr>
        <xdr:cNvPr id="85" name="n_3mainValue【道路】&#10;有形固定資産減価償却率"/>
        <xdr:cNvSpPr txBox="1"/>
      </xdr:nvSpPr>
      <xdr:spPr>
        <a:xfrm>
          <a:off x="1611004" y="6468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30556</xdr:rowOff>
    </xdr:from>
    <xdr:to>
      <xdr:col>54</xdr:col>
      <xdr:colOff>189865</xdr:colOff>
      <xdr:row>41</xdr:row>
      <xdr:rowOff>150952</xdr:rowOff>
    </xdr:to>
    <xdr:cxnSp macro="">
      <xdr:nvCxnSpPr>
        <xdr:cNvPr id="109" name="直線コネクタ 108"/>
        <xdr:cNvCxnSpPr/>
      </xdr:nvCxnSpPr>
      <xdr:spPr>
        <a:xfrm flipV="1">
          <a:off x="9219565" y="5562676"/>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154779</xdr:rowOff>
    </xdr:from>
    <xdr:ext cx="469744" cy="259045"/>
    <xdr:sp macro="" textlink="">
      <xdr:nvSpPr>
        <xdr:cNvPr id="110" name="【道路】&#10;一人当たり延長最小値テキスト"/>
        <xdr:cNvSpPr txBox="1"/>
      </xdr:nvSpPr>
      <xdr:spPr>
        <a:xfrm>
          <a:off x="9258300" y="702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150952</xdr:rowOff>
    </xdr:from>
    <xdr:to>
      <xdr:col>55</xdr:col>
      <xdr:colOff>88900</xdr:colOff>
      <xdr:row>41</xdr:row>
      <xdr:rowOff>150952</xdr:rowOff>
    </xdr:to>
    <xdr:cxnSp macro="">
      <xdr:nvCxnSpPr>
        <xdr:cNvPr id="111" name="直線コネクタ 110"/>
        <xdr:cNvCxnSpPr/>
      </xdr:nvCxnSpPr>
      <xdr:spPr>
        <a:xfrm>
          <a:off x="9154160" y="70241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148683</xdr:rowOff>
    </xdr:from>
    <xdr:ext cx="534377" cy="259045"/>
    <xdr:sp macro="" textlink="">
      <xdr:nvSpPr>
        <xdr:cNvPr id="112" name="【道路】&#10;一人当たり延長最大値テキスト"/>
        <xdr:cNvSpPr txBox="1"/>
      </xdr:nvSpPr>
      <xdr:spPr>
        <a:xfrm>
          <a:off x="9258300" y="534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30556</xdr:rowOff>
    </xdr:from>
    <xdr:to>
      <xdr:col>55</xdr:col>
      <xdr:colOff>88900</xdr:colOff>
      <xdr:row>33</xdr:row>
      <xdr:rowOff>30556</xdr:rowOff>
    </xdr:to>
    <xdr:cxnSp macro="">
      <xdr:nvCxnSpPr>
        <xdr:cNvPr id="113" name="直線コネクタ 112"/>
        <xdr:cNvCxnSpPr/>
      </xdr:nvCxnSpPr>
      <xdr:spPr>
        <a:xfrm>
          <a:off x="9154160" y="55626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51554</xdr:rowOff>
    </xdr:from>
    <xdr:ext cx="469744" cy="259045"/>
    <xdr:sp macro="" textlink="">
      <xdr:nvSpPr>
        <xdr:cNvPr id="114" name="【道路】&#10;一人当たり延長平均値テキスト"/>
        <xdr:cNvSpPr txBox="1"/>
      </xdr:nvSpPr>
      <xdr:spPr>
        <a:xfrm>
          <a:off x="9258300" y="6757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28677</xdr:rowOff>
    </xdr:from>
    <xdr:to>
      <xdr:col>55</xdr:col>
      <xdr:colOff>50800</xdr:colOff>
      <xdr:row>41</xdr:row>
      <xdr:rowOff>130277</xdr:rowOff>
    </xdr:to>
    <xdr:sp macro="" textlink="">
      <xdr:nvSpPr>
        <xdr:cNvPr id="115" name="フローチャート: 判断 114"/>
        <xdr:cNvSpPr/>
      </xdr:nvSpPr>
      <xdr:spPr>
        <a:xfrm>
          <a:off x="9192260" y="69019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40640</xdr:rowOff>
    </xdr:from>
    <xdr:to>
      <xdr:col>50</xdr:col>
      <xdr:colOff>165100</xdr:colOff>
      <xdr:row>41</xdr:row>
      <xdr:rowOff>142240</xdr:rowOff>
    </xdr:to>
    <xdr:sp macro="" textlink="">
      <xdr:nvSpPr>
        <xdr:cNvPr id="116" name="フローチャート: 判断 115"/>
        <xdr:cNvSpPr/>
      </xdr:nvSpPr>
      <xdr:spPr>
        <a:xfrm>
          <a:off x="84455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70510</xdr:rowOff>
    </xdr:from>
    <xdr:to>
      <xdr:col>46</xdr:col>
      <xdr:colOff>38100</xdr:colOff>
      <xdr:row>42</xdr:row>
      <xdr:rowOff>660</xdr:rowOff>
    </xdr:to>
    <xdr:sp macro="" textlink="">
      <xdr:nvSpPr>
        <xdr:cNvPr id="117" name="フローチャート: 判断 116"/>
        <xdr:cNvSpPr/>
      </xdr:nvSpPr>
      <xdr:spPr>
        <a:xfrm>
          <a:off x="7670800" y="69437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134062</xdr:rowOff>
    </xdr:from>
    <xdr:to>
      <xdr:col>41</xdr:col>
      <xdr:colOff>101600</xdr:colOff>
      <xdr:row>41</xdr:row>
      <xdr:rowOff>64212</xdr:rowOff>
    </xdr:to>
    <xdr:sp macro="" textlink="">
      <xdr:nvSpPr>
        <xdr:cNvPr id="118" name="フローチャート: 判断 117"/>
        <xdr:cNvSpPr/>
      </xdr:nvSpPr>
      <xdr:spPr>
        <a:xfrm>
          <a:off x="6873240" y="68396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87655</xdr:rowOff>
    </xdr:from>
    <xdr:to>
      <xdr:col>55</xdr:col>
      <xdr:colOff>50800</xdr:colOff>
      <xdr:row>42</xdr:row>
      <xdr:rowOff>17805</xdr:rowOff>
    </xdr:to>
    <xdr:sp macro="" textlink="">
      <xdr:nvSpPr>
        <xdr:cNvPr id="124" name="楕円 123"/>
        <xdr:cNvSpPr/>
      </xdr:nvSpPr>
      <xdr:spPr>
        <a:xfrm>
          <a:off x="9192260" y="69608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7103</xdr:rowOff>
    </xdr:from>
    <xdr:ext cx="469744" cy="259045"/>
    <xdr:sp macro="" textlink="">
      <xdr:nvSpPr>
        <xdr:cNvPr id="125" name="【道路】&#10;一人当たり延長該当値テキスト"/>
        <xdr:cNvSpPr txBox="1"/>
      </xdr:nvSpPr>
      <xdr:spPr>
        <a:xfrm>
          <a:off x="9258300" y="688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86893</xdr:rowOff>
    </xdr:from>
    <xdr:to>
      <xdr:col>50</xdr:col>
      <xdr:colOff>165100</xdr:colOff>
      <xdr:row>42</xdr:row>
      <xdr:rowOff>17043</xdr:rowOff>
    </xdr:to>
    <xdr:sp macro="" textlink="">
      <xdr:nvSpPr>
        <xdr:cNvPr id="126" name="楕円 125"/>
        <xdr:cNvSpPr/>
      </xdr:nvSpPr>
      <xdr:spPr>
        <a:xfrm>
          <a:off x="8445500" y="69601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137693</xdr:rowOff>
    </xdr:from>
    <xdr:to>
      <xdr:col>55</xdr:col>
      <xdr:colOff>0</xdr:colOff>
      <xdr:row>41</xdr:row>
      <xdr:rowOff>138455</xdr:rowOff>
    </xdr:to>
    <xdr:cxnSp macro="">
      <xdr:nvCxnSpPr>
        <xdr:cNvPr id="127" name="直線コネクタ 126"/>
        <xdr:cNvCxnSpPr/>
      </xdr:nvCxnSpPr>
      <xdr:spPr>
        <a:xfrm>
          <a:off x="8496300" y="7010933"/>
          <a:ext cx="7239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85903</xdr:rowOff>
    </xdr:from>
    <xdr:to>
      <xdr:col>46</xdr:col>
      <xdr:colOff>38100</xdr:colOff>
      <xdr:row>42</xdr:row>
      <xdr:rowOff>16053</xdr:rowOff>
    </xdr:to>
    <xdr:sp macro="" textlink="">
      <xdr:nvSpPr>
        <xdr:cNvPr id="128" name="楕円 127"/>
        <xdr:cNvSpPr/>
      </xdr:nvSpPr>
      <xdr:spPr>
        <a:xfrm>
          <a:off x="7670800" y="69591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136703</xdr:rowOff>
    </xdr:from>
    <xdr:to>
      <xdr:col>50</xdr:col>
      <xdr:colOff>114300</xdr:colOff>
      <xdr:row>41</xdr:row>
      <xdr:rowOff>137693</xdr:rowOff>
    </xdr:to>
    <xdr:cxnSp macro="">
      <xdr:nvCxnSpPr>
        <xdr:cNvPr id="129" name="直線コネクタ 128"/>
        <xdr:cNvCxnSpPr/>
      </xdr:nvCxnSpPr>
      <xdr:spPr>
        <a:xfrm>
          <a:off x="7713980" y="7009943"/>
          <a:ext cx="78232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85293</xdr:rowOff>
    </xdr:from>
    <xdr:to>
      <xdr:col>41</xdr:col>
      <xdr:colOff>101600</xdr:colOff>
      <xdr:row>42</xdr:row>
      <xdr:rowOff>15443</xdr:rowOff>
    </xdr:to>
    <xdr:sp macro="" textlink="">
      <xdr:nvSpPr>
        <xdr:cNvPr id="130" name="楕円 129"/>
        <xdr:cNvSpPr/>
      </xdr:nvSpPr>
      <xdr:spPr>
        <a:xfrm>
          <a:off x="6873240" y="69585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136093</xdr:rowOff>
    </xdr:from>
    <xdr:to>
      <xdr:col>45</xdr:col>
      <xdr:colOff>177800</xdr:colOff>
      <xdr:row>41</xdr:row>
      <xdr:rowOff>136703</xdr:rowOff>
    </xdr:to>
    <xdr:cxnSp macro="">
      <xdr:nvCxnSpPr>
        <xdr:cNvPr id="131" name="直線コネクタ 130"/>
        <xdr:cNvCxnSpPr/>
      </xdr:nvCxnSpPr>
      <xdr:spPr>
        <a:xfrm>
          <a:off x="6924040" y="7009333"/>
          <a:ext cx="78994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158767</xdr:rowOff>
    </xdr:from>
    <xdr:ext cx="469744" cy="259045"/>
    <xdr:sp macro="" textlink="">
      <xdr:nvSpPr>
        <xdr:cNvPr id="132" name="n_1aveValue【道路】&#10;一人当たり延長"/>
        <xdr:cNvSpPr txBox="1"/>
      </xdr:nvSpPr>
      <xdr:spPr>
        <a:xfrm>
          <a:off x="827158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17187</xdr:rowOff>
    </xdr:from>
    <xdr:ext cx="469744" cy="259045"/>
    <xdr:sp macro="" textlink="">
      <xdr:nvSpPr>
        <xdr:cNvPr id="133" name="n_2aveValue【道路】&#10;一人当たり延長"/>
        <xdr:cNvSpPr txBox="1"/>
      </xdr:nvSpPr>
      <xdr:spPr>
        <a:xfrm>
          <a:off x="7509587" y="67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80739</xdr:rowOff>
    </xdr:from>
    <xdr:ext cx="469744" cy="259045"/>
    <xdr:sp macro="" textlink="">
      <xdr:nvSpPr>
        <xdr:cNvPr id="134" name="n_3aveValue【道路】&#10;一人当たり延長"/>
        <xdr:cNvSpPr txBox="1"/>
      </xdr:nvSpPr>
      <xdr:spPr>
        <a:xfrm>
          <a:off x="6712027" y="6618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8170</xdr:rowOff>
    </xdr:from>
    <xdr:ext cx="469744" cy="259045"/>
    <xdr:sp macro="" textlink="">
      <xdr:nvSpPr>
        <xdr:cNvPr id="135" name="n_1mainValue【道路】&#10;一人当たり延長"/>
        <xdr:cNvSpPr txBox="1"/>
      </xdr:nvSpPr>
      <xdr:spPr>
        <a:xfrm>
          <a:off x="8271587" y="7049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7180</xdr:rowOff>
    </xdr:from>
    <xdr:ext cx="469744" cy="259045"/>
    <xdr:sp macro="" textlink="">
      <xdr:nvSpPr>
        <xdr:cNvPr id="136" name="n_2mainValue【道路】&#10;一人当たり延長"/>
        <xdr:cNvSpPr txBox="1"/>
      </xdr:nvSpPr>
      <xdr:spPr>
        <a:xfrm>
          <a:off x="7509587" y="704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6570</xdr:rowOff>
    </xdr:from>
    <xdr:ext cx="469744" cy="259045"/>
    <xdr:sp macro="" textlink="">
      <xdr:nvSpPr>
        <xdr:cNvPr id="137" name="n_3mainValue【道路】&#10;一人当たり延長"/>
        <xdr:cNvSpPr txBox="1"/>
      </xdr:nvSpPr>
      <xdr:spPr>
        <a:xfrm>
          <a:off x="6712027" y="704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8" name="テキスト ボックス 147"/>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0" name="テキスト ボックス 149"/>
        <xdr:cNvSpPr txBox="1"/>
      </xdr:nvSpPr>
      <xdr:spPr>
        <a:xfrm>
          <a:off x="33608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0" name="テキスト ボックス 159"/>
        <xdr:cNvSpPr txBox="1"/>
      </xdr:nvSpPr>
      <xdr:spPr>
        <a:xfrm>
          <a:off x="33608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2" name="テキスト ボックス 161"/>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96338</xdr:rowOff>
    </xdr:from>
    <xdr:to>
      <xdr:col>24</xdr:col>
      <xdr:colOff>62865</xdr:colOff>
      <xdr:row>64</xdr:row>
      <xdr:rowOff>130628</xdr:rowOff>
    </xdr:to>
    <xdr:cxnSp macro="">
      <xdr:nvCxnSpPr>
        <xdr:cNvPr id="164" name="直線コネクタ 163"/>
        <xdr:cNvCxnSpPr/>
      </xdr:nvCxnSpPr>
      <xdr:spPr>
        <a:xfrm flipV="1">
          <a:off x="4086225" y="9316538"/>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05111" cy="259045"/>
    <xdr:sp macro="" textlink="">
      <xdr:nvSpPr>
        <xdr:cNvPr id="165" name="【橋りょう・トンネル】&#10;有形固定資産減価償却率最小値テキスト"/>
        <xdr:cNvSpPr txBox="1"/>
      </xdr:nvSpPr>
      <xdr:spPr>
        <a:xfrm>
          <a:off x="4124960" y="1086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6" name="直線コネクタ 165"/>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43015</xdr:rowOff>
    </xdr:from>
    <xdr:ext cx="405111" cy="259045"/>
    <xdr:sp macro="" textlink="">
      <xdr:nvSpPr>
        <xdr:cNvPr id="167" name="【橋りょう・トンネル】&#10;有形固定資産減価償却率最大値テキスト"/>
        <xdr:cNvSpPr txBox="1"/>
      </xdr:nvSpPr>
      <xdr:spPr>
        <a:xfrm>
          <a:off x="4124960" y="9095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96338</xdr:rowOff>
    </xdr:from>
    <xdr:to>
      <xdr:col>24</xdr:col>
      <xdr:colOff>152400</xdr:colOff>
      <xdr:row>55</xdr:row>
      <xdr:rowOff>96338</xdr:rowOff>
    </xdr:to>
    <xdr:cxnSp macro="">
      <xdr:nvCxnSpPr>
        <xdr:cNvPr id="168" name="直線コネクタ 167"/>
        <xdr:cNvCxnSpPr/>
      </xdr:nvCxnSpPr>
      <xdr:spPr>
        <a:xfrm>
          <a:off x="4020820" y="93165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28864</xdr:rowOff>
    </xdr:from>
    <xdr:ext cx="405111" cy="259045"/>
    <xdr:sp macro="" textlink="">
      <xdr:nvSpPr>
        <xdr:cNvPr id="169" name="【橋りょう・トンネル】&#10;有形固定資産減価償却率平均値テキスト"/>
        <xdr:cNvSpPr txBox="1"/>
      </xdr:nvSpPr>
      <xdr:spPr>
        <a:xfrm>
          <a:off x="4124960" y="1008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50437</xdr:rowOff>
    </xdr:from>
    <xdr:to>
      <xdr:col>24</xdr:col>
      <xdr:colOff>114300</xdr:colOff>
      <xdr:row>60</xdr:row>
      <xdr:rowOff>152037</xdr:rowOff>
    </xdr:to>
    <xdr:sp macro="" textlink="">
      <xdr:nvSpPr>
        <xdr:cNvPr id="170" name="フローチャート: 判断 169"/>
        <xdr:cNvSpPr/>
      </xdr:nvSpPr>
      <xdr:spPr>
        <a:xfrm>
          <a:off x="403606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1" name="フローチャート: 判断 170"/>
        <xdr:cNvSpPr/>
      </xdr:nvSpPr>
      <xdr:spPr>
        <a:xfrm>
          <a:off x="3312160" y="101251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122283</xdr:rowOff>
    </xdr:from>
    <xdr:to>
      <xdr:col>15</xdr:col>
      <xdr:colOff>101600</xdr:colOff>
      <xdr:row>61</xdr:row>
      <xdr:rowOff>52433</xdr:rowOff>
    </xdr:to>
    <xdr:sp macro="" textlink="">
      <xdr:nvSpPr>
        <xdr:cNvPr id="172" name="フローチャート: 判断 171"/>
        <xdr:cNvSpPr/>
      </xdr:nvSpPr>
      <xdr:spPr>
        <a:xfrm>
          <a:off x="2514600" y="101806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120650</xdr:rowOff>
    </xdr:from>
    <xdr:to>
      <xdr:col>10</xdr:col>
      <xdr:colOff>165100</xdr:colOff>
      <xdr:row>62</xdr:row>
      <xdr:rowOff>50800</xdr:rowOff>
    </xdr:to>
    <xdr:sp macro="" textlink="">
      <xdr:nvSpPr>
        <xdr:cNvPr id="173" name="フローチャート: 判断 172"/>
        <xdr:cNvSpPr/>
      </xdr:nvSpPr>
      <xdr:spPr>
        <a:xfrm>
          <a:off x="1739900" y="10346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45538</xdr:rowOff>
    </xdr:from>
    <xdr:to>
      <xdr:col>24</xdr:col>
      <xdr:colOff>114300</xdr:colOff>
      <xdr:row>55</xdr:row>
      <xdr:rowOff>147138</xdr:rowOff>
    </xdr:to>
    <xdr:sp macro="" textlink="">
      <xdr:nvSpPr>
        <xdr:cNvPr id="179" name="楕円 178"/>
        <xdr:cNvSpPr/>
      </xdr:nvSpPr>
      <xdr:spPr>
        <a:xfrm>
          <a:off x="4036060" y="926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170015</xdr:rowOff>
    </xdr:from>
    <xdr:ext cx="405111" cy="259045"/>
    <xdr:sp macro="" textlink="">
      <xdr:nvSpPr>
        <xdr:cNvPr id="180" name="【橋りょう・トンネル】&#10;有形固定資産減価償却率該当値テキスト"/>
        <xdr:cNvSpPr txBox="1"/>
      </xdr:nvSpPr>
      <xdr:spPr>
        <a:xfrm>
          <a:off x="4124960" y="922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84727</xdr:rowOff>
    </xdr:from>
    <xdr:to>
      <xdr:col>20</xdr:col>
      <xdr:colOff>38100</xdr:colOff>
      <xdr:row>56</xdr:row>
      <xdr:rowOff>14877</xdr:rowOff>
    </xdr:to>
    <xdr:sp macro="" textlink="">
      <xdr:nvSpPr>
        <xdr:cNvPr id="181" name="楕円 180"/>
        <xdr:cNvSpPr/>
      </xdr:nvSpPr>
      <xdr:spPr>
        <a:xfrm>
          <a:off x="3312160" y="93049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96338</xdr:rowOff>
    </xdr:from>
    <xdr:to>
      <xdr:col>24</xdr:col>
      <xdr:colOff>63500</xdr:colOff>
      <xdr:row>55</xdr:row>
      <xdr:rowOff>135527</xdr:rowOff>
    </xdr:to>
    <xdr:cxnSp macro="">
      <xdr:nvCxnSpPr>
        <xdr:cNvPr id="182" name="直線コネクタ 181"/>
        <xdr:cNvCxnSpPr/>
      </xdr:nvCxnSpPr>
      <xdr:spPr>
        <a:xfrm flipV="1">
          <a:off x="3355340" y="9316538"/>
          <a:ext cx="73152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120650</xdr:rowOff>
    </xdr:from>
    <xdr:to>
      <xdr:col>15</xdr:col>
      <xdr:colOff>101600</xdr:colOff>
      <xdr:row>56</xdr:row>
      <xdr:rowOff>50800</xdr:rowOff>
    </xdr:to>
    <xdr:sp macro="" textlink="">
      <xdr:nvSpPr>
        <xdr:cNvPr id="183" name="楕円 182"/>
        <xdr:cNvSpPr/>
      </xdr:nvSpPr>
      <xdr:spPr>
        <a:xfrm>
          <a:off x="2514600" y="9340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135527</xdr:rowOff>
    </xdr:from>
    <xdr:to>
      <xdr:col>19</xdr:col>
      <xdr:colOff>177800</xdr:colOff>
      <xdr:row>56</xdr:row>
      <xdr:rowOff>0</xdr:rowOff>
    </xdr:to>
    <xdr:cxnSp macro="">
      <xdr:nvCxnSpPr>
        <xdr:cNvPr id="184" name="直線コネクタ 183"/>
        <xdr:cNvCxnSpPr/>
      </xdr:nvCxnSpPr>
      <xdr:spPr>
        <a:xfrm flipV="1">
          <a:off x="2565400" y="9355727"/>
          <a:ext cx="78994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156573</xdr:rowOff>
    </xdr:from>
    <xdr:to>
      <xdr:col>10</xdr:col>
      <xdr:colOff>165100</xdr:colOff>
      <xdr:row>56</xdr:row>
      <xdr:rowOff>86723</xdr:rowOff>
    </xdr:to>
    <xdr:sp macro="" textlink="">
      <xdr:nvSpPr>
        <xdr:cNvPr id="185" name="楕円 184"/>
        <xdr:cNvSpPr/>
      </xdr:nvSpPr>
      <xdr:spPr>
        <a:xfrm>
          <a:off x="1739900" y="93767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0</xdr:rowOff>
    </xdr:from>
    <xdr:to>
      <xdr:col>15</xdr:col>
      <xdr:colOff>50800</xdr:colOff>
      <xdr:row>56</xdr:row>
      <xdr:rowOff>35923</xdr:rowOff>
    </xdr:to>
    <xdr:cxnSp macro="">
      <xdr:nvCxnSpPr>
        <xdr:cNvPr id="186" name="直線コネクタ 185"/>
        <xdr:cNvCxnSpPr/>
      </xdr:nvCxnSpPr>
      <xdr:spPr>
        <a:xfrm flipV="1">
          <a:off x="1790700" y="9387840"/>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159493</xdr:rowOff>
    </xdr:from>
    <xdr:ext cx="405111" cy="259045"/>
    <xdr:sp macro="" textlink="">
      <xdr:nvSpPr>
        <xdr:cNvPr id="187" name="n_1aveValue【橋りょう・トンネル】&#10;有形固定資産減価償却率"/>
        <xdr:cNvSpPr txBox="1"/>
      </xdr:nvSpPr>
      <xdr:spPr>
        <a:xfrm>
          <a:off x="3170564" y="1021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43560</xdr:rowOff>
    </xdr:from>
    <xdr:ext cx="405111" cy="259045"/>
    <xdr:sp macro="" textlink="">
      <xdr:nvSpPr>
        <xdr:cNvPr id="188" name="n_2aveValue【橋りょう・トンネル】&#10;有形固定資産減価償却率"/>
        <xdr:cNvSpPr txBox="1"/>
      </xdr:nvSpPr>
      <xdr:spPr>
        <a:xfrm>
          <a:off x="2385704" y="10269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41927</xdr:rowOff>
    </xdr:from>
    <xdr:ext cx="405111" cy="259045"/>
    <xdr:sp macro="" textlink="">
      <xdr:nvSpPr>
        <xdr:cNvPr id="189" name="n_3aveValue【橋りょう・トンネル】&#10;有形固定資産減価償却率"/>
        <xdr:cNvSpPr txBox="1"/>
      </xdr:nvSpPr>
      <xdr:spPr>
        <a:xfrm>
          <a:off x="161100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31404</xdr:rowOff>
    </xdr:from>
    <xdr:ext cx="405111" cy="259045"/>
    <xdr:sp macro="" textlink="">
      <xdr:nvSpPr>
        <xdr:cNvPr id="190" name="n_1mainValue【橋りょう・トンネル】&#10;有形固定資産減価償却率"/>
        <xdr:cNvSpPr txBox="1"/>
      </xdr:nvSpPr>
      <xdr:spPr>
        <a:xfrm>
          <a:off x="3170564" y="908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67327</xdr:rowOff>
    </xdr:from>
    <xdr:ext cx="405111" cy="259045"/>
    <xdr:sp macro="" textlink="">
      <xdr:nvSpPr>
        <xdr:cNvPr id="191" name="n_2mainValue【橋りょう・トンネル】&#10;有形固定資産減価償却率"/>
        <xdr:cNvSpPr txBox="1"/>
      </xdr:nvSpPr>
      <xdr:spPr>
        <a:xfrm>
          <a:off x="2385704" y="911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103250</xdr:rowOff>
    </xdr:from>
    <xdr:ext cx="405111" cy="259045"/>
    <xdr:sp macro="" textlink="">
      <xdr:nvSpPr>
        <xdr:cNvPr id="192" name="n_3mainValue【橋りょう・トンネル】&#10;有形固定資産減価償却率"/>
        <xdr:cNvSpPr txBox="1"/>
      </xdr:nvSpPr>
      <xdr:spPr>
        <a:xfrm>
          <a:off x="1611004" y="9155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06" name="テキスト ボックス 205"/>
        <xdr:cNvSpPr txBox="1"/>
      </xdr:nvSpPr>
      <xdr:spPr>
        <a:xfrm>
          <a:off x="5364041" y="102933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0" name="テキスト ボックス 209"/>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2" name="テキスト ボックス 211"/>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169401</xdr:rowOff>
    </xdr:from>
    <xdr:to>
      <xdr:col>54</xdr:col>
      <xdr:colOff>189865</xdr:colOff>
      <xdr:row>64</xdr:row>
      <xdr:rowOff>55344</xdr:rowOff>
    </xdr:to>
    <xdr:cxnSp macro="">
      <xdr:nvCxnSpPr>
        <xdr:cNvPr id="216" name="直線コネクタ 215"/>
        <xdr:cNvCxnSpPr/>
      </xdr:nvCxnSpPr>
      <xdr:spPr>
        <a:xfrm flipV="1">
          <a:off x="9219565" y="9389601"/>
          <a:ext cx="0" cy="139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59171</xdr:rowOff>
    </xdr:from>
    <xdr:ext cx="469744" cy="259045"/>
    <xdr:sp macro="" textlink="">
      <xdr:nvSpPr>
        <xdr:cNvPr id="217" name="【橋りょう・トンネル】&#10;一人当たり有形固定資産（償却資産）額最小値テキスト"/>
        <xdr:cNvSpPr txBox="1"/>
      </xdr:nvSpPr>
      <xdr:spPr>
        <a:xfrm>
          <a:off x="9258300" y="1078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55344</xdr:rowOff>
    </xdr:from>
    <xdr:to>
      <xdr:col>55</xdr:col>
      <xdr:colOff>88900</xdr:colOff>
      <xdr:row>64</xdr:row>
      <xdr:rowOff>55344</xdr:rowOff>
    </xdr:to>
    <xdr:cxnSp macro="">
      <xdr:nvCxnSpPr>
        <xdr:cNvPr id="218" name="直線コネクタ 217"/>
        <xdr:cNvCxnSpPr/>
      </xdr:nvCxnSpPr>
      <xdr:spPr>
        <a:xfrm>
          <a:off x="9154160" y="107843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116078</xdr:rowOff>
    </xdr:from>
    <xdr:ext cx="599010" cy="259045"/>
    <xdr:sp macro="" textlink="">
      <xdr:nvSpPr>
        <xdr:cNvPr id="219" name="【橋りょう・トンネル】&#10;一人当たり有形固定資産（償却資産）額最大値テキスト"/>
        <xdr:cNvSpPr txBox="1"/>
      </xdr:nvSpPr>
      <xdr:spPr>
        <a:xfrm>
          <a:off x="9258300" y="9168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169401</xdr:rowOff>
    </xdr:from>
    <xdr:to>
      <xdr:col>55</xdr:col>
      <xdr:colOff>88900</xdr:colOff>
      <xdr:row>55</xdr:row>
      <xdr:rowOff>169401</xdr:rowOff>
    </xdr:to>
    <xdr:cxnSp macro="">
      <xdr:nvCxnSpPr>
        <xdr:cNvPr id="220" name="直線コネクタ 219"/>
        <xdr:cNvCxnSpPr/>
      </xdr:nvCxnSpPr>
      <xdr:spPr>
        <a:xfrm>
          <a:off x="9154160" y="93896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47909</xdr:rowOff>
    </xdr:from>
    <xdr:ext cx="534377" cy="259045"/>
    <xdr:sp macro="" textlink="">
      <xdr:nvSpPr>
        <xdr:cNvPr id="221" name="【橋りょう・トンネル】&#10;一人当たり有形固定資産（償却資産）額平均値テキスト"/>
        <xdr:cNvSpPr txBox="1"/>
      </xdr:nvSpPr>
      <xdr:spPr>
        <a:xfrm>
          <a:off x="9258300" y="10441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69482</xdr:rowOff>
    </xdr:from>
    <xdr:to>
      <xdr:col>55</xdr:col>
      <xdr:colOff>50800</xdr:colOff>
      <xdr:row>62</xdr:row>
      <xdr:rowOff>171082</xdr:rowOff>
    </xdr:to>
    <xdr:sp macro="" textlink="">
      <xdr:nvSpPr>
        <xdr:cNvPr id="222" name="フローチャート: 判断 221"/>
        <xdr:cNvSpPr/>
      </xdr:nvSpPr>
      <xdr:spPr>
        <a:xfrm>
          <a:off x="9192260" y="104631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81659</xdr:rowOff>
    </xdr:from>
    <xdr:to>
      <xdr:col>50</xdr:col>
      <xdr:colOff>165100</xdr:colOff>
      <xdr:row>63</xdr:row>
      <xdr:rowOff>11809</xdr:rowOff>
    </xdr:to>
    <xdr:sp macro="" textlink="">
      <xdr:nvSpPr>
        <xdr:cNvPr id="223" name="フローチャート: 判断 222"/>
        <xdr:cNvSpPr/>
      </xdr:nvSpPr>
      <xdr:spPr>
        <a:xfrm>
          <a:off x="8445500" y="104753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27602</xdr:rowOff>
    </xdr:from>
    <xdr:to>
      <xdr:col>46</xdr:col>
      <xdr:colOff>38100</xdr:colOff>
      <xdr:row>62</xdr:row>
      <xdr:rowOff>129202</xdr:rowOff>
    </xdr:to>
    <xdr:sp macro="" textlink="">
      <xdr:nvSpPr>
        <xdr:cNvPr id="224" name="フローチャート: 判断 223"/>
        <xdr:cNvSpPr/>
      </xdr:nvSpPr>
      <xdr:spPr>
        <a:xfrm>
          <a:off x="7670800" y="104212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26406</xdr:rowOff>
    </xdr:from>
    <xdr:to>
      <xdr:col>41</xdr:col>
      <xdr:colOff>101600</xdr:colOff>
      <xdr:row>62</xdr:row>
      <xdr:rowOff>128006</xdr:rowOff>
    </xdr:to>
    <xdr:sp macro="" textlink="">
      <xdr:nvSpPr>
        <xdr:cNvPr id="225" name="フローチャート: 判断 224"/>
        <xdr:cNvSpPr/>
      </xdr:nvSpPr>
      <xdr:spPr>
        <a:xfrm>
          <a:off x="6873240" y="1042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118273</xdr:rowOff>
    </xdr:from>
    <xdr:to>
      <xdr:col>55</xdr:col>
      <xdr:colOff>50800</xdr:colOff>
      <xdr:row>62</xdr:row>
      <xdr:rowOff>48423</xdr:rowOff>
    </xdr:to>
    <xdr:sp macro="" textlink="">
      <xdr:nvSpPr>
        <xdr:cNvPr id="231" name="楕円 230"/>
        <xdr:cNvSpPr/>
      </xdr:nvSpPr>
      <xdr:spPr>
        <a:xfrm>
          <a:off x="9192260" y="103443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141150</xdr:rowOff>
    </xdr:from>
    <xdr:ext cx="534377" cy="259045"/>
    <xdr:sp macro="" textlink="">
      <xdr:nvSpPr>
        <xdr:cNvPr id="232" name="【橋りょう・トンネル】&#10;一人当たり有形固定資産（償却資産）額該当値テキスト"/>
        <xdr:cNvSpPr txBox="1"/>
      </xdr:nvSpPr>
      <xdr:spPr>
        <a:xfrm>
          <a:off x="9258300" y="1019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113632</xdr:rowOff>
    </xdr:from>
    <xdr:to>
      <xdr:col>50</xdr:col>
      <xdr:colOff>165100</xdr:colOff>
      <xdr:row>62</xdr:row>
      <xdr:rowOff>43782</xdr:rowOff>
    </xdr:to>
    <xdr:sp macro="" textlink="">
      <xdr:nvSpPr>
        <xdr:cNvPr id="233" name="楕円 232"/>
        <xdr:cNvSpPr/>
      </xdr:nvSpPr>
      <xdr:spPr>
        <a:xfrm>
          <a:off x="8445500" y="103396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164432</xdr:rowOff>
    </xdr:from>
    <xdr:to>
      <xdr:col>55</xdr:col>
      <xdr:colOff>0</xdr:colOff>
      <xdr:row>61</xdr:row>
      <xdr:rowOff>169073</xdr:rowOff>
    </xdr:to>
    <xdr:cxnSp macro="">
      <xdr:nvCxnSpPr>
        <xdr:cNvPr id="234" name="直線コネクタ 233"/>
        <xdr:cNvCxnSpPr/>
      </xdr:nvCxnSpPr>
      <xdr:spPr>
        <a:xfrm>
          <a:off x="8496300" y="10390472"/>
          <a:ext cx="723900" cy="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107749</xdr:rowOff>
    </xdr:from>
    <xdr:to>
      <xdr:col>46</xdr:col>
      <xdr:colOff>38100</xdr:colOff>
      <xdr:row>62</xdr:row>
      <xdr:rowOff>37899</xdr:rowOff>
    </xdr:to>
    <xdr:sp macro="" textlink="">
      <xdr:nvSpPr>
        <xdr:cNvPr id="235" name="楕円 234"/>
        <xdr:cNvSpPr/>
      </xdr:nvSpPr>
      <xdr:spPr>
        <a:xfrm>
          <a:off x="7670800" y="103337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158549</xdr:rowOff>
    </xdr:from>
    <xdr:to>
      <xdr:col>50</xdr:col>
      <xdr:colOff>114300</xdr:colOff>
      <xdr:row>61</xdr:row>
      <xdr:rowOff>164432</xdr:rowOff>
    </xdr:to>
    <xdr:cxnSp macro="">
      <xdr:nvCxnSpPr>
        <xdr:cNvPr id="236" name="直線コネクタ 235"/>
        <xdr:cNvCxnSpPr/>
      </xdr:nvCxnSpPr>
      <xdr:spPr>
        <a:xfrm>
          <a:off x="7713980" y="10384589"/>
          <a:ext cx="782320" cy="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101950</xdr:rowOff>
    </xdr:from>
    <xdr:to>
      <xdr:col>41</xdr:col>
      <xdr:colOff>101600</xdr:colOff>
      <xdr:row>62</xdr:row>
      <xdr:rowOff>32100</xdr:rowOff>
    </xdr:to>
    <xdr:sp macro="" textlink="">
      <xdr:nvSpPr>
        <xdr:cNvPr id="237" name="楕円 236"/>
        <xdr:cNvSpPr/>
      </xdr:nvSpPr>
      <xdr:spPr>
        <a:xfrm>
          <a:off x="6873240" y="103279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152750</xdr:rowOff>
    </xdr:from>
    <xdr:to>
      <xdr:col>45</xdr:col>
      <xdr:colOff>177800</xdr:colOff>
      <xdr:row>61</xdr:row>
      <xdr:rowOff>158549</xdr:rowOff>
    </xdr:to>
    <xdr:cxnSp macro="">
      <xdr:nvCxnSpPr>
        <xdr:cNvPr id="238" name="直線コネクタ 237"/>
        <xdr:cNvCxnSpPr/>
      </xdr:nvCxnSpPr>
      <xdr:spPr>
        <a:xfrm>
          <a:off x="6924040" y="10378790"/>
          <a:ext cx="789940" cy="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63</xdr:row>
      <xdr:rowOff>2936</xdr:rowOff>
    </xdr:from>
    <xdr:ext cx="534377" cy="259045"/>
    <xdr:sp macro="" textlink="">
      <xdr:nvSpPr>
        <xdr:cNvPr id="239" name="n_1aveValue【橋りょう・トンネル】&#10;一人当たり有形固定資産（償却資産）額"/>
        <xdr:cNvSpPr txBox="1"/>
      </xdr:nvSpPr>
      <xdr:spPr>
        <a:xfrm>
          <a:off x="8239271" y="1056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120329</xdr:rowOff>
    </xdr:from>
    <xdr:ext cx="534377" cy="259045"/>
    <xdr:sp macro="" textlink="">
      <xdr:nvSpPr>
        <xdr:cNvPr id="240" name="n_2aveValue【橋りょう・トンネル】&#10;一人当たり有形固定資産（償却資産）額"/>
        <xdr:cNvSpPr txBox="1"/>
      </xdr:nvSpPr>
      <xdr:spPr>
        <a:xfrm>
          <a:off x="7477271" y="1051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119133</xdr:rowOff>
    </xdr:from>
    <xdr:ext cx="534377" cy="259045"/>
    <xdr:sp macro="" textlink="">
      <xdr:nvSpPr>
        <xdr:cNvPr id="241" name="n_3aveValue【橋りょう・トンネル】&#10;一人当たり有形固定資産（償却資産）額"/>
        <xdr:cNvSpPr txBox="1"/>
      </xdr:nvSpPr>
      <xdr:spPr>
        <a:xfrm>
          <a:off x="6702571" y="1051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60</xdr:row>
      <xdr:rowOff>60309</xdr:rowOff>
    </xdr:from>
    <xdr:ext cx="534377" cy="259045"/>
    <xdr:sp macro="" textlink="">
      <xdr:nvSpPr>
        <xdr:cNvPr id="242" name="n_1mainValue【橋りょう・トンネル】&#10;一人当たり有形固定資産（償却資産）額"/>
        <xdr:cNvSpPr txBox="1"/>
      </xdr:nvSpPr>
      <xdr:spPr>
        <a:xfrm>
          <a:off x="8239271" y="1011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54426</xdr:rowOff>
    </xdr:from>
    <xdr:ext cx="534377" cy="259045"/>
    <xdr:sp macro="" textlink="">
      <xdr:nvSpPr>
        <xdr:cNvPr id="243" name="n_2mainValue【橋りょう・トンネル】&#10;一人当たり有形固定資産（償却資産）額"/>
        <xdr:cNvSpPr txBox="1"/>
      </xdr:nvSpPr>
      <xdr:spPr>
        <a:xfrm>
          <a:off x="7477271" y="1011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48627</xdr:rowOff>
    </xdr:from>
    <xdr:ext cx="534377" cy="259045"/>
    <xdr:sp macro="" textlink="">
      <xdr:nvSpPr>
        <xdr:cNvPr id="244" name="n_3mainValue【橋りょう・トンネル】&#10;一人当たり有形固定資産（償却資産）額"/>
        <xdr:cNvSpPr txBox="1"/>
      </xdr:nvSpPr>
      <xdr:spPr>
        <a:xfrm>
          <a:off x="6702571" y="1010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7" name="テキスト ボックス 256"/>
        <xdr:cNvSpPr txBox="1"/>
      </xdr:nvSpPr>
      <xdr:spPr>
        <a:xfrm>
          <a:off x="33608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3" name="テキスト ボックス 262"/>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92963</xdr:rowOff>
    </xdr:from>
    <xdr:to>
      <xdr:col>24</xdr:col>
      <xdr:colOff>62865</xdr:colOff>
      <xdr:row>85</xdr:row>
      <xdr:rowOff>38100</xdr:rowOff>
    </xdr:to>
    <xdr:cxnSp macro="">
      <xdr:nvCxnSpPr>
        <xdr:cNvPr id="267" name="直線コネクタ 266"/>
        <xdr:cNvCxnSpPr/>
      </xdr:nvCxnSpPr>
      <xdr:spPr>
        <a:xfrm flipV="1">
          <a:off x="4086225" y="13168883"/>
          <a:ext cx="0" cy="111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68" name="【公営住宅】&#10;有形固定資産減価償却率最小値テキスト"/>
        <xdr:cNvSpPr txBox="1"/>
      </xdr:nvSpPr>
      <xdr:spPr>
        <a:xfrm>
          <a:off x="4124960"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69" name="直線コネクタ 268"/>
        <xdr:cNvCxnSpPr/>
      </xdr:nvCxnSpPr>
      <xdr:spPr>
        <a:xfrm>
          <a:off x="4020820" y="14287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39640</xdr:rowOff>
    </xdr:from>
    <xdr:ext cx="405111" cy="259045"/>
    <xdr:sp macro="" textlink="">
      <xdr:nvSpPr>
        <xdr:cNvPr id="270" name="【公営住宅】&#10;有形固定資産減価償却率最大値テキスト"/>
        <xdr:cNvSpPr txBox="1"/>
      </xdr:nvSpPr>
      <xdr:spPr>
        <a:xfrm>
          <a:off x="4124960" y="12947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92963</xdr:rowOff>
    </xdr:from>
    <xdr:to>
      <xdr:col>24</xdr:col>
      <xdr:colOff>152400</xdr:colOff>
      <xdr:row>78</xdr:row>
      <xdr:rowOff>92963</xdr:rowOff>
    </xdr:to>
    <xdr:cxnSp macro="">
      <xdr:nvCxnSpPr>
        <xdr:cNvPr id="271" name="直線コネクタ 270"/>
        <xdr:cNvCxnSpPr/>
      </xdr:nvCxnSpPr>
      <xdr:spPr>
        <a:xfrm>
          <a:off x="4020820" y="131688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150892</xdr:rowOff>
    </xdr:from>
    <xdr:ext cx="405111" cy="259045"/>
    <xdr:sp macro="" textlink="">
      <xdr:nvSpPr>
        <xdr:cNvPr id="272" name="【公営住宅】&#10;有形固定資産減価償却率平均値テキスト"/>
        <xdr:cNvSpPr txBox="1"/>
      </xdr:nvSpPr>
      <xdr:spPr>
        <a:xfrm>
          <a:off x="4124960" y="13729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1015</xdr:rowOff>
    </xdr:from>
    <xdr:to>
      <xdr:col>24</xdr:col>
      <xdr:colOff>114300</xdr:colOff>
      <xdr:row>82</xdr:row>
      <xdr:rowOff>102615</xdr:rowOff>
    </xdr:to>
    <xdr:sp macro="" textlink="">
      <xdr:nvSpPr>
        <xdr:cNvPr id="273" name="フローチャート: 判断 272"/>
        <xdr:cNvSpPr/>
      </xdr:nvSpPr>
      <xdr:spPr>
        <a:xfrm>
          <a:off x="4036060" y="1374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55880</xdr:rowOff>
    </xdr:from>
    <xdr:to>
      <xdr:col>20</xdr:col>
      <xdr:colOff>38100</xdr:colOff>
      <xdr:row>82</xdr:row>
      <xdr:rowOff>157480</xdr:rowOff>
    </xdr:to>
    <xdr:sp macro="" textlink="">
      <xdr:nvSpPr>
        <xdr:cNvPr id="274" name="フローチャート: 判断 273"/>
        <xdr:cNvSpPr/>
      </xdr:nvSpPr>
      <xdr:spPr>
        <a:xfrm>
          <a:off x="3312160" y="138023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74168</xdr:rowOff>
    </xdr:from>
    <xdr:to>
      <xdr:col>15</xdr:col>
      <xdr:colOff>101600</xdr:colOff>
      <xdr:row>83</xdr:row>
      <xdr:rowOff>4318</xdr:rowOff>
    </xdr:to>
    <xdr:sp macro="" textlink="">
      <xdr:nvSpPr>
        <xdr:cNvPr id="275" name="フローチャート: 判断 274"/>
        <xdr:cNvSpPr/>
      </xdr:nvSpPr>
      <xdr:spPr>
        <a:xfrm>
          <a:off x="2514600" y="138206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23876</xdr:rowOff>
    </xdr:from>
    <xdr:to>
      <xdr:col>10</xdr:col>
      <xdr:colOff>165100</xdr:colOff>
      <xdr:row>82</xdr:row>
      <xdr:rowOff>125476</xdr:rowOff>
    </xdr:to>
    <xdr:sp macro="" textlink="">
      <xdr:nvSpPr>
        <xdr:cNvPr id="276" name="フローチャート: 判断 275"/>
        <xdr:cNvSpPr/>
      </xdr:nvSpPr>
      <xdr:spPr>
        <a:xfrm>
          <a:off x="1739900" y="1377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69596</xdr:rowOff>
    </xdr:from>
    <xdr:to>
      <xdr:col>24</xdr:col>
      <xdr:colOff>114300</xdr:colOff>
      <xdr:row>81</xdr:row>
      <xdr:rowOff>171196</xdr:rowOff>
    </xdr:to>
    <xdr:sp macro="" textlink="">
      <xdr:nvSpPr>
        <xdr:cNvPr id="282" name="楕円 281"/>
        <xdr:cNvSpPr/>
      </xdr:nvSpPr>
      <xdr:spPr>
        <a:xfrm>
          <a:off x="4036060" y="1364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92473</xdr:rowOff>
    </xdr:from>
    <xdr:ext cx="405111" cy="259045"/>
    <xdr:sp macro="" textlink="">
      <xdr:nvSpPr>
        <xdr:cNvPr id="283" name="【公営住宅】&#10;有形固定資産減価償却率該当値テキスト"/>
        <xdr:cNvSpPr txBox="1"/>
      </xdr:nvSpPr>
      <xdr:spPr>
        <a:xfrm>
          <a:off x="4124960" y="1350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117602</xdr:rowOff>
    </xdr:from>
    <xdr:to>
      <xdr:col>20</xdr:col>
      <xdr:colOff>38100</xdr:colOff>
      <xdr:row>82</xdr:row>
      <xdr:rowOff>47752</xdr:rowOff>
    </xdr:to>
    <xdr:sp macro="" textlink="">
      <xdr:nvSpPr>
        <xdr:cNvPr id="284" name="楕円 283"/>
        <xdr:cNvSpPr/>
      </xdr:nvSpPr>
      <xdr:spPr>
        <a:xfrm>
          <a:off x="3312160" y="136964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120396</xdr:rowOff>
    </xdr:from>
    <xdr:to>
      <xdr:col>24</xdr:col>
      <xdr:colOff>63500</xdr:colOff>
      <xdr:row>81</xdr:row>
      <xdr:rowOff>168402</xdr:rowOff>
    </xdr:to>
    <xdr:cxnSp macro="">
      <xdr:nvCxnSpPr>
        <xdr:cNvPr id="285" name="直線コネクタ 284"/>
        <xdr:cNvCxnSpPr/>
      </xdr:nvCxnSpPr>
      <xdr:spPr>
        <a:xfrm flipV="1">
          <a:off x="3355340" y="13699236"/>
          <a:ext cx="73152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167894</xdr:rowOff>
    </xdr:from>
    <xdr:to>
      <xdr:col>15</xdr:col>
      <xdr:colOff>101600</xdr:colOff>
      <xdr:row>82</xdr:row>
      <xdr:rowOff>98044</xdr:rowOff>
    </xdr:to>
    <xdr:sp macro="" textlink="">
      <xdr:nvSpPr>
        <xdr:cNvPr id="286" name="楕円 285"/>
        <xdr:cNvSpPr/>
      </xdr:nvSpPr>
      <xdr:spPr>
        <a:xfrm>
          <a:off x="2514600" y="137467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168402</xdr:rowOff>
    </xdr:from>
    <xdr:to>
      <xdr:col>19</xdr:col>
      <xdr:colOff>177800</xdr:colOff>
      <xdr:row>82</xdr:row>
      <xdr:rowOff>47244</xdr:rowOff>
    </xdr:to>
    <xdr:cxnSp macro="">
      <xdr:nvCxnSpPr>
        <xdr:cNvPr id="287" name="直線コネクタ 286"/>
        <xdr:cNvCxnSpPr/>
      </xdr:nvCxnSpPr>
      <xdr:spPr>
        <a:xfrm flipV="1">
          <a:off x="2565400" y="13747242"/>
          <a:ext cx="78994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44450</xdr:rowOff>
    </xdr:from>
    <xdr:to>
      <xdr:col>10</xdr:col>
      <xdr:colOff>165100</xdr:colOff>
      <xdr:row>82</xdr:row>
      <xdr:rowOff>146050</xdr:rowOff>
    </xdr:to>
    <xdr:sp macro="" textlink="">
      <xdr:nvSpPr>
        <xdr:cNvPr id="288" name="楕円 287"/>
        <xdr:cNvSpPr/>
      </xdr:nvSpPr>
      <xdr:spPr>
        <a:xfrm>
          <a:off x="173990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47244</xdr:rowOff>
    </xdr:from>
    <xdr:to>
      <xdr:col>15</xdr:col>
      <xdr:colOff>50800</xdr:colOff>
      <xdr:row>82</xdr:row>
      <xdr:rowOff>95250</xdr:rowOff>
    </xdr:to>
    <xdr:cxnSp macro="">
      <xdr:nvCxnSpPr>
        <xdr:cNvPr id="289" name="直線コネクタ 288"/>
        <xdr:cNvCxnSpPr/>
      </xdr:nvCxnSpPr>
      <xdr:spPr>
        <a:xfrm flipV="1">
          <a:off x="1790700" y="13793724"/>
          <a:ext cx="7747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148607</xdr:rowOff>
    </xdr:from>
    <xdr:ext cx="405111" cy="259045"/>
    <xdr:sp macro="" textlink="">
      <xdr:nvSpPr>
        <xdr:cNvPr id="290" name="n_1aveValue【公営住宅】&#10;有形固定資産減価償却率"/>
        <xdr:cNvSpPr txBox="1"/>
      </xdr:nvSpPr>
      <xdr:spPr>
        <a:xfrm>
          <a:off x="3170564" y="1389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166895</xdr:rowOff>
    </xdr:from>
    <xdr:ext cx="405111" cy="259045"/>
    <xdr:sp macro="" textlink="">
      <xdr:nvSpPr>
        <xdr:cNvPr id="291" name="n_2aveValue【公営住宅】&#10;有形固定資産減価償却率"/>
        <xdr:cNvSpPr txBox="1"/>
      </xdr:nvSpPr>
      <xdr:spPr>
        <a:xfrm>
          <a:off x="2385704" y="13913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142003</xdr:rowOff>
    </xdr:from>
    <xdr:ext cx="405111" cy="259045"/>
    <xdr:sp macro="" textlink="">
      <xdr:nvSpPr>
        <xdr:cNvPr id="292" name="n_3aveValue【公営住宅】&#10;有形固定資産減価償却率"/>
        <xdr:cNvSpPr txBox="1"/>
      </xdr:nvSpPr>
      <xdr:spPr>
        <a:xfrm>
          <a:off x="1611004" y="1355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64279</xdr:rowOff>
    </xdr:from>
    <xdr:ext cx="405111" cy="259045"/>
    <xdr:sp macro="" textlink="">
      <xdr:nvSpPr>
        <xdr:cNvPr id="293" name="n_1mainValue【公営住宅】&#10;有形固定資産減価償却率"/>
        <xdr:cNvSpPr txBox="1"/>
      </xdr:nvSpPr>
      <xdr:spPr>
        <a:xfrm>
          <a:off x="3170564" y="1347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114571</xdr:rowOff>
    </xdr:from>
    <xdr:ext cx="405111" cy="259045"/>
    <xdr:sp macro="" textlink="">
      <xdr:nvSpPr>
        <xdr:cNvPr id="294" name="n_2mainValue【公営住宅】&#10;有形固定資産減価償却率"/>
        <xdr:cNvSpPr txBox="1"/>
      </xdr:nvSpPr>
      <xdr:spPr>
        <a:xfrm>
          <a:off x="2385704" y="1352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137177</xdr:rowOff>
    </xdr:from>
    <xdr:ext cx="405111" cy="259045"/>
    <xdr:sp macro="" textlink="">
      <xdr:nvSpPr>
        <xdr:cNvPr id="295" name="n_3mainValue【公営住宅】&#10;有形固定資産減価償却率"/>
        <xdr:cNvSpPr txBox="1"/>
      </xdr:nvSpPr>
      <xdr:spPr>
        <a:xfrm>
          <a:off x="1611004" y="1388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6" name="直線コネクタ 305"/>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7" name="テキスト ボックス 306"/>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8" name="直線コネクタ 307"/>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9" name="テキスト ボックス 308"/>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0" name="直線コネクタ 309"/>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1" name="テキスト ボックス 310"/>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2" name="直線コネクタ 311"/>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3" name="テキスト ボックス 312"/>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4" name="直線コネクタ 313"/>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5" name="テキスト ボックス 314"/>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6" name="直線コネクタ 315"/>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7" name="テキスト ボックス 316"/>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124642</xdr:rowOff>
    </xdr:from>
    <xdr:to>
      <xdr:col>54</xdr:col>
      <xdr:colOff>189865</xdr:colOff>
      <xdr:row>86</xdr:row>
      <xdr:rowOff>163830</xdr:rowOff>
    </xdr:to>
    <xdr:cxnSp macro="">
      <xdr:nvCxnSpPr>
        <xdr:cNvPr id="321" name="直線コネクタ 320"/>
        <xdr:cNvCxnSpPr/>
      </xdr:nvCxnSpPr>
      <xdr:spPr>
        <a:xfrm flipV="1">
          <a:off x="9219565" y="13200562"/>
          <a:ext cx="0" cy="138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322" name="【公営住宅】&#10;一人当たり面積最小値テキスト"/>
        <xdr:cNvSpPr txBox="1"/>
      </xdr:nvSpPr>
      <xdr:spPr>
        <a:xfrm>
          <a:off x="9258300"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323" name="直線コネクタ 322"/>
        <xdr:cNvCxnSpPr/>
      </xdr:nvCxnSpPr>
      <xdr:spPr>
        <a:xfrm>
          <a:off x="9154160" y="14580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71319</xdr:rowOff>
    </xdr:from>
    <xdr:ext cx="469744" cy="259045"/>
    <xdr:sp macro="" textlink="">
      <xdr:nvSpPr>
        <xdr:cNvPr id="324" name="【公営住宅】&#10;一人当たり面積最大値テキスト"/>
        <xdr:cNvSpPr txBox="1"/>
      </xdr:nvSpPr>
      <xdr:spPr>
        <a:xfrm>
          <a:off x="9258300" y="1297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124642</xdr:rowOff>
    </xdr:from>
    <xdr:to>
      <xdr:col>55</xdr:col>
      <xdr:colOff>88900</xdr:colOff>
      <xdr:row>78</xdr:row>
      <xdr:rowOff>124642</xdr:rowOff>
    </xdr:to>
    <xdr:cxnSp macro="">
      <xdr:nvCxnSpPr>
        <xdr:cNvPr id="325" name="直線コネクタ 324"/>
        <xdr:cNvCxnSpPr/>
      </xdr:nvCxnSpPr>
      <xdr:spPr>
        <a:xfrm>
          <a:off x="9154160" y="132005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111051</xdr:rowOff>
    </xdr:from>
    <xdr:ext cx="469744" cy="259045"/>
    <xdr:sp macro="" textlink="">
      <xdr:nvSpPr>
        <xdr:cNvPr id="326" name="【公営住宅】&#10;一人当たり面積平均値テキスト"/>
        <xdr:cNvSpPr txBox="1"/>
      </xdr:nvSpPr>
      <xdr:spPr>
        <a:xfrm>
          <a:off x="9258300" y="14360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327" name="フローチャート: 判断 326"/>
        <xdr:cNvSpPr/>
      </xdr:nvSpPr>
      <xdr:spPr>
        <a:xfrm>
          <a:off x="9192260" y="143820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129358</xdr:rowOff>
    </xdr:from>
    <xdr:to>
      <xdr:col>50</xdr:col>
      <xdr:colOff>165100</xdr:colOff>
      <xdr:row>86</xdr:row>
      <xdr:rowOff>59508</xdr:rowOff>
    </xdr:to>
    <xdr:sp macro="" textlink="">
      <xdr:nvSpPr>
        <xdr:cNvPr id="328" name="フローチャート: 判断 327"/>
        <xdr:cNvSpPr/>
      </xdr:nvSpPr>
      <xdr:spPr>
        <a:xfrm>
          <a:off x="8445500" y="143787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124461</xdr:rowOff>
    </xdr:from>
    <xdr:to>
      <xdr:col>46</xdr:col>
      <xdr:colOff>38100</xdr:colOff>
      <xdr:row>86</xdr:row>
      <xdr:rowOff>54611</xdr:rowOff>
    </xdr:to>
    <xdr:sp macro="" textlink="">
      <xdr:nvSpPr>
        <xdr:cNvPr id="329" name="フローチャート: 判断 328"/>
        <xdr:cNvSpPr/>
      </xdr:nvSpPr>
      <xdr:spPr>
        <a:xfrm>
          <a:off x="7670800" y="143738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145687</xdr:rowOff>
    </xdr:from>
    <xdr:to>
      <xdr:col>41</xdr:col>
      <xdr:colOff>101600</xdr:colOff>
      <xdr:row>86</xdr:row>
      <xdr:rowOff>75837</xdr:rowOff>
    </xdr:to>
    <xdr:sp macro="" textlink="">
      <xdr:nvSpPr>
        <xdr:cNvPr id="330" name="フローチャート: 判断 329"/>
        <xdr:cNvSpPr/>
      </xdr:nvSpPr>
      <xdr:spPr>
        <a:xfrm>
          <a:off x="6873240" y="143950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122827</xdr:rowOff>
    </xdr:from>
    <xdr:to>
      <xdr:col>55</xdr:col>
      <xdr:colOff>50800</xdr:colOff>
      <xdr:row>86</xdr:row>
      <xdr:rowOff>52977</xdr:rowOff>
    </xdr:to>
    <xdr:sp macro="" textlink="">
      <xdr:nvSpPr>
        <xdr:cNvPr id="336" name="楕円 335"/>
        <xdr:cNvSpPr/>
      </xdr:nvSpPr>
      <xdr:spPr>
        <a:xfrm>
          <a:off x="9192260" y="143722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145704</xdr:rowOff>
    </xdr:from>
    <xdr:ext cx="469744" cy="259045"/>
    <xdr:sp macro="" textlink="">
      <xdr:nvSpPr>
        <xdr:cNvPr id="337" name="【公営住宅】&#10;一人当たり面積該当値テキスト"/>
        <xdr:cNvSpPr txBox="1"/>
      </xdr:nvSpPr>
      <xdr:spPr>
        <a:xfrm>
          <a:off x="9258300" y="142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121194</xdr:rowOff>
    </xdr:from>
    <xdr:to>
      <xdr:col>50</xdr:col>
      <xdr:colOff>165100</xdr:colOff>
      <xdr:row>86</xdr:row>
      <xdr:rowOff>51344</xdr:rowOff>
    </xdr:to>
    <xdr:sp macro="" textlink="">
      <xdr:nvSpPr>
        <xdr:cNvPr id="338" name="楕円 337"/>
        <xdr:cNvSpPr/>
      </xdr:nvSpPr>
      <xdr:spPr>
        <a:xfrm>
          <a:off x="8445500" y="143705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544</xdr:rowOff>
    </xdr:from>
    <xdr:to>
      <xdr:col>55</xdr:col>
      <xdr:colOff>0</xdr:colOff>
      <xdr:row>86</xdr:row>
      <xdr:rowOff>2177</xdr:rowOff>
    </xdr:to>
    <xdr:cxnSp macro="">
      <xdr:nvCxnSpPr>
        <xdr:cNvPr id="339" name="直線コネクタ 338"/>
        <xdr:cNvCxnSpPr/>
      </xdr:nvCxnSpPr>
      <xdr:spPr>
        <a:xfrm>
          <a:off x="8496300" y="14417584"/>
          <a:ext cx="7239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119562</xdr:rowOff>
    </xdr:from>
    <xdr:to>
      <xdr:col>46</xdr:col>
      <xdr:colOff>38100</xdr:colOff>
      <xdr:row>86</xdr:row>
      <xdr:rowOff>49712</xdr:rowOff>
    </xdr:to>
    <xdr:sp macro="" textlink="">
      <xdr:nvSpPr>
        <xdr:cNvPr id="340" name="楕円 339"/>
        <xdr:cNvSpPr/>
      </xdr:nvSpPr>
      <xdr:spPr>
        <a:xfrm>
          <a:off x="7670800" y="143689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170362</xdr:rowOff>
    </xdr:from>
    <xdr:to>
      <xdr:col>50</xdr:col>
      <xdr:colOff>114300</xdr:colOff>
      <xdr:row>86</xdr:row>
      <xdr:rowOff>544</xdr:rowOff>
    </xdr:to>
    <xdr:cxnSp macro="">
      <xdr:nvCxnSpPr>
        <xdr:cNvPr id="341" name="直線コネクタ 340"/>
        <xdr:cNvCxnSpPr/>
      </xdr:nvCxnSpPr>
      <xdr:spPr>
        <a:xfrm>
          <a:off x="7713980" y="14419762"/>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116295</xdr:rowOff>
    </xdr:from>
    <xdr:to>
      <xdr:col>41</xdr:col>
      <xdr:colOff>101600</xdr:colOff>
      <xdr:row>86</xdr:row>
      <xdr:rowOff>46445</xdr:rowOff>
    </xdr:to>
    <xdr:sp macro="" textlink="">
      <xdr:nvSpPr>
        <xdr:cNvPr id="342" name="楕円 341"/>
        <xdr:cNvSpPr/>
      </xdr:nvSpPr>
      <xdr:spPr>
        <a:xfrm>
          <a:off x="6873240" y="143656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167095</xdr:rowOff>
    </xdr:from>
    <xdr:to>
      <xdr:col>45</xdr:col>
      <xdr:colOff>177800</xdr:colOff>
      <xdr:row>85</xdr:row>
      <xdr:rowOff>170362</xdr:rowOff>
    </xdr:to>
    <xdr:cxnSp macro="">
      <xdr:nvCxnSpPr>
        <xdr:cNvPr id="343" name="直線コネクタ 342"/>
        <xdr:cNvCxnSpPr/>
      </xdr:nvCxnSpPr>
      <xdr:spPr>
        <a:xfrm>
          <a:off x="6924040" y="14416495"/>
          <a:ext cx="78994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50635</xdr:rowOff>
    </xdr:from>
    <xdr:ext cx="469744" cy="259045"/>
    <xdr:sp macro="" textlink="">
      <xdr:nvSpPr>
        <xdr:cNvPr id="344" name="n_1aveValue【公営住宅】&#10;一人当たり面積"/>
        <xdr:cNvSpPr txBox="1"/>
      </xdr:nvSpPr>
      <xdr:spPr>
        <a:xfrm>
          <a:off x="8271587" y="1446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45738</xdr:rowOff>
    </xdr:from>
    <xdr:ext cx="469744" cy="259045"/>
    <xdr:sp macro="" textlink="">
      <xdr:nvSpPr>
        <xdr:cNvPr id="345" name="n_2aveValue【公営住宅】&#10;一人当たり面積"/>
        <xdr:cNvSpPr txBox="1"/>
      </xdr:nvSpPr>
      <xdr:spPr>
        <a:xfrm>
          <a:off x="7509587" y="1446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66964</xdr:rowOff>
    </xdr:from>
    <xdr:ext cx="469744" cy="259045"/>
    <xdr:sp macro="" textlink="">
      <xdr:nvSpPr>
        <xdr:cNvPr id="346" name="n_3aveValue【公営住宅】&#10;一人当たり面積"/>
        <xdr:cNvSpPr txBox="1"/>
      </xdr:nvSpPr>
      <xdr:spPr>
        <a:xfrm>
          <a:off x="6712027" y="1448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67871</xdr:rowOff>
    </xdr:from>
    <xdr:ext cx="469744" cy="259045"/>
    <xdr:sp macro="" textlink="">
      <xdr:nvSpPr>
        <xdr:cNvPr id="347" name="n_1mainValue【公営住宅】&#10;一人当たり面積"/>
        <xdr:cNvSpPr txBox="1"/>
      </xdr:nvSpPr>
      <xdr:spPr>
        <a:xfrm>
          <a:off x="8271587" y="1414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66239</xdr:rowOff>
    </xdr:from>
    <xdr:ext cx="469744" cy="259045"/>
    <xdr:sp macro="" textlink="">
      <xdr:nvSpPr>
        <xdr:cNvPr id="348" name="n_2mainValue【公営住宅】&#10;一人当たり面積"/>
        <xdr:cNvSpPr txBox="1"/>
      </xdr:nvSpPr>
      <xdr:spPr>
        <a:xfrm>
          <a:off x="7509587" y="1414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62972</xdr:rowOff>
    </xdr:from>
    <xdr:ext cx="469744" cy="259045"/>
    <xdr:sp macro="" textlink="">
      <xdr:nvSpPr>
        <xdr:cNvPr id="349" name="n_3mainValue【公営住宅】&#10;一人当たり面積"/>
        <xdr:cNvSpPr txBox="1"/>
      </xdr:nvSpPr>
      <xdr:spPr>
        <a:xfrm>
          <a:off x="6712027" y="1414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51" name="正方形/長方形 350"/>
        <xdr:cNvSpPr/>
      </xdr:nvSpPr>
      <xdr:spPr>
        <a:xfrm>
          <a:off x="670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52" name="正方形/長方形 351"/>
        <xdr:cNvSpPr/>
      </xdr:nvSpPr>
      <xdr:spPr>
        <a:xfrm>
          <a:off x="670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53" name="正方形/長方形 352"/>
        <xdr:cNvSpPr/>
      </xdr:nvSpPr>
      <xdr:spPr>
        <a:xfrm>
          <a:off x="1803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54" name="正方形/長方形 353"/>
        <xdr:cNvSpPr/>
      </xdr:nvSpPr>
      <xdr:spPr>
        <a:xfrm>
          <a:off x="1803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57" name="正方形/長方形 356"/>
        <xdr:cNvSpPr/>
      </xdr:nvSpPr>
      <xdr:spPr>
        <a:xfrm>
          <a:off x="58267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58" name="正方形/長方形 357"/>
        <xdr:cNvSpPr/>
      </xdr:nvSpPr>
      <xdr:spPr>
        <a:xfrm>
          <a:off x="58267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59" name="正方形/長方形 358"/>
        <xdr:cNvSpPr/>
      </xdr:nvSpPr>
      <xdr:spPr>
        <a:xfrm>
          <a:off x="69367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60" name="正方形/長方形 359"/>
        <xdr:cNvSpPr/>
      </xdr:nvSpPr>
      <xdr:spPr>
        <a:xfrm>
          <a:off x="69367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73" name="直線コネクタ 372"/>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74" name="テキスト ボックス 373"/>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75" name="直線コネクタ 374"/>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76" name="テキスト ボックス 375"/>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77" name="直線コネクタ 376"/>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78" name="テキスト ボックス 377"/>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79" name="直線コネクタ 378"/>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80" name="テキスト ボックス 379"/>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1" name="直線コネクタ 380"/>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2" name="テキスト ボックス 381"/>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3"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142494</xdr:rowOff>
    </xdr:from>
    <xdr:to>
      <xdr:col>85</xdr:col>
      <xdr:colOff>126364</xdr:colOff>
      <xdr:row>40</xdr:row>
      <xdr:rowOff>144780</xdr:rowOff>
    </xdr:to>
    <xdr:cxnSp macro="">
      <xdr:nvCxnSpPr>
        <xdr:cNvPr id="384" name="直線コネクタ 383"/>
        <xdr:cNvCxnSpPr/>
      </xdr:nvCxnSpPr>
      <xdr:spPr>
        <a:xfrm flipV="1">
          <a:off x="14375764" y="5674614"/>
          <a:ext cx="0" cy="1175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148607</xdr:rowOff>
    </xdr:from>
    <xdr:ext cx="405111" cy="259045"/>
    <xdr:sp macro="" textlink="">
      <xdr:nvSpPr>
        <xdr:cNvPr id="385" name="【認定こども園・幼稚園・保育所】&#10;有形固定資産減価償却率最小値テキスト"/>
        <xdr:cNvSpPr txBox="1"/>
      </xdr:nvSpPr>
      <xdr:spPr>
        <a:xfrm>
          <a:off x="14414500" y="685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144780</xdr:rowOff>
    </xdr:from>
    <xdr:to>
      <xdr:col>86</xdr:col>
      <xdr:colOff>25400</xdr:colOff>
      <xdr:row>40</xdr:row>
      <xdr:rowOff>144780</xdr:rowOff>
    </xdr:to>
    <xdr:cxnSp macro="">
      <xdr:nvCxnSpPr>
        <xdr:cNvPr id="386" name="直線コネクタ 385"/>
        <xdr:cNvCxnSpPr/>
      </xdr:nvCxnSpPr>
      <xdr:spPr>
        <a:xfrm>
          <a:off x="14287500" y="6850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89171</xdr:rowOff>
    </xdr:from>
    <xdr:ext cx="405111" cy="259045"/>
    <xdr:sp macro="" textlink="">
      <xdr:nvSpPr>
        <xdr:cNvPr id="387" name="【認定こども園・幼稚園・保育所】&#10;有形固定資産減価償却率最大値テキスト"/>
        <xdr:cNvSpPr txBox="1"/>
      </xdr:nvSpPr>
      <xdr:spPr>
        <a:xfrm>
          <a:off x="14414500" y="545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142494</xdr:rowOff>
    </xdr:from>
    <xdr:to>
      <xdr:col>86</xdr:col>
      <xdr:colOff>25400</xdr:colOff>
      <xdr:row>33</xdr:row>
      <xdr:rowOff>142494</xdr:rowOff>
    </xdr:to>
    <xdr:cxnSp macro="">
      <xdr:nvCxnSpPr>
        <xdr:cNvPr id="388" name="直線コネクタ 387"/>
        <xdr:cNvCxnSpPr/>
      </xdr:nvCxnSpPr>
      <xdr:spPr>
        <a:xfrm>
          <a:off x="14287500" y="56746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158005</xdr:rowOff>
    </xdr:from>
    <xdr:ext cx="405111" cy="259045"/>
    <xdr:sp macro="" textlink="">
      <xdr:nvSpPr>
        <xdr:cNvPr id="389" name="【認定こども園・幼稚園・保育所】&#10;有形固定資産減価償却率平均値テキスト"/>
        <xdr:cNvSpPr txBox="1"/>
      </xdr:nvSpPr>
      <xdr:spPr>
        <a:xfrm>
          <a:off x="14414500" y="60254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135128</xdr:rowOff>
    </xdr:from>
    <xdr:to>
      <xdr:col>85</xdr:col>
      <xdr:colOff>177800</xdr:colOff>
      <xdr:row>37</xdr:row>
      <xdr:rowOff>65278</xdr:rowOff>
    </xdr:to>
    <xdr:sp macro="" textlink="">
      <xdr:nvSpPr>
        <xdr:cNvPr id="390" name="フローチャート: 判断 389"/>
        <xdr:cNvSpPr/>
      </xdr:nvSpPr>
      <xdr:spPr>
        <a:xfrm>
          <a:off x="14325600" y="617016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91" name="フローチャート: 判断 390"/>
        <xdr:cNvSpPr/>
      </xdr:nvSpPr>
      <xdr:spPr>
        <a:xfrm>
          <a:off x="13578840" y="616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34544</xdr:rowOff>
    </xdr:from>
    <xdr:to>
      <xdr:col>76</xdr:col>
      <xdr:colOff>165100</xdr:colOff>
      <xdr:row>37</xdr:row>
      <xdr:rowOff>136144</xdr:rowOff>
    </xdr:to>
    <xdr:sp macro="" textlink="">
      <xdr:nvSpPr>
        <xdr:cNvPr id="392" name="フローチャート: 判断 391"/>
        <xdr:cNvSpPr/>
      </xdr:nvSpPr>
      <xdr:spPr>
        <a:xfrm>
          <a:off x="12804140" y="62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82550</xdr:rowOff>
    </xdr:from>
    <xdr:to>
      <xdr:col>72</xdr:col>
      <xdr:colOff>38100</xdr:colOff>
      <xdr:row>37</xdr:row>
      <xdr:rowOff>12700</xdr:rowOff>
    </xdr:to>
    <xdr:sp macro="" textlink="">
      <xdr:nvSpPr>
        <xdr:cNvPr id="393" name="フローチャート: 判断 392"/>
        <xdr:cNvSpPr/>
      </xdr:nvSpPr>
      <xdr:spPr>
        <a:xfrm>
          <a:off x="12029440" y="6117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4" name="テキスト ボックス 39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5" name="テキスト ボックス 39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6" name="テキスト ボックス 39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7" name="テキスト ボックス 39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8" name="テキスト ボックス 39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148844</xdr:rowOff>
    </xdr:from>
    <xdr:to>
      <xdr:col>85</xdr:col>
      <xdr:colOff>177800</xdr:colOff>
      <xdr:row>37</xdr:row>
      <xdr:rowOff>78994</xdr:rowOff>
    </xdr:to>
    <xdr:sp macro="" textlink="">
      <xdr:nvSpPr>
        <xdr:cNvPr id="399" name="楕円 398"/>
        <xdr:cNvSpPr/>
      </xdr:nvSpPr>
      <xdr:spPr>
        <a:xfrm>
          <a:off x="14325600" y="618388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127271</xdr:rowOff>
    </xdr:from>
    <xdr:ext cx="405111" cy="259045"/>
    <xdr:sp macro="" textlink="">
      <xdr:nvSpPr>
        <xdr:cNvPr id="400" name="【認定こども園・幼稚園・保育所】&#10;有形固定資産減価償却率該当値テキスト"/>
        <xdr:cNvSpPr txBox="1"/>
      </xdr:nvSpPr>
      <xdr:spPr>
        <a:xfrm>
          <a:off x="14414500" y="6162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48260</xdr:rowOff>
    </xdr:from>
    <xdr:to>
      <xdr:col>81</xdr:col>
      <xdr:colOff>101600</xdr:colOff>
      <xdr:row>36</xdr:row>
      <xdr:rowOff>149860</xdr:rowOff>
    </xdr:to>
    <xdr:sp macro="" textlink="">
      <xdr:nvSpPr>
        <xdr:cNvPr id="401" name="楕円 400"/>
        <xdr:cNvSpPr/>
      </xdr:nvSpPr>
      <xdr:spPr>
        <a:xfrm>
          <a:off x="1357884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99060</xdr:rowOff>
    </xdr:from>
    <xdr:to>
      <xdr:col>85</xdr:col>
      <xdr:colOff>127000</xdr:colOff>
      <xdr:row>37</xdr:row>
      <xdr:rowOff>28194</xdr:rowOff>
    </xdr:to>
    <xdr:cxnSp macro="">
      <xdr:nvCxnSpPr>
        <xdr:cNvPr id="402" name="直線コネクタ 401"/>
        <xdr:cNvCxnSpPr/>
      </xdr:nvCxnSpPr>
      <xdr:spPr>
        <a:xfrm>
          <a:off x="13629640" y="6134100"/>
          <a:ext cx="74676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55118</xdr:rowOff>
    </xdr:from>
    <xdr:to>
      <xdr:col>76</xdr:col>
      <xdr:colOff>165100</xdr:colOff>
      <xdr:row>36</xdr:row>
      <xdr:rowOff>156718</xdr:rowOff>
    </xdr:to>
    <xdr:sp macro="" textlink="">
      <xdr:nvSpPr>
        <xdr:cNvPr id="403" name="楕円 402"/>
        <xdr:cNvSpPr/>
      </xdr:nvSpPr>
      <xdr:spPr>
        <a:xfrm>
          <a:off x="12804140" y="609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99060</xdr:rowOff>
    </xdr:from>
    <xdr:to>
      <xdr:col>81</xdr:col>
      <xdr:colOff>50800</xdr:colOff>
      <xdr:row>36</xdr:row>
      <xdr:rowOff>105918</xdr:rowOff>
    </xdr:to>
    <xdr:cxnSp macro="">
      <xdr:nvCxnSpPr>
        <xdr:cNvPr id="404" name="直線コネクタ 403"/>
        <xdr:cNvCxnSpPr/>
      </xdr:nvCxnSpPr>
      <xdr:spPr>
        <a:xfrm flipV="1">
          <a:off x="12854940" y="6134100"/>
          <a:ext cx="7747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109982</xdr:rowOff>
    </xdr:from>
    <xdr:to>
      <xdr:col>72</xdr:col>
      <xdr:colOff>38100</xdr:colOff>
      <xdr:row>37</xdr:row>
      <xdr:rowOff>40132</xdr:rowOff>
    </xdr:to>
    <xdr:sp macro="" textlink="">
      <xdr:nvSpPr>
        <xdr:cNvPr id="405" name="楕円 404"/>
        <xdr:cNvSpPr/>
      </xdr:nvSpPr>
      <xdr:spPr>
        <a:xfrm>
          <a:off x="12029440" y="61450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105918</xdr:rowOff>
    </xdr:from>
    <xdr:to>
      <xdr:col>76</xdr:col>
      <xdr:colOff>114300</xdr:colOff>
      <xdr:row>36</xdr:row>
      <xdr:rowOff>160782</xdr:rowOff>
    </xdr:to>
    <xdr:cxnSp macro="">
      <xdr:nvCxnSpPr>
        <xdr:cNvPr id="406" name="直線コネクタ 405"/>
        <xdr:cNvCxnSpPr/>
      </xdr:nvCxnSpPr>
      <xdr:spPr>
        <a:xfrm flipV="1">
          <a:off x="12072620" y="6140958"/>
          <a:ext cx="78232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407" name="n_1aveValue【認定こども園・幼稚園・保育所】&#10;有形固定資産減価償却率"/>
        <xdr:cNvSpPr txBox="1"/>
      </xdr:nvSpPr>
      <xdr:spPr>
        <a:xfrm>
          <a:off x="1343724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127271</xdr:rowOff>
    </xdr:from>
    <xdr:ext cx="405111" cy="259045"/>
    <xdr:sp macro="" textlink="">
      <xdr:nvSpPr>
        <xdr:cNvPr id="408" name="n_2aveValue【認定こども園・幼稚園・保育所】&#10;有形固定資産減価償却率"/>
        <xdr:cNvSpPr txBox="1"/>
      </xdr:nvSpPr>
      <xdr:spPr>
        <a:xfrm>
          <a:off x="12675244" y="632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29227</xdr:rowOff>
    </xdr:from>
    <xdr:ext cx="405111" cy="259045"/>
    <xdr:sp macro="" textlink="">
      <xdr:nvSpPr>
        <xdr:cNvPr id="409" name="n_3aveValue【認定こども園・幼稚園・保育所】&#10;有形固定資産減価償却率"/>
        <xdr:cNvSpPr txBox="1"/>
      </xdr:nvSpPr>
      <xdr:spPr>
        <a:xfrm>
          <a:off x="119005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166387</xdr:rowOff>
    </xdr:from>
    <xdr:ext cx="405111" cy="259045"/>
    <xdr:sp macro="" textlink="">
      <xdr:nvSpPr>
        <xdr:cNvPr id="410" name="n_1mainValue【認定こども園・幼稚園・保育所】&#10;有形固定資産減価償却率"/>
        <xdr:cNvSpPr txBox="1"/>
      </xdr:nvSpPr>
      <xdr:spPr>
        <a:xfrm>
          <a:off x="134372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1795</xdr:rowOff>
    </xdr:from>
    <xdr:ext cx="405111" cy="259045"/>
    <xdr:sp macro="" textlink="">
      <xdr:nvSpPr>
        <xdr:cNvPr id="411" name="n_2mainValue【認定こども園・幼稚園・保育所】&#10;有形固定資産減価償却率"/>
        <xdr:cNvSpPr txBox="1"/>
      </xdr:nvSpPr>
      <xdr:spPr>
        <a:xfrm>
          <a:off x="12675244" y="586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31259</xdr:rowOff>
    </xdr:from>
    <xdr:ext cx="405111" cy="259045"/>
    <xdr:sp macro="" textlink="">
      <xdr:nvSpPr>
        <xdr:cNvPr id="412" name="n_3mainValue【認定こども園・幼稚園・保育所】&#10;有形固定資産減価償却率"/>
        <xdr:cNvSpPr txBox="1"/>
      </xdr:nvSpPr>
      <xdr:spPr>
        <a:xfrm>
          <a:off x="11900544" y="6233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3" name="正方形/長方形 41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4" name="正方形/長方形 413"/>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5" name="正方形/長方形 414"/>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6" name="正方形/長方形 415"/>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7" name="正方形/長方形 416"/>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8" name="正方形/長方形 417"/>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9" name="正方形/長方形 418"/>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0" name="正方形/長方形 41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1" name="テキスト ボックス 42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2" name="直線コネクタ 42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3" name="直線コネクタ 422"/>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4" name="テキスト ボックス 423"/>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5" name="直線コネクタ 424"/>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6" name="テキスト ボックス 425"/>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7" name="直線コネクタ 426"/>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8" name="テキスト ボックス 427"/>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9" name="直線コネクタ 428"/>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0" name="テキスト ボックス 429"/>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1" name="直線コネクタ 430"/>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2" name="テキスト ボックス 431"/>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3"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133350</xdr:rowOff>
    </xdr:from>
    <xdr:to>
      <xdr:col>116</xdr:col>
      <xdr:colOff>62864</xdr:colOff>
      <xdr:row>40</xdr:row>
      <xdr:rowOff>163068</xdr:rowOff>
    </xdr:to>
    <xdr:cxnSp macro="">
      <xdr:nvCxnSpPr>
        <xdr:cNvPr id="434" name="直線コネクタ 433"/>
        <xdr:cNvCxnSpPr/>
      </xdr:nvCxnSpPr>
      <xdr:spPr>
        <a:xfrm flipV="1">
          <a:off x="19509104" y="5665470"/>
          <a:ext cx="0" cy="1203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166895</xdr:rowOff>
    </xdr:from>
    <xdr:ext cx="469744" cy="259045"/>
    <xdr:sp macro="" textlink="">
      <xdr:nvSpPr>
        <xdr:cNvPr id="435" name="【認定こども園・幼稚園・保育所】&#10;一人当たり面積最小値テキスト"/>
        <xdr:cNvSpPr txBox="1"/>
      </xdr:nvSpPr>
      <xdr:spPr>
        <a:xfrm>
          <a:off x="19547840" y="68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163068</xdr:rowOff>
    </xdr:from>
    <xdr:to>
      <xdr:col>116</xdr:col>
      <xdr:colOff>152400</xdr:colOff>
      <xdr:row>40</xdr:row>
      <xdr:rowOff>163068</xdr:rowOff>
    </xdr:to>
    <xdr:cxnSp macro="">
      <xdr:nvCxnSpPr>
        <xdr:cNvPr id="436" name="直線コネクタ 435"/>
        <xdr:cNvCxnSpPr/>
      </xdr:nvCxnSpPr>
      <xdr:spPr>
        <a:xfrm>
          <a:off x="19443700" y="68686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80027</xdr:rowOff>
    </xdr:from>
    <xdr:ext cx="469744" cy="259045"/>
    <xdr:sp macro="" textlink="">
      <xdr:nvSpPr>
        <xdr:cNvPr id="437" name="【認定こども園・幼稚園・保育所】&#10;一人当たり面積最大値テキスト"/>
        <xdr:cNvSpPr txBox="1"/>
      </xdr:nvSpPr>
      <xdr:spPr>
        <a:xfrm>
          <a:off x="19547840" y="54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133350</xdr:rowOff>
    </xdr:from>
    <xdr:to>
      <xdr:col>116</xdr:col>
      <xdr:colOff>152400</xdr:colOff>
      <xdr:row>33</xdr:row>
      <xdr:rowOff>133350</xdr:rowOff>
    </xdr:to>
    <xdr:cxnSp macro="">
      <xdr:nvCxnSpPr>
        <xdr:cNvPr id="438" name="直線コネクタ 437"/>
        <xdr:cNvCxnSpPr/>
      </xdr:nvCxnSpPr>
      <xdr:spPr>
        <a:xfrm>
          <a:off x="19443700" y="566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92981</xdr:rowOff>
    </xdr:from>
    <xdr:ext cx="469744" cy="259045"/>
    <xdr:sp macro="" textlink="">
      <xdr:nvSpPr>
        <xdr:cNvPr id="439" name="【認定こども園・幼稚園・保育所】&#10;一人当たり面積平均値テキスト"/>
        <xdr:cNvSpPr txBox="1"/>
      </xdr:nvSpPr>
      <xdr:spPr>
        <a:xfrm>
          <a:off x="19547840" y="6630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114554</xdr:rowOff>
    </xdr:from>
    <xdr:to>
      <xdr:col>116</xdr:col>
      <xdr:colOff>114300</xdr:colOff>
      <xdr:row>40</xdr:row>
      <xdr:rowOff>44704</xdr:rowOff>
    </xdr:to>
    <xdr:sp macro="" textlink="">
      <xdr:nvSpPr>
        <xdr:cNvPr id="440" name="フローチャート: 判断 439"/>
        <xdr:cNvSpPr/>
      </xdr:nvSpPr>
      <xdr:spPr>
        <a:xfrm>
          <a:off x="19458940" y="66525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41" name="フローチャート: 判断 440"/>
        <xdr:cNvSpPr/>
      </xdr:nvSpPr>
      <xdr:spPr>
        <a:xfrm>
          <a:off x="18735040" y="66570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109982</xdr:rowOff>
    </xdr:from>
    <xdr:to>
      <xdr:col>107</xdr:col>
      <xdr:colOff>101600</xdr:colOff>
      <xdr:row>40</xdr:row>
      <xdr:rowOff>40132</xdr:rowOff>
    </xdr:to>
    <xdr:sp macro="" textlink="">
      <xdr:nvSpPr>
        <xdr:cNvPr id="442" name="フローチャート: 判断 441"/>
        <xdr:cNvSpPr/>
      </xdr:nvSpPr>
      <xdr:spPr>
        <a:xfrm>
          <a:off x="17937480" y="66479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164846</xdr:rowOff>
    </xdr:from>
    <xdr:to>
      <xdr:col>102</xdr:col>
      <xdr:colOff>165100</xdr:colOff>
      <xdr:row>40</xdr:row>
      <xdr:rowOff>94996</xdr:rowOff>
    </xdr:to>
    <xdr:sp macro="" textlink="">
      <xdr:nvSpPr>
        <xdr:cNvPr id="443" name="フローチャート: 判断 442"/>
        <xdr:cNvSpPr/>
      </xdr:nvSpPr>
      <xdr:spPr>
        <a:xfrm>
          <a:off x="17162780" y="67028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4" name="テキスト ボックス 443"/>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5" name="テキスト ボックス 444"/>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6" name="テキスト ボックス 445"/>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7" name="テキスト ボックス 446"/>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8" name="テキスト ボックス 447"/>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109982</xdr:rowOff>
    </xdr:from>
    <xdr:to>
      <xdr:col>116</xdr:col>
      <xdr:colOff>114300</xdr:colOff>
      <xdr:row>40</xdr:row>
      <xdr:rowOff>40132</xdr:rowOff>
    </xdr:to>
    <xdr:sp macro="" textlink="">
      <xdr:nvSpPr>
        <xdr:cNvPr id="449" name="楕円 448"/>
        <xdr:cNvSpPr/>
      </xdr:nvSpPr>
      <xdr:spPr>
        <a:xfrm>
          <a:off x="19458940" y="66479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132859</xdr:rowOff>
    </xdr:from>
    <xdr:ext cx="469744" cy="259045"/>
    <xdr:sp macro="" textlink="">
      <xdr:nvSpPr>
        <xdr:cNvPr id="450" name="【認定こども園・幼稚園・保育所】&#10;一人当たり面積該当値テキスト"/>
        <xdr:cNvSpPr txBox="1"/>
      </xdr:nvSpPr>
      <xdr:spPr>
        <a:xfrm>
          <a:off x="19547840"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119126</xdr:rowOff>
    </xdr:from>
    <xdr:to>
      <xdr:col>112</xdr:col>
      <xdr:colOff>38100</xdr:colOff>
      <xdr:row>40</xdr:row>
      <xdr:rowOff>49276</xdr:rowOff>
    </xdr:to>
    <xdr:sp macro="" textlink="">
      <xdr:nvSpPr>
        <xdr:cNvPr id="451" name="楕円 450"/>
        <xdr:cNvSpPr/>
      </xdr:nvSpPr>
      <xdr:spPr>
        <a:xfrm>
          <a:off x="18735040" y="66570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160782</xdr:rowOff>
    </xdr:from>
    <xdr:to>
      <xdr:col>116</xdr:col>
      <xdr:colOff>63500</xdr:colOff>
      <xdr:row>39</xdr:row>
      <xdr:rowOff>169926</xdr:rowOff>
    </xdr:to>
    <xdr:cxnSp macro="">
      <xdr:nvCxnSpPr>
        <xdr:cNvPr id="452" name="直線コネクタ 451"/>
        <xdr:cNvCxnSpPr/>
      </xdr:nvCxnSpPr>
      <xdr:spPr>
        <a:xfrm flipV="1">
          <a:off x="18778220" y="6698742"/>
          <a:ext cx="7315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105410</xdr:rowOff>
    </xdr:from>
    <xdr:to>
      <xdr:col>107</xdr:col>
      <xdr:colOff>101600</xdr:colOff>
      <xdr:row>40</xdr:row>
      <xdr:rowOff>35560</xdr:rowOff>
    </xdr:to>
    <xdr:sp macro="" textlink="">
      <xdr:nvSpPr>
        <xdr:cNvPr id="453" name="楕円 452"/>
        <xdr:cNvSpPr/>
      </xdr:nvSpPr>
      <xdr:spPr>
        <a:xfrm>
          <a:off x="17937480" y="6643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156210</xdr:rowOff>
    </xdr:from>
    <xdr:to>
      <xdr:col>111</xdr:col>
      <xdr:colOff>177800</xdr:colOff>
      <xdr:row>39</xdr:row>
      <xdr:rowOff>169926</xdr:rowOff>
    </xdr:to>
    <xdr:cxnSp macro="">
      <xdr:nvCxnSpPr>
        <xdr:cNvPr id="454" name="直線コネクタ 453"/>
        <xdr:cNvCxnSpPr/>
      </xdr:nvCxnSpPr>
      <xdr:spPr>
        <a:xfrm>
          <a:off x="17988280" y="6694170"/>
          <a:ext cx="78994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100838</xdr:rowOff>
    </xdr:from>
    <xdr:to>
      <xdr:col>102</xdr:col>
      <xdr:colOff>165100</xdr:colOff>
      <xdr:row>40</xdr:row>
      <xdr:rowOff>30988</xdr:rowOff>
    </xdr:to>
    <xdr:sp macro="" textlink="">
      <xdr:nvSpPr>
        <xdr:cNvPr id="455" name="楕円 454"/>
        <xdr:cNvSpPr/>
      </xdr:nvSpPr>
      <xdr:spPr>
        <a:xfrm>
          <a:off x="17162780" y="66387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151638</xdr:rowOff>
    </xdr:from>
    <xdr:to>
      <xdr:col>107</xdr:col>
      <xdr:colOff>50800</xdr:colOff>
      <xdr:row>39</xdr:row>
      <xdr:rowOff>156210</xdr:rowOff>
    </xdr:to>
    <xdr:cxnSp macro="">
      <xdr:nvCxnSpPr>
        <xdr:cNvPr id="456" name="直線コネクタ 455"/>
        <xdr:cNvCxnSpPr/>
      </xdr:nvCxnSpPr>
      <xdr:spPr>
        <a:xfrm>
          <a:off x="17213580" y="6689598"/>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40403</xdr:rowOff>
    </xdr:from>
    <xdr:ext cx="469744" cy="259045"/>
    <xdr:sp macro="" textlink="">
      <xdr:nvSpPr>
        <xdr:cNvPr id="457" name="n_1aveValue【認定こども園・幼稚園・保育所】&#10;一人当たり面積"/>
        <xdr:cNvSpPr txBox="1"/>
      </xdr:nvSpPr>
      <xdr:spPr>
        <a:xfrm>
          <a:off x="18561127" y="674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31259</xdr:rowOff>
    </xdr:from>
    <xdr:ext cx="469744" cy="259045"/>
    <xdr:sp macro="" textlink="">
      <xdr:nvSpPr>
        <xdr:cNvPr id="458" name="n_2aveValue【認定こども園・幼稚園・保育所】&#10;一人当たり面積"/>
        <xdr:cNvSpPr txBox="1"/>
      </xdr:nvSpPr>
      <xdr:spPr>
        <a:xfrm>
          <a:off x="17776267" y="673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86123</xdr:rowOff>
    </xdr:from>
    <xdr:ext cx="469744" cy="259045"/>
    <xdr:sp macro="" textlink="">
      <xdr:nvSpPr>
        <xdr:cNvPr id="459" name="n_3aveValue【認定こども園・幼稚園・保育所】&#10;一人当たり面積"/>
        <xdr:cNvSpPr txBox="1"/>
      </xdr:nvSpPr>
      <xdr:spPr>
        <a:xfrm>
          <a:off x="17001567" y="679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65803</xdr:rowOff>
    </xdr:from>
    <xdr:ext cx="469744" cy="259045"/>
    <xdr:sp macro="" textlink="">
      <xdr:nvSpPr>
        <xdr:cNvPr id="460" name="n_1mainValue【認定こども園・幼稚園・保育所】&#10;一人当たり面積"/>
        <xdr:cNvSpPr txBox="1"/>
      </xdr:nvSpPr>
      <xdr:spPr>
        <a:xfrm>
          <a:off x="18561127" y="643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52087</xdr:rowOff>
    </xdr:from>
    <xdr:ext cx="469744" cy="259045"/>
    <xdr:sp macro="" textlink="">
      <xdr:nvSpPr>
        <xdr:cNvPr id="461" name="n_2mainValue【認定こども園・幼稚園・保育所】&#10;一人当たり面積"/>
        <xdr:cNvSpPr txBox="1"/>
      </xdr:nvSpPr>
      <xdr:spPr>
        <a:xfrm>
          <a:off x="17776267"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47515</xdr:rowOff>
    </xdr:from>
    <xdr:ext cx="469744" cy="259045"/>
    <xdr:sp macro="" textlink="">
      <xdr:nvSpPr>
        <xdr:cNvPr id="462" name="n_3mainValue【認定こども園・幼稚園・保育所】&#10;一人当たり面積"/>
        <xdr:cNvSpPr txBox="1"/>
      </xdr:nvSpPr>
      <xdr:spPr>
        <a:xfrm>
          <a:off x="17001567" y="641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3" name="正方形/長方形 462"/>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4" name="正方形/長方形 463"/>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5" name="正方形/長方形 464"/>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6" name="正方形/長方形 465"/>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7" name="正方形/長方形 466"/>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8" name="正方形/長方形 467"/>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9" name="正方形/長方形 468"/>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0" name="正方形/長方形 469"/>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1" name="テキスト ボックス 470"/>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2" name="直線コネクタ 471"/>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3" name="テキスト ボックス 472"/>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4" name="直線コネクタ 473"/>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5" name="テキスト ボックス 474"/>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6" name="直線コネクタ 475"/>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7" name="テキスト ボックス 476"/>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8" name="直線コネクタ 477"/>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9" name="テキスト ボックス 478"/>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0" name="直線コネクタ 479"/>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1" name="テキスト ボックス 480"/>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2" name="直線コネクタ 481"/>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3" name="テキスト ボックス 482"/>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4" name="直線コネクタ 483"/>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5" name="テキスト ボックス 484"/>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6" name="直線コネクタ 48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7" name="テキスト ボックス 486"/>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8"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42454</xdr:rowOff>
    </xdr:from>
    <xdr:to>
      <xdr:col>85</xdr:col>
      <xdr:colOff>126364</xdr:colOff>
      <xdr:row>64</xdr:row>
      <xdr:rowOff>19594</xdr:rowOff>
    </xdr:to>
    <xdr:cxnSp macro="">
      <xdr:nvCxnSpPr>
        <xdr:cNvPr id="489" name="直線コネクタ 488"/>
        <xdr:cNvCxnSpPr/>
      </xdr:nvCxnSpPr>
      <xdr:spPr>
        <a:xfrm flipV="1">
          <a:off x="14375764" y="9430294"/>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405111" cy="259045"/>
    <xdr:sp macro="" textlink="">
      <xdr:nvSpPr>
        <xdr:cNvPr id="490" name="【学校施設】&#10;有形固定資産減価償却率最小値テキスト"/>
        <xdr:cNvSpPr txBox="1"/>
      </xdr:nvSpPr>
      <xdr:spPr>
        <a:xfrm>
          <a:off x="14414500" y="1075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91" name="直線コネクタ 490"/>
        <xdr:cNvCxnSpPr/>
      </xdr:nvCxnSpPr>
      <xdr:spPr>
        <a:xfrm>
          <a:off x="14287500" y="107485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160581</xdr:rowOff>
    </xdr:from>
    <xdr:ext cx="405111" cy="259045"/>
    <xdr:sp macro="" textlink="">
      <xdr:nvSpPr>
        <xdr:cNvPr id="492" name="【学校施設】&#10;有形固定資産減価償却率最大値テキスト"/>
        <xdr:cNvSpPr txBox="1"/>
      </xdr:nvSpPr>
      <xdr:spPr>
        <a:xfrm>
          <a:off x="14414500" y="9213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42454</xdr:rowOff>
    </xdr:from>
    <xdr:to>
      <xdr:col>86</xdr:col>
      <xdr:colOff>25400</xdr:colOff>
      <xdr:row>56</xdr:row>
      <xdr:rowOff>42454</xdr:rowOff>
    </xdr:to>
    <xdr:cxnSp macro="">
      <xdr:nvCxnSpPr>
        <xdr:cNvPr id="493" name="直線コネクタ 492"/>
        <xdr:cNvCxnSpPr/>
      </xdr:nvCxnSpPr>
      <xdr:spPr>
        <a:xfrm>
          <a:off x="14287500" y="94302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166024</xdr:rowOff>
    </xdr:from>
    <xdr:ext cx="405111" cy="259045"/>
    <xdr:sp macro="" textlink="">
      <xdr:nvSpPr>
        <xdr:cNvPr id="494" name="【学校施設】&#10;有形固定資産減価償却率平均値テキスト"/>
        <xdr:cNvSpPr txBox="1"/>
      </xdr:nvSpPr>
      <xdr:spPr>
        <a:xfrm>
          <a:off x="14414500" y="9889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xdr:rowOff>
    </xdr:from>
    <xdr:to>
      <xdr:col>85</xdr:col>
      <xdr:colOff>177800</xdr:colOff>
      <xdr:row>59</xdr:row>
      <xdr:rowOff>117747</xdr:rowOff>
    </xdr:to>
    <xdr:sp macro="" textlink="">
      <xdr:nvSpPr>
        <xdr:cNvPr id="495" name="フローチャート: 判断 494"/>
        <xdr:cNvSpPr/>
      </xdr:nvSpPr>
      <xdr:spPr>
        <a:xfrm>
          <a:off x="14325600" y="990690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151674</xdr:rowOff>
    </xdr:from>
    <xdr:to>
      <xdr:col>81</xdr:col>
      <xdr:colOff>101600</xdr:colOff>
      <xdr:row>59</xdr:row>
      <xdr:rowOff>81824</xdr:rowOff>
    </xdr:to>
    <xdr:sp macro="" textlink="">
      <xdr:nvSpPr>
        <xdr:cNvPr id="496" name="フローチャート: 判断 495"/>
        <xdr:cNvSpPr/>
      </xdr:nvSpPr>
      <xdr:spPr>
        <a:xfrm>
          <a:off x="13578840" y="98747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497" name="フローチャート: 判断 496"/>
        <xdr:cNvSpPr/>
      </xdr:nvSpPr>
      <xdr:spPr>
        <a:xfrm>
          <a:off x="1280414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25944</xdr:rowOff>
    </xdr:from>
    <xdr:to>
      <xdr:col>72</xdr:col>
      <xdr:colOff>38100</xdr:colOff>
      <xdr:row>57</xdr:row>
      <xdr:rowOff>127544</xdr:rowOff>
    </xdr:to>
    <xdr:sp macro="" textlink="">
      <xdr:nvSpPr>
        <xdr:cNvPr id="498" name="フローチャート: 判断 497"/>
        <xdr:cNvSpPr/>
      </xdr:nvSpPr>
      <xdr:spPr>
        <a:xfrm>
          <a:off x="12029440" y="95814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9" name="テキスト ボックス 49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0" name="テキスト ボックス 49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1" name="テキスト ボックス 50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2" name="テキスト ボックス 50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3" name="テキスト ボックス 50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109220</xdr:rowOff>
    </xdr:from>
    <xdr:to>
      <xdr:col>85</xdr:col>
      <xdr:colOff>177800</xdr:colOff>
      <xdr:row>57</xdr:row>
      <xdr:rowOff>39370</xdr:rowOff>
    </xdr:to>
    <xdr:sp macro="" textlink="">
      <xdr:nvSpPr>
        <xdr:cNvPr id="504" name="楕円 503"/>
        <xdr:cNvSpPr/>
      </xdr:nvSpPr>
      <xdr:spPr>
        <a:xfrm>
          <a:off x="14325600" y="94970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24147</xdr:rowOff>
    </xdr:from>
    <xdr:ext cx="405111" cy="259045"/>
    <xdr:sp macro="" textlink="">
      <xdr:nvSpPr>
        <xdr:cNvPr id="505" name="【学校施設】&#10;有形固定資産減価償却率該当値テキスト"/>
        <xdr:cNvSpPr txBox="1"/>
      </xdr:nvSpPr>
      <xdr:spPr>
        <a:xfrm>
          <a:off x="14414500" y="9411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24312</xdr:rowOff>
    </xdr:from>
    <xdr:to>
      <xdr:col>81</xdr:col>
      <xdr:colOff>101600</xdr:colOff>
      <xdr:row>56</xdr:row>
      <xdr:rowOff>125912</xdr:rowOff>
    </xdr:to>
    <xdr:sp macro="" textlink="">
      <xdr:nvSpPr>
        <xdr:cNvPr id="506" name="楕円 505"/>
        <xdr:cNvSpPr/>
      </xdr:nvSpPr>
      <xdr:spPr>
        <a:xfrm>
          <a:off x="13578840" y="941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75112</xdr:rowOff>
    </xdr:from>
    <xdr:to>
      <xdr:col>85</xdr:col>
      <xdr:colOff>127000</xdr:colOff>
      <xdr:row>56</xdr:row>
      <xdr:rowOff>160020</xdr:rowOff>
    </xdr:to>
    <xdr:cxnSp macro="">
      <xdr:nvCxnSpPr>
        <xdr:cNvPr id="507" name="直線コネクタ 506"/>
        <xdr:cNvCxnSpPr/>
      </xdr:nvCxnSpPr>
      <xdr:spPr>
        <a:xfrm>
          <a:off x="13629640" y="9462952"/>
          <a:ext cx="74676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37374</xdr:rowOff>
    </xdr:from>
    <xdr:to>
      <xdr:col>76</xdr:col>
      <xdr:colOff>165100</xdr:colOff>
      <xdr:row>56</xdr:row>
      <xdr:rowOff>138974</xdr:rowOff>
    </xdr:to>
    <xdr:sp macro="" textlink="">
      <xdr:nvSpPr>
        <xdr:cNvPr id="508" name="楕円 507"/>
        <xdr:cNvSpPr/>
      </xdr:nvSpPr>
      <xdr:spPr>
        <a:xfrm>
          <a:off x="12804140" y="942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75112</xdr:rowOff>
    </xdr:from>
    <xdr:to>
      <xdr:col>81</xdr:col>
      <xdr:colOff>50800</xdr:colOff>
      <xdr:row>56</xdr:row>
      <xdr:rowOff>88174</xdr:rowOff>
    </xdr:to>
    <xdr:cxnSp macro="">
      <xdr:nvCxnSpPr>
        <xdr:cNvPr id="509" name="直線コネクタ 508"/>
        <xdr:cNvCxnSpPr/>
      </xdr:nvCxnSpPr>
      <xdr:spPr>
        <a:xfrm flipV="1">
          <a:off x="12854940" y="9462952"/>
          <a:ext cx="7747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130447</xdr:rowOff>
    </xdr:from>
    <xdr:to>
      <xdr:col>72</xdr:col>
      <xdr:colOff>38100</xdr:colOff>
      <xdr:row>56</xdr:row>
      <xdr:rowOff>60597</xdr:rowOff>
    </xdr:to>
    <xdr:sp macro="" textlink="">
      <xdr:nvSpPr>
        <xdr:cNvPr id="510" name="楕円 509"/>
        <xdr:cNvSpPr/>
      </xdr:nvSpPr>
      <xdr:spPr>
        <a:xfrm>
          <a:off x="12029440" y="93506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9797</xdr:rowOff>
    </xdr:from>
    <xdr:to>
      <xdr:col>76</xdr:col>
      <xdr:colOff>114300</xdr:colOff>
      <xdr:row>56</xdr:row>
      <xdr:rowOff>88174</xdr:rowOff>
    </xdr:to>
    <xdr:cxnSp macro="">
      <xdr:nvCxnSpPr>
        <xdr:cNvPr id="511" name="直線コネクタ 510"/>
        <xdr:cNvCxnSpPr/>
      </xdr:nvCxnSpPr>
      <xdr:spPr>
        <a:xfrm>
          <a:off x="12072620" y="9397637"/>
          <a:ext cx="78232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72951</xdr:rowOff>
    </xdr:from>
    <xdr:ext cx="405111" cy="259045"/>
    <xdr:sp macro="" textlink="">
      <xdr:nvSpPr>
        <xdr:cNvPr id="512" name="n_1aveValue【学校施設】&#10;有形固定資産減価償却率"/>
        <xdr:cNvSpPr txBox="1"/>
      </xdr:nvSpPr>
      <xdr:spPr>
        <a:xfrm>
          <a:off x="13437244" y="9963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133367</xdr:rowOff>
    </xdr:from>
    <xdr:ext cx="405111" cy="259045"/>
    <xdr:sp macro="" textlink="">
      <xdr:nvSpPr>
        <xdr:cNvPr id="513" name="n_2aveValue【学校施設】&#10;有形固定資産減価償却率"/>
        <xdr:cNvSpPr txBox="1"/>
      </xdr:nvSpPr>
      <xdr:spPr>
        <a:xfrm>
          <a:off x="12675244" y="985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118671</xdr:rowOff>
    </xdr:from>
    <xdr:ext cx="405111" cy="259045"/>
    <xdr:sp macro="" textlink="">
      <xdr:nvSpPr>
        <xdr:cNvPr id="514" name="n_3aveValue【学校施設】&#10;有形固定資産減価償却率"/>
        <xdr:cNvSpPr txBox="1"/>
      </xdr:nvSpPr>
      <xdr:spPr>
        <a:xfrm>
          <a:off x="11900544" y="9674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142439</xdr:rowOff>
    </xdr:from>
    <xdr:ext cx="405111" cy="259045"/>
    <xdr:sp macro="" textlink="">
      <xdr:nvSpPr>
        <xdr:cNvPr id="515" name="n_1mainValue【学校施設】&#10;有形固定資産減価償却率"/>
        <xdr:cNvSpPr txBox="1"/>
      </xdr:nvSpPr>
      <xdr:spPr>
        <a:xfrm>
          <a:off x="13437244" y="919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155501</xdr:rowOff>
    </xdr:from>
    <xdr:ext cx="405111" cy="259045"/>
    <xdr:sp macro="" textlink="">
      <xdr:nvSpPr>
        <xdr:cNvPr id="516" name="n_2mainValue【学校施設】&#10;有形固定資産減価償却率"/>
        <xdr:cNvSpPr txBox="1"/>
      </xdr:nvSpPr>
      <xdr:spPr>
        <a:xfrm>
          <a:off x="12675244" y="920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77124</xdr:rowOff>
    </xdr:from>
    <xdr:ext cx="405111" cy="259045"/>
    <xdr:sp macro="" textlink="">
      <xdr:nvSpPr>
        <xdr:cNvPr id="517" name="n_3mainValue【学校施設】&#10;有形固定資産減価償却率"/>
        <xdr:cNvSpPr txBox="1"/>
      </xdr:nvSpPr>
      <xdr:spPr>
        <a:xfrm>
          <a:off x="11900544" y="9129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6" name="テキスト ボックス 525"/>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8" name="テキスト ボックス 527"/>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9" name="直線コネクタ 528"/>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0" name="テキスト ボックス 529"/>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1" name="直線コネクタ 530"/>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2" name="テキスト ボックス 531"/>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3" name="直線コネクタ 532"/>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4" name="テキスト ボックス 533"/>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5" name="直線コネクタ 534"/>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6" name="テキスト ボックス 535"/>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7" name="直線コネクタ 536"/>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8" name="テキスト ボックス 537"/>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54610</xdr:rowOff>
    </xdr:from>
    <xdr:to>
      <xdr:col>116</xdr:col>
      <xdr:colOff>62864</xdr:colOff>
      <xdr:row>64</xdr:row>
      <xdr:rowOff>7620</xdr:rowOff>
    </xdr:to>
    <xdr:cxnSp macro="">
      <xdr:nvCxnSpPr>
        <xdr:cNvPr id="542" name="直線コネクタ 541"/>
        <xdr:cNvCxnSpPr/>
      </xdr:nvCxnSpPr>
      <xdr:spPr>
        <a:xfrm flipV="1">
          <a:off x="19509104" y="9274810"/>
          <a:ext cx="0" cy="1461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543" name="【学校施設】&#10;一人当たり面積最小値テキスト"/>
        <xdr:cNvSpPr txBox="1"/>
      </xdr:nvSpPr>
      <xdr:spPr>
        <a:xfrm>
          <a:off x="19547840"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544" name="直線コネクタ 543"/>
        <xdr:cNvCxnSpPr/>
      </xdr:nvCxnSpPr>
      <xdr:spPr>
        <a:xfrm>
          <a:off x="19443700" y="10736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1287</xdr:rowOff>
    </xdr:from>
    <xdr:ext cx="469744" cy="259045"/>
    <xdr:sp macro="" textlink="">
      <xdr:nvSpPr>
        <xdr:cNvPr id="545" name="【学校施設】&#10;一人当たり面積最大値テキスト"/>
        <xdr:cNvSpPr txBox="1"/>
      </xdr:nvSpPr>
      <xdr:spPr>
        <a:xfrm>
          <a:off x="19547840" y="905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546" name="直線コネクタ 545"/>
        <xdr:cNvCxnSpPr/>
      </xdr:nvCxnSpPr>
      <xdr:spPr>
        <a:xfrm>
          <a:off x="19443700" y="9274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160037</xdr:rowOff>
    </xdr:from>
    <xdr:ext cx="469744" cy="259045"/>
    <xdr:sp macro="" textlink="">
      <xdr:nvSpPr>
        <xdr:cNvPr id="547" name="【学校施設】&#10;一人当たり面積平均値テキスト"/>
        <xdr:cNvSpPr txBox="1"/>
      </xdr:nvSpPr>
      <xdr:spPr>
        <a:xfrm>
          <a:off x="19547840" y="1038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10160</xdr:rowOff>
    </xdr:from>
    <xdr:to>
      <xdr:col>116</xdr:col>
      <xdr:colOff>114300</xdr:colOff>
      <xdr:row>62</xdr:row>
      <xdr:rowOff>111760</xdr:rowOff>
    </xdr:to>
    <xdr:sp macro="" textlink="">
      <xdr:nvSpPr>
        <xdr:cNvPr id="548" name="フローチャート: 判断 547"/>
        <xdr:cNvSpPr/>
      </xdr:nvSpPr>
      <xdr:spPr>
        <a:xfrm>
          <a:off x="1945894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16510</xdr:rowOff>
    </xdr:from>
    <xdr:to>
      <xdr:col>112</xdr:col>
      <xdr:colOff>38100</xdr:colOff>
      <xdr:row>62</xdr:row>
      <xdr:rowOff>118110</xdr:rowOff>
    </xdr:to>
    <xdr:sp macro="" textlink="">
      <xdr:nvSpPr>
        <xdr:cNvPr id="549" name="フローチャート: 判断 548"/>
        <xdr:cNvSpPr/>
      </xdr:nvSpPr>
      <xdr:spPr>
        <a:xfrm>
          <a:off x="18735040" y="104101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0</xdr:rowOff>
    </xdr:from>
    <xdr:to>
      <xdr:col>107</xdr:col>
      <xdr:colOff>101600</xdr:colOff>
      <xdr:row>62</xdr:row>
      <xdr:rowOff>101600</xdr:rowOff>
    </xdr:to>
    <xdr:sp macro="" textlink="">
      <xdr:nvSpPr>
        <xdr:cNvPr id="550" name="フローチャート: 判断 549"/>
        <xdr:cNvSpPr/>
      </xdr:nvSpPr>
      <xdr:spPr>
        <a:xfrm>
          <a:off x="17937480" y="103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2540</xdr:rowOff>
    </xdr:from>
    <xdr:to>
      <xdr:col>102</xdr:col>
      <xdr:colOff>165100</xdr:colOff>
      <xdr:row>62</xdr:row>
      <xdr:rowOff>104140</xdr:rowOff>
    </xdr:to>
    <xdr:sp macro="" textlink="">
      <xdr:nvSpPr>
        <xdr:cNvPr id="551" name="フローチャート: 判断 550"/>
        <xdr:cNvSpPr/>
      </xdr:nvSpPr>
      <xdr:spPr>
        <a:xfrm>
          <a:off x="1716278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2" name="テキスト ボックス 55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3" name="テキスト ボックス 55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4" name="テキスト ボックス 55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5" name="テキスト ボックス 55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6" name="テキスト ボックス 55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xdr:rowOff>
    </xdr:from>
    <xdr:to>
      <xdr:col>116</xdr:col>
      <xdr:colOff>114300</xdr:colOff>
      <xdr:row>62</xdr:row>
      <xdr:rowOff>107950</xdr:rowOff>
    </xdr:to>
    <xdr:sp macro="" textlink="">
      <xdr:nvSpPr>
        <xdr:cNvPr id="557" name="楕円 556"/>
        <xdr:cNvSpPr/>
      </xdr:nvSpPr>
      <xdr:spPr>
        <a:xfrm>
          <a:off x="1945894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29227</xdr:rowOff>
    </xdr:from>
    <xdr:ext cx="469744" cy="259045"/>
    <xdr:sp macro="" textlink="">
      <xdr:nvSpPr>
        <xdr:cNvPr id="558" name="【学校施設】&#10;一人当たり面積該当値テキスト"/>
        <xdr:cNvSpPr txBox="1"/>
      </xdr:nvSpPr>
      <xdr:spPr>
        <a:xfrm>
          <a:off x="19547840" y="1025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29210</xdr:rowOff>
    </xdr:from>
    <xdr:to>
      <xdr:col>112</xdr:col>
      <xdr:colOff>38100</xdr:colOff>
      <xdr:row>62</xdr:row>
      <xdr:rowOff>130810</xdr:rowOff>
    </xdr:to>
    <xdr:sp macro="" textlink="">
      <xdr:nvSpPr>
        <xdr:cNvPr id="559" name="楕円 558"/>
        <xdr:cNvSpPr/>
      </xdr:nvSpPr>
      <xdr:spPr>
        <a:xfrm>
          <a:off x="18735040" y="104228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57150</xdr:rowOff>
    </xdr:from>
    <xdr:to>
      <xdr:col>116</xdr:col>
      <xdr:colOff>63500</xdr:colOff>
      <xdr:row>62</xdr:row>
      <xdr:rowOff>80010</xdr:rowOff>
    </xdr:to>
    <xdr:cxnSp macro="">
      <xdr:nvCxnSpPr>
        <xdr:cNvPr id="560" name="直線コネクタ 559"/>
        <xdr:cNvCxnSpPr/>
      </xdr:nvCxnSpPr>
      <xdr:spPr>
        <a:xfrm flipV="1">
          <a:off x="18778220" y="10450830"/>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139700</xdr:rowOff>
    </xdr:from>
    <xdr:to>
      <xdr:col>107</xdr:col>
      <xdr:colOff>101600</xdr:colOff>
      <xdr:row>62</xdr:row>
      <xdr:rowOff>69850</xdr:rowOff>
    </xdr:to>
    <xdr:sp macro="" textlink="">
      <xdr:nvSpPr>
        <xdr:cNvPr id="561" name="楕円 560"/>
        <xdr:cNvSpPr/>
      </xdr:nvSpPr>
      <xdr:spPr>
        <a:xfrm>
          <a:off x="17937480" y="10365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19050</xdr:rowOff>
    </xdr:from>
    <xdr:to>
      <xdr:col>111</xdr:col>
      <xdr:colOff>177800</xdr:colOff>
      <xdr:row>62</xdr:row>
      <xdr:rowOff>80010</xdr:rowOff>
    </xdr:to>
    <xdr:cxnSp macro="">
      <xdr:nvCxnSpPr>
        <xdr:cNvPr id="562" name="直線コネクタ 561"/>
        <xdr:cNvCxnSpPr/>
      </xdr:nvCxnSpPr>
      <xdr:spPr>
        <a:xfrm>
          <a:off x="17988280" y="10412730"/>
          <a:ext cx="78994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123190</xdr:rowOff>
    </xdr:from>
    <xdr:to>
      <xdr:col>102</xdr:col>
      <xdr:colOff>165100</xdr:colOff>
      <xdr:row>62</xdr:row>
      <xdr:rowOff>53340</xdr:rowOff>
    </xdr:to>
    <xdr:sp macro="" textlink="">
      <xdr:nvSpPr>
        <xdr:cNvPr id="563" name="楕円 562"/>
        <xdr:cNvSpPr/>
      </xdr:nvSpPr>
      <xdr:spPr>
        <a:xfrm>
          <a:off x="17162780" y="1034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2540</xdr:rowOff>
    </xdr:from>
    <xdr:to>
      <xdr:col>107</xdr:col>
      <xdr:colOff>50800</xdr:colOff>
      <xdr:row>62</xdr:row>
      <xdr:rowOff>19050</xdr:rowOff>
    </xdr:to>
    <xdr:cxnSp macro="">
      <xdr:nvCxnSpPr>
        <xdr:cNvPr id="564" name="直線コネクタ 563"/>
        <xdr:cNvCxnSpPr/>
      </xdr:nvCxnSpPr>
      <xdr:spPr>
        <a:xfrm>
          <a:off x="17213580" y="10396220"/>
          <a:ext cx="7747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134637</xdr:rowOff>
    </xdr:from>
    <xdr:ext cx="469744" cy="259045"/>
    <xdr:sp macro="" textlink="">
      <xdr:nvSpPr>
        <xdr:cNvPr id="565" name="n_1aveValue【学校施設】&#10;一人当たり面積"/>
        <xdr:cNvSpPr txBox="1"/>
      </xdr:nvSpPr>
      <xdr:spPr>
        <a:xfrm>
          <a:off x="18561127" y="1019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92727</xdr:rowOff>
    </xdr:from>
    <xdr:ext cx="469744" cy="259045"/>
    <xdr:sp macro="" textlink="">
      <xdr:nvSpPr>
        <xdr:cNvPr id="566" name="n_2aveValue【学校施設】&#10;一人当たり面積"/>
        <xdr:cNvSpPr txBox="1"/>
      </xdr:nvSpPr>
      <xdr:spPr>
        <a:xfrm>
          <a:off x="17776267" y="1048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95267</xdr:rowOff>
    </xdr:from>
    <xdr:ext cx="469744" cy="259045"/>
    <xdr:sp macro="" textlink="">
      <xdr:nvSpPr>
        <xdr:cNvPr id="567" name="n_3aveValue【学校施設】&#10;一人当たり面積"/>
        <xdr:cNvSpPr txBox="1"/>
      </xdr:nvSpPr>
      <xdr:spPr>
        <a:xfrm>
          <a:off x="1700156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121937</xdr:rowOff>
    </xdr:from>
    <xdr:ext cx="469744" cy="259045"/>
    <xdr:sp macro="" textlink="">
      <xdr:nvSpPr>
        <xdr:cNvPr id="568" name="n_1mainValue【学校施設】&#10;一人当たり面積"/>
        <xdr:cNvSpPr txBox="1"/>
      </xdr:nvSpPr>
      <xdr:spPr>
        <a:xfrm>
          <a:off x="18561127" y="1051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86377</xdr:rowOff>
    </xdr:from>
    <xdr:ext cx="469744" cy="259045"/>
    <xdr:sp macro="" textlink="">
      <xdr:nvSpPr>
        <xdr:cNvPr id="569" name="n_2mainValue【学校施設】&#10;一人当たり面積"/>
        <xdr:cNvSpPr txBox="1"/>
      </xdr:nvSpPr>
      <xdr:spPr>
        <a:xfrm>
          <a:off x="17776267"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69867</xdr:rowOff>
    </xdr:from>
    <xdr:ext cx="469744" cy="259045"/>
    <xdr:sp macro="" textlink="">
      <xdr:nvSpPr>
        <xdr:cNvPr id="570" name="n_3mainValue【学校施設】&#10;一人当たり面積"/>
        <xdr:cNvSpPr txBox="1"/>
      </xdr:nvSpPr>
      <xdr:spPr>
        <a:xfrm>
          <a:off x="17001567" y="1012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9" name="テキスト ボックス 578"/>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0" name="直線コネクタ 579"/>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1" name="直線コネクタ 580"/>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2" name="テキスト ボックス 581"/>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3" name="直線コネクタ 582"/>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4" name="テキスト ボックス 583"/>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5" name="直線コネクタ 584"/>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6" name="テキスト ボックス 585"/>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7" name="直線コネクタ 586"/>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8" name="テキスト ボックス 587"/>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9" name="直線コネクタ 588"/>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0" name="テキスト ボックス 589"/>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1" name="直線コネクタ 590"/>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2" name="テキスト ボックス 591"/>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3" name="直線コネクタ 592"/>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4" name="テキスト ボックス 593"/>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5"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26670</xdr:rowOff>
    </xdr:to>
    <xdr:cxnSp macro="">
      <xdr:nvCxnSpPr>
        <xdr:cNvPr id="596" name="直線コネクタ 595"/>
        <xdr:cNvCxnSpPr/>
      </xdr:nvCxnSpPr>
      <xdr:spPr>
        <a:xfrm flipV="1">
          <a:off x="14375764" y="13200562"/>
          <a:ext cx="0" cy="124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30497</xdr:rowOff>
    </xdr:from>
    <xdr:ext cx="340478" cy="259045"/>
    <xdr:sp macro="" textlink="">
      <xdr:nvSpPr>
        <xdr:cNvPr id="597" name="【児童館】&#10;有形固定資産減価償却率最小値テキスト"/>
        <xdr:cNvSpPr txBox="1"/>
      </xdr:nvSpPr>
      <xdr:spPr>
        <a:xfrm>
          <a:off x="14414500" y="144475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26670</xdr:rowOff>
    </xdr:from>
    <xdr:to>
      <xdr:col>86</xdr:col>
      <xdr:colOff>25400</xdr:colOff>
      <xdr:row>86</xdr:row>
      <xdr:rowOff>26670</xdr:rowOff>
    </xdr:to>
    <xdr:cxnSp macro="">
      <xdr:nvCxnSpPr>
        <xdr:cNvPr id="598" name="直線コネクタ 597"/>
        <xdr:cNvCxnSpPr/>
      </xdr:nvCxnSpPr>
      <xdr:spPr>
        <a:xfrm>
          <a:off x="14287500" y="144437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599" name="【児童館】&#10;有形固定資産減価償却率最大値テキスト"/>
        <xdr:cNvSpPr txBox="1"/>
      </xdr:nvSpPr>
      <xdr:spPr>
        <a:xfrm>
          <a:off x="14414500" y="1297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600" name="直線コネクタ 599"/>
        <xdr:cNvCxnSpPr/>
      </xdr:nvCxnSpPr>
      <xdr:spPr>
        <a:xfrm>
          <a:off x="14287500" y="132005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601" name="【児童館】&#10;有形固定資産減価償却率平均値テキスト"/>
        <xdr:cNvSpPr txBox="1"/>
      </xdr:nvSpPr>
      <xdr:spPr>
        <a:xfrm>
          <a:off x="14414500" y="135788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602" name="フローチャート: 判断 601"/>
        <xdr:cNvSpPr/>
      </xdr:nvSpPr>
      <xdr:spPr>
        <a:xfrm>
          <a:off x="14325600" y="1360042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47716</xdr:rowOff>
    </xdr:from>
    <xdr:to>
      <xdr:col>81</xdr:col>
      <xdr:colOff>101600</xdr:colOff>
      <xdr:row>81</xdr:row>
      <xdr:rowOff>149316</xdr:rowOff>
    </xdr:to>
    <xdr:sp macro="" textlink="">
      <xdr:nvSpPr>
        <xdr:cNvPr id="603" name="フローチャート: 判断 602"/>
        <xdr:cNvSpPr/>
      </xdr:nvSpPr>
      <xdr:spPr>
        <a:xfrm>
          <a:off x="13578840" y="136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37919</xdr:rowOff>
    </xdr:from>
    <xdr:to>
      <xdr:col>76</xdr:col>
      <xdr:colOff>165100</xdr:colOff>
      <xdr:row>81</xdr:row>
      <xdr:rowOff>139519</xdr:rowOff>
    </xdr:to>
    <xdr:sp macro="" textlink="">
      <xdr:nvSpPr>
        <xdr:cNvPr id="604" name="フローチャート: 判断 603"/>
        <xdr:cNvSpPr/>
      </xdr:nvSpPr>
      <xdr:spPr>
        <a:xfrm>
          <a:off x="12804140" y="136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153851</xdr:rowOff>
    </xdr:from>
    <xdr:to>
      <xdr:col>72</xdr:col>
      <xdr:colOff>38100</xdr:colOff>
      <xdr:row>81</xdr:row>
      <xdr:rowOff>84001</xdr:rowOff>
    </xdr:to>
    <xdr:sp macro="" textlink="">
      <xdr:nvSpPr>
        <xdr:cNvPr id="605" name="フローチャート: 判断 604"/>
        <xdr:cNvSpPr/>
      </xdr:nvSpPr>
      <xdr:spPr>
        <a:xfrm>
          <a:off x="12029440" y="135650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6" name="テキスト ボックス 605"/>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7" name="テキスト ボックス 606"/>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8" name="テキスト ボックス 607"/>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9" name="テキスト ボックス 608"/>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0" name="テキスト ボックス 609"/>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108131</xdr:rowOff>
    </xdr:from>
    <xdr:to>
      <xdr:col>85</xdr:col>
      <xdr:colOff>177800</xdr:colOff>
      <xdr:row>79</xdr:row>
      <xdr:rowOff>38281</xdr:rowOff>
    </xdr:to>
    <xdr:sp macro="" textlink="">
      <xdr:nvSpPr>
        <xdr:cNvPr id="611" name="楕円 610"/>
        <xdr:cNvSpPr/>
      </xdr:nvSpPr>
      <xdr:spPr>
        <a:xfrm>
          <a:off x="14325600" y="1318405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26868</xdr:rowOff>
    </xdr:from>
    <xdr:ext cx="405111" cy="259045"/>
    <xdr:sp macro="" textlink="">
      <xdr:nvSpPr>
        <xdr:cNvPr id="612" name="【児童館】&#10;有形固定資産減価償却率該当値テキスト"/>
        <xdr:cNvSpPr txBox="1"/>
      </xdr:nvSpPr>
      <xdr:spPr>
        <a:xfrm>
          <a:off x="14414500" y="1310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90170</xdr:rowOff>
    </xdr:from>
    <xdr:to>
      <xdr:col>81</xdr:col>
      <xdr:colOff>101600</xdr:colOff>
      <xdr:row>79</xdr:row>
      <xdr:rowOff>20320</xdr:rowOff>
    </xdr:to>
    <xdr:sp macro="" textlink="">
      <xdr:nvSpPr>
        <xdr:cNvPr id="613" name="楕円 612"/>
        <xdr:cNvSpPr/>
      </xdr:nvSpPr>
      <xdr:spPr>
        <a:xfrm>
          <a:off x="13578840" y="13166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140970</xdr:rowOff>
    </xdr:from>
    <xdr:to>
      <xdr:col>85</xdr:col>
      <xdr:colOff>127000</xdr:colOff>
      <xdr:row>78</xdr:row>
      <xdr:rowOff>158931</xdr:rowOff>
    </xdr:to>
    <xdr:cxnSp macro="">
      <xdr:nvCxnSpPr>
        <xdr:cNvPr id="614" name="直線コネクタ 613"/>
        <xdr:cNvCxnSpPr/>
      </xdr:nvCxnSpPr>
      <xdr:spPr>
        <a:xfrm>
          <a:off x="13629640" y="13216890"/>
          <a:ext cx="74676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93436</xdr:rowOff>
    </xdr:from>
    <xdr:to>
      <xdr:col>76</xdr:col>
      <xdr:colOff>165100</xdr:colOff>
      <xdr:row>79</xdr:row>
      <xdr:rowOff>23586</xdr:rowOff>
    </xdr:to>
    <xdr:sp macro="" textlink="">
      <xdr:nvSpPr>
        <xdr:cNvPr id="615" name="楕円 614"/>
        <xdr:cNvSpPr/>
      </xdr:nvSpPr>
      <xdr:spPr>
        <a:xfrm>
          <a:off x="12804140" y="131693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140970</xdr:rowOff>
    </xdr:from>
    <xdr:to>
      <xdr:col>81</xdr:col>
      <xdr:colOff>50800</xdr:colOff>
      <xdr:row>78</xdr:row>
      <xdr:rowOff>144236</xdr:rowOff>
    </xdr:to>
    <xdr:cxnSp macro="">
      <xdr:nvCxnSpPr>
        <xdr:cNvPr id="616" name="直線コネクタ 615"/>
        <xdr:cNvCxnSpPr/>
      </xdr:nvCxnSpPr>
      <xdr:spPr>
        <a:xfrm flipV="1">
          <a:off x="12854940" y="13216890"/>
          <a:ext cx="7747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142421</xdr:rowOff>
    </xdr:from>
    <xdr:to>
      <xdr:col>72</xdr:col>
      <xdr:colOff>38100</xdr:colOff>
      <xdr:row>79</xdr:row>
      <xdr:rowOff>72571</xdr:rowOff>
    </xdr:to>
    <xdr:sp macro="" textlink="">
      <xdr:nvSpPr>
        <xdr:cNvPr id="617" name="楕円 616"/>
        <xdr:cNvSpPr/>
      </xdr:nvSpPr>
      <xdr:spPr>
        <a:xfrm>
          <a:off x="12029440" y="132183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144236</xdr:rowOff>
    </xdr:from>
    <xdr:to>
      <xdr:col>76</xdr:col>
      <xdr:colOff>114300</xdr:colOff>
      <xdr:row>79</xdr:row>
      <xdr:rowOff>21771</xdr:rowOff>
    </xdr:to>
    <xdr:cxnSp macro="">
      <xdr:nvCxnSpPr>
        <xdr:cNvPr id="618" name="直線コネクタ 617"/>
        <xdr:cNvCxnSpPr/>
      </xdr:nvCxnSpPr>
      <xdr:spPr>
        <a:xfrm flipV="1">
          <a:off x="12072620" y="13220156"/>
          <a:ext cx="782320" cy="4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140443</xdr:rowOff>
    </xdr:from>
    <xdr:ext cx="405111" cy="259045"/>
    <xdr:sp macro="" textlink="">
      <xdr:nvSpPr>
        <xdr:cNvPr id="619" name="n_1aveValue【児童館】&#10;有形固定資産減価償却率"/>
        <xdr:cNvSpPr txBox="1"/>
      </xdr:nvSpPr>
      <xdr:spPr>
        <a:xfrm>
          <a:off x="13437244" y="13719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130646</xdr:rowOff>
    </xdr:from>
    <xdr:ext cx="405111" cy="259045"/>
    <xdr:sp macro="" textlink="">
      <xdr:nvSpPr>
        <xdr:cNvPr id="620" name="n_2aveValue【児童館】&#10;有形固定資産減価償却率"/>
        <xdr:cNvSpPr txBox="1"/>
      </xdr:nvSpPr>
      <xdr:spPr>
        <a:xfrm>
          <a:off x="12675244" y="13709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75128</xdr:rowOff>
    </xdr:from>
    <xdr:ext cx="405111" cy="259045"/>
    <xdr:sp macro="" textlink="">
      <xdr:nvSpPr>
        <xdr:cNvPr id="621" name="n_3aveValue【児童館】&#10;有形固定資産減価償却率"/>
        <xdr:cNvSpPr txBox="1"/>
      </xdr:nvSpPr>
      <xdr:spPr>
        <a:xfrm>
          <a:off x="11900544" y="13653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36847</xdr:rowOff>
    </xdr:from>
    <xdr:ext cx="405111" cy="259045"/>
    <xdr:sp macro="" textlink="">
      <xdr:nvSpPr>
        <xdr:cNvPr id="622" name="n_1mainValue【児童館】&#10;有形固定資産減価償却率"/>
        <xdr:cNvSpPr txBox="1"/>
      </xdr:nvSpPr>
      <xdr:spPr>
        <a:xfrm>
          <a:off x="13437244" y="1294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40113</xdr:rowOff>
    </xdr:from>
    <xdr:ext cx="405111" cy="259045"/>
    <xdr:sp macro="" textlink="">
      <xdr:nvSpPr>
        <xdr:cNvPr id="623" name="n_2mainValue【児童館】&#10;有形固定資産減価償却率"/>
        <xdr:cNvSpPr txBox="1"/>
      </xdr:nvSpPr>
      <xdr:spPr>
        <a:xfrm>
          <a:off x="12675244" y="12948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89098</xdr:rowOff>
    </xdr:from>
    <xdr:ext cx="405111" cy="259045"/>
    <xdr:sp macro="" textlink="">
      <xdr:nvSpPr>
        <xdr:cNvPr id="624" name="n_3mainValue【児童館】&#10;有形固定資産減価償却率"/>
        <xdr:cNvSpPr txBox="1"/>
      </xdr:nvSpPr>
      <xdr:spPr>
        <a:xfrm>
          <a:off x="11900544" y="12997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5" name="正方形/長方形 624"/>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6" name="正方形/長方形 625"/>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7" name="正方形/長方形 626"/>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8" name="正方形/長方形 627"/>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9" name="正方形/長方形 628"/>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0" name="正方形/長方形 629"/>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1" name="正方形/長方形 630"/>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2" name="正方形/長方形 631"/>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3" name="テキスト ボックス 632"/>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4" name="直線コネクタ 633"/>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5" name="直線コネクタ 634"/>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6" name="テキスト ボックス 635"/>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7" name="直線コネクタ 636"/>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8" name="テキスト ボックス 637"/>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39" name="直線コネクタ 638"/>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40" name="テキスト ボックス 639"/>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1" name="直線コネクタ 640"/>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2" name="テキスト ボックス 641"/>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3" name="直線コネクタ 642"/>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4" name="テキスト ボックス 643"/>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5" name="直線コネクタ 644"/>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6" name="テキスト ボックス 645"/>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7" name="直線コネクタ 646"/>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8" name="テキスト ボックス 647"/>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9"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119743</xdr:rowOff>
    </xdr:from>
    <xdr:to>
      <xdr:col>116</xdr:col>
      <xdr:colOff>62864</xdr:colOff>
      <xdr:row>86</xdr:row>
      <xdr:rowOff>5443</xdr:rowOff>
    </xdr:to>
    <xdr:cxnSp macro="">
      <xdr:nvCxnSpPr>
        <xdr:cNvPr id="650" name="直線コネクタ 649"/>
        <xdr:cNvCxnSpPr/>
      </xdr:nvCxnSpPr>
      <xdr:spPr>
        <a:xfrm flipV="1">
          <a:off x="19509104" y="13195663"/>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651" name="【児童館】&#10;一人当たり面積最小値テキスト"/>
        <xdr:cNvSpPr txBox="1"/>
      </xdr:nvSpPr>
      <xdr:spPr>
        <a:xfrm>
          <a:off x="19547840" y="1442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652" name="直線コネクタ 651"/>
        <xdr:cNvCxnSpPr/>
      </xdr:nvCxnSpPr>
      <xdr:spPr>
        <a:xfrm>
          <a:off x="19443700" y="144224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66420</xdr:rowOff>
    </xdr:from>
    <xdr:ext cx="469744" cy="259045"/>
    <xdr:sp macro="" textlink="">
      <xdr:nvSpPr>
        <xdr:cNvPr id="653" name="【児童館】&#10;一人当たり面積最大値テキスト"/>
        <xdr:cNvSpPr txBox="1"/>
      </xdr:nvSpPr>
      <xdr:spPr>
        <a:xfrm>
          <a:off x="19547840" y="12974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119743</xdr:rowOff>
    </xdr:from>
    <xdr:to>
      <xdr:col>116</xdr:col>
      <xdr:colOff>152400</xdr:colOff>
      <xdr:row>78</xdr:row>
      <xdr:rowOff>119743</xdr:rowOff>
    </xdr:to>
    <xdr:cxnSp macro="">
      <xdr:nvCxnSpPr>
        <xdr:cNvPr id="654" name="直線コネクタ 653"/>
        <xdr:cNvCxnSpPr/>
      </xdr:nvCxnSpPr>
      <xdr:spPr>
        <a:xfrm>
          <a:off x="19443700" y="131956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153506</xdr:rowOff>
    </xdr:from>
    <xdr:ext cx="469744" cy="259045"/>
    <xdr:sp macro="" textlink="">
      <xdr:nvSpPr>
        <xdr:cNvPr id="655" name="【児童館】&#10;一人当たり面積平均値テキスト"/>
        <xdr:cNvSpPr txBox="1"/>
      </xdr:nvSpPr>
      <xdr:spPr>
        <a:xfrm>
          <a:off x="19547840" y="14067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3629</xdr:rowOff>
    </xdr:from>
    <xdr:to>
      <xdr:col>116</xdr:col>
      <xdr:colOff>114300</xdr:colOff>
      <xdr:row>84</xdr:row>
      <xdr:rowOff>105229</xdr:rowOff>
    </xdr:to>
    <xdr:sp macro="" textlink="">
      <xdr:nvSpPr>
        <xdr:cNvPr id="656" name="フローチャート: 判断 655"/>
        <xdr:cNvSpPr/>
      </xdr:nvSpPr>
      <xdr:spPr>
        <a:xfrm>
          <a:off x="19458940" y="1408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57" name="フローチャート: 判断 656"/>
        <xdr:cNvSpPr/>
      </xdr:nvSpPr>
      <xdr:spPr>
        <a:xfrm>
          <a:off x="1873504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58" name="フローチャート: 判断 657"/>
        <xdr:cNvSpPr/>
      </xdr:nvSpPr>
      <xdr:spPr>
        <a:xfrm>
          <a:off x="1793748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659" name="フローチャート: 判断 658"/>
        <xdr:cNvSpPr/>
      </xdr:nvSpPr>
      <xdr:spPr>
        <a:xfrm>
          <a:off x="17162780" y="1410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0" name="テキスト ボックス 659"/>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1" name="テキスト ボックス 660"/>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2" name="テキスト ボックス 661"/>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3" name="テキスト ボックス 662"/>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4" name="テキスト ボックス 663"/>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665" name="楕円 664"/>
        <xdr:cNvSpPr/>
      </xdr:nvSpPr>
      <xdr:spPr>
        <a:xfrm>
          <a:off x="19458940" y="139912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99984</xdr:rowOff>
    </xdr:from>
    <xdr:ext cx="469744" cy="259045"/>
    <xdr:sp macro="" textlink="">
      <xdr:nvSpPr>
        <xdr:cNvPr id="666" name="【児童館】&#10;一人当たり面積該当値テキスト"/>
        <xdr:cNvSpPr txBox="1"/>
      </xdr:nvSpPr>
      <xdr:spPr>
        <a:xfrm>
          <a:off x="19547840" y="1384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60779</xdr:rowOff>
    </xdr:from>
    <xdr:to>
      <xdr:col>112</xdr:col>
      <xdr:colOff>38100</xdr:colOff>
      <xdr:row>83</xdr:row>
      <xdr:rowOff>162379</xdr:rowOff>
    </xdr:to>
    <xdr:sp macro="" textlink="">
      <xdr:nvSpPr>
        <xdr:cNvPr id="667" name="楕円 666"/>
        <xdr:cNvSpPr/>
      </xdr:nvSpPr>
      <xdr:spPr>
        <a:xfrm>
          <a:off x="18735040" y="139748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111579</xdr:rowOff>
    </xdr:from>
    <xdr:to>
      <xdr:col>116</xdr:col>
      <xdr:colOff>63500</xdr:colOff>
      <xdr:row>83</xdr:row>
      <xdr:rowOff>127907</xdr:rowOff>
    </xdr:to>
    <xdr:cxnSp macro="">
      <xdr:nvCxnSpPr>
        <xdr:cNvPr id="668" name="直線コネクタ 667"/>
        <xdr:cNvCxnSpPr/>
      </xdr:nvCxnSpPr>
      <xdr:spPr>
        <a:xfrm>
          <a:off x="18778220" y="14025699"/>
          <a:ext cx="73152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60779</xdr:rowOff>
    </xdr:from>
    <xdr:to>
      <xdr:col>107</xdr:col>
      <xdr:colOff>101600</xdr:colOff>
      <xdr:row>83</xdr:row>
      <xdr:rowOff>162379</xdr:rowOff>
    </xdr:to>
    <xdr:sp macro="" textlink="">
      <xdr:nvSpPr>
        <xdr:cNvPr id="669" name="楕円 668"/>
        <xdr:cNvSpPr/>
      </xdr:nvSpPr>
      <xdr:spPr>
        <a:xfrm>
          <a:off x="17937480" y="1397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111579</xdr:rowOff>
    </xdr:from>
    <xdr:to>
      <xdr:col>111</xdr:col>
      <xdr:colOff>177800</xdr:colOff>
      <xdr:row>83</xdr:row>
      <xdr:rowOff>111579</xdr:rowOff>
    </xdr:to>
    <xdr:cxnSp macro="">
      <xdr:nvCxnSpPr>
        <xdr:cNvPr id="670" name="直線コネクタ 669"/>
        <xdr:cNvCxnSpPr/>
      </xdr:nvCxnSpPr>
      <xdr:spPr>
        <a:xfrm>
          <a:off x="17988280" y="1402569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28121</xdr:rowOff>
    </xdr:from>
    <xdr:to>
      <xdr:col>102</xdr:col>
      <xdr:colOff>165100</xdr:colOff>
      <xdr:row>83</xdr:row>
      <xdr:rowOff>129721</xdr:rowOff>
    </xdr:to>
    <xdr:sp macro="" textlink="">
      <xdr:nvSpPr>
        <xdr:cNvPr id="671" name="楕円 670"/>
        <xdr:cNvSpPr/>
      </xdr:nvSpPr>
      <xdr:spPr>
        <a:xfrm>
          <a:off x="17162780" y="1394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78921</xdr:rowOff>
    </xdr:from>
    <xdr:to>
      <xdr:col>107</xdr:col>
      <xdr:colOff>50800</xdr:colOff>
      <xdr:row>83</xdr:row>
      <xdr:rowOff>111579</xdr:rowOff>
    </xdr:to>
    <xdr:cxnSp macro="">
      <xdr:nvCxnSpPr>
        <xdr:cNvPr id="672" name="直線コネクタ 671"/>
        <xdr:cNvCxnSpPr/>
      </xdr:nvCxnSpPr>
      <xdr:spPr>
        <a:xfrm>
          <a:off x="17213580" y="13993041"/>
          <a:ext cx="7747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673" name="n_1aveValue【児童館】&#10;一人当たり面積"/>
        <xdr:cNvSpPr txBox="1"/>
      </xdr:nvSpPr>
      <xdr:spPr>
        <a:xfrm>
          <a:off x="1856112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674" name="n_2aveValue【児童館】&#10;一人当たり面積"/>
        <xdr:cNvSpPr txBox="1"/>
      </xdr:nvSpPr>
      <xdr:spPr>
        <a:xfrm>
          <a:off x="1777626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112684</xdr:rowOff>
    </xdr:from>
    <xdr:ext cx="469744" cy="259045"/>
    <xdr:sp macro="" textlink="">
      <xdr:nvSpPr>
        <xdr:cNvPr id="675" name="n_3aveValue【児童館】&#10;一人当たり面積"/>
        <xdr:cNvSpPr txBox="1"/>
      </xdr:nvSpPr>
      <xdr:spPr>
        <a:xfrm>
          <a:off x="17001567" y="141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7456</xdr:rowOff>
    </xdr:from>
    <xdr:ext cx="469744" cy="259045"/>
    <xdr:sp macro="" textlink="">
      <xdr:nvSpPr>
        <xdr:cNvPr id="676" name="n_1mainValue【児童館】&#10;一人当たり面積"/>
        <xdr:cNvSpPr txBox="1"/>
      </xdr:nvSpPr>
      <xdr:spPr>
        <a:xfrm>
          <a:off x="18561127" y="1375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7456</xdr:rowOff>
    </xdr:from>
    <xdr:ext cx="469744" cy="259045"/>
    <xdr:sp macro="" textlink="">
      <xdr:nvSpPr>
        <xdr:cNvPr id="677" name="n_2mainValue【児童館】&#10;一人当たり面積"/>
        <xdr:cNvSpPr txBox="1"/>
      </xdr:nvSpPr>
      <xdr:spPr>
        <a:xfrm>
          <a:off x="17776267" y="1375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146248</xdr:rowOff>
    </xdr:from>
    <xdr:ext cx="469744" cy="259045"/>
    <xdr:sp macro="" textlink="">
      <xdr:nvSpPr>
        <xdr:cNvPr id="678" name="n_3mainValue【児童館】&#10;一人当たり面積"/>
        <xdr:cNvSpPr txBox="1"/>
      </xdr:nvSpPr>
      <xdr:spPr>
        <a:xfrm>
          <a:off x="17001567" y="1372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9" name="正方形/長方形 67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680" name="正方形/長方形 679"/>
        <xdr:cNvSpPr/>
      </xdr:nvSpPr>
      <xdr:spPr>
        <a:xfrm>
          <a:off x="10960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681" name="正方形/長方形 680"/>
        <xdr:cNvSpPr/>
      </xdr:nvSpPr>
      <xdr:spPr>
        <a:xfrm>
          <a:off x="10960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682" name="正方形/長方形 681"/>
        <xdr:cNvSpPr/>
      </xdr:nvSpPr>
      <xdr:spPr>
        <a:xfrm>
          <a:off x="120700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683" name="正方形/長方形 682"/>
        <xdr:cNvSpPr/>
      </xdr:nvSpPr>
      <xdr:spPr>
        <a:xfrm>
          <a:off x="120700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4" name="正方形/長方形 683"/>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85" name="正方形/長方形 68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686" name="正方形/長方形 685"/>
        <xdr:cNvSpPr/>
      </xdr:nvSpPr>
      <xdr:spPr>
        <a:xfrm>
          <a:off x="16093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687" name="正方形/長方形 686"/>
        <xdr:cNvSpPr/>
      </xdr:nvSpPr>
      <xdr:spPr>
        <a:xfrm>
          <a:off x="16093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688" name="正方形/長方形 687"/>
        <xdr:cNvSpPr/>
      </xdr:nvSpPr>
      <xdr:spPr>
        <a:xfrm>
          <a:off x="17226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689" name="正方形/長方形 688"/>
        <xdr:cNvSpPr/>
      </xdr:nvSpPr>
      <xdr:spPr>
        <a:xfrm>
          <a:off x="17226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0" name="正方形/長方形 689"/>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道路</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　減価償却率は全国平均等を下回っており、比較的新しい状態と言える。一人当たり延長は短いが、区内の道路は概ね整備が終わっており、今後の道路新設のニーズは高くない。</a:t>
          </a:r>
          <a:endParaRPr lang="ja-JP" altLang="ja-JP" sz="1200">
            <a:effectLst/>
          </a:endParaRPr>
        </a:p>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橋りょう・トンネル</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　減価償却率は高い状態にあり、老朽化した橋梁が多い現状を反映している。今後は橋梁の架替整備にかかる費用に留意する必要がある。</a:t>
          </a:r>
          <a:endParaRPr lang="ja-JP" altLang="ja-JP" sz="1200">
            <a:effectLst/>
          </a:endParaRPr>
        </a:p>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公営住宅</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　減価償却率は平均的な数値であり、今後も計画的に長期修繕を行っていく見込みである。一人当たり面積は少ないが、新規建設の計画はない。</a:t>
          </a:r>
          <a:endParaRPr lang="ja-JP" altLang="ja-JP" sz="1200">
            <a:effectLst/>
          </a:endParaRPr>
        </a:p>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認定こども園・幼稚園・保育所</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　減価償却率が高い傾向にあるため、民間活力の導入等を含め、今後の更新費用の抑制が必要となっている。一人当たり面積は平均的な数値となっている。公設園の新規設置の計画はない。</a:t>
          </a:r>
          <a:endParaRPr lang="ja-JP" altLang="ja-JP" sz="1200">
            <a:effectLst/>
          </a:endParaRPr>
        </a:p>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学校施設</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　減価償却率が高く、老朽化が進んでいる。計画的に長期修繕や建替を行っていく。一人当たり面積は概ね平均的な値となっており、新規開設の予定はない。</a:t>
          </a:r>
          <a:endParaRPr lang="ja-JP" altLang="ja-JP" sz="12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東京都墨田区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271,859
259,214
13.77
121,569,101
117,466,523
3,660,338
70,583,854
27,802,275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151638</xdr:rowOff>
    </xdr:from>
    <xdr:to>
      <xdr:col>24</xdr:col>
      <xdr:colOff>62865</xdr:colOff>
      <xdr:row>41</xdr:row>
      <xdr:rowOff>153924</xdr:rowOff>
    </xdr:to>
    <xdr:cxnSp macro="">
      <xdr:nvCxnSpPr>
        <xdr:cNvPr id="54" name="直線コネクタ 53"/>
        <xdr:cNvCxnSpPr/>
      </xdr:nvCxnSpPr>
      <xdr:spPr>
        <a:xfrm flipV="1">
          <a:off x="4086225" y="5851398"/>
          <a:ext cx="0" cy="1175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157751</xdr:rowOff>
    </xdr:from>
    <xdr:ext cx="405111" cy="259045"/>
    <xdr:sp macro="" textlink="">
      <xdr:nvSpPr>
        <xdr:cNvPr id="55" name="【図書館】&#10;有形固定資産減価償却率最小値テキスト"/>
        <xdr:cNvSpPr txBox="1"/>
      </xdr:nvSpPr>
      <xdr:spPr>
        <a:xfrm>
          <a:off x="4124960" y="703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153924</xdr:rowOff>
    </xdr:from>
    <xdr:to>
      <xdr:col>24</xdr:col>
      <xdr:colOff>152400</xdr:colOff>
      <xdr:row>41</xdr:row>
      <xdr:rowOff>153924</xdr:rowOff>
    </xdr:to>
    <xdr:cxnSp macro="">
      <xdr:nvCxnSpPr>
        <xdr:cNvPr id="56" name="直線コネクタ 55"/>
        <xdr:cNvCxnSpPr/>
      </xdr:nvCxnSpPr>
      <xdr:spPr>
        <a:xfrm>
          <a:off x="4020820" y="70271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98315</xdr:rowOff>
    </xdr:from>
    <xdr:ext cx="405111" cy="259045"/>
    <xdr:sp macro="" textlink="">
      <xdr:nvSpPr>
        <xdr:cNvPr id="57" name="【図書館】&#10;有形固定資産減価償却率最大値テキスト"/>
        <xdr:cNvSpPr txBox="1"/>
      </xdr:nvSpPr>
      <xdr:spPr>
        <a:xfrm>
          <a:off x="4124960" y="563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151638</xdr:rowOff>
    </xdr:from>
    <xdr:to>
      <xdr:col>24</xdr:col>
      <xdr:colOff>152400</xdr:colOff>
      <xdr:row>34</xdr:row>
      <xdr:rowOff>151638</xdr:rowOff>
    </xdr:to>
    <xdr:cxnSp macro="">
      <xdr:nvCxnSpPr>
        <xdr:cNvPr id="58" name="直線コネクタ 57"/>
        <xdr:cNvCxnSpPr/>
      </xdr:nvCxnSpPr>
      <xdr:spPr>
        <a:xfrm>
          <a:off x="4020820" y="58513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27703</xdr:rowOff>
    </xdr:from>
    <xdr:ext cx="405111" cy="259045"/>
    <xdr:sp macro="" textlink="">
      <xdr:nvSpPr>
        <xdr:cNvPr id="59" name="【図書館】&#10;有形固定資産減価償却率平均値テキスト"/>
        <xdr:cNvSpPr txBox="1"/>
      </xdr:nvSpPr>
      <xdr:spPr>
        <a:xfrm>
          <a:off x="4124960" y="6230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xdr:rowOff>
    </xdr:from>
    <xdr:to>
      <xdr:col>24</xdr:col>
      <xdr:colOff>114300</xdr:colOff>
      <xdr:row>38</xdr:row>
      <xdr:rowOff>106426</xdr:rowOff>
    </xdr:to>
    <xdr:sp macro="" textlink="">
      <xdr:nvSpPr>
        <xdr:cNvPr id="60" name="フローチャート: 判断 59"/>
        <xdr:cNvSpPr/>
      </xdr:nvSpPr>
      <xdr:spPr>
        <a:xfrm>
          <a:off x="4036060" y="6375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57404</xdr:rowOff>
    </xdr:from>
    <xdr:to>
      <xdr:col>20</xdr:col>
      <xdr:colOff>38100</xdr:colOff>
      <xdr:row>38</xdr:row>
      <xdr:rowOff>159004</xdr:rowOff>
    </xdr:to>
    <xdr:sp macro="" textlink="">
      <xdr:nvSpPr>
        <xdr:cNvPr id="61" name="フローチャート: 判断 60"/>
        <xdr:cNvSpPr/>
      </xdr:nvSpPr>
      <xdr:spPr>
        <a:xfrm>
          <a:off x="3312160" y="64277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34544</xdr:rowOff>
    </xdr:from>
    <xdr:to>
      <xdr:col>15</xdr:col>
      <xdr:colOff>101600</xdr:colOff>
      <xdr:row>38</xdr:row>
      <xdr:rowOff>136144</xdr:rowOff>
    </xdr:to>
    <xdr:sp macro="" textlink="">
      <xdr:nvSpPr>
        <xdr:cNvPr id="62" name="フローチャート: 判断 61"/>
        <xdr:cNvSpPr/>
      </xdr:nvSpPr>
      <xdr:spPr>
        <a:xfrm>
          <a:off x="2514600" y="640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146558</xdr:rowOff>
    </xdr:from>
    <xdr:to>
      <xdr:col>10</xdr:col>
      <xdr:colOff>165100</xdr:colOff>
      <xdr:row>38</xdr:row>
      <xdr:rowOff>76708</xdr:rowOff>
    </xdr:to>
    <xdr:sp macro="" textlink="">
      <xdr:nvSpPr>
        <xdr:cNvPr id="63" name="フローチャート: 判断 62"/>
        <xdr:cNvSpPr/>
      </xdr:nvSpPr>
      <xdr:spPr>
        <a:xfrm>
          <a:off x="1739900" y="63492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32258</xdr:rowOff>
    </xdr:from>
    <xdr:to>
      <xdr:col>24</xdr:col>
      <xdr:colOff>114300</xdr:colOff>
      <xdr:row>41</xdr:row>
      <xdr:rowOff>133858</xdr:rowOff>
    </xdr:to>
    <xdr:sp macro="" textlink="">
      <xdr:nvSpPr>
        <xdr:cNvPr id="69" name="楕円 68"/>
        <xdr:cNvSpPr/>
      </xdr:nvSpPr>
      <xdr:spPr>
        <a:xfrm>
          <a:off x="4036060" y="690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118635</xdr:rowOff>
    </xdr:from>
    <xdr:ext cx="405111" cy="259045"/>
    <xdr:sp macro="" textlink="">
      <xdr:nvSpPr>
        <xdr:cNvPr id="70" name="【図書館】&#10;有形固定資産減価償却率該当値テキスト"/>
        <xdr:cNvSpPr txBox="1"/>
      </xdr:nvSpPr>
      <xdr:spPr>
        <a:xfrm>
          <a:off x="4124960" y="682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77978</xdr:rowOff>
    </xdr:from>
    <xdr:to>
      <xdr:col>20</xdr:col>
      <xdr:colOff>38100</xdr:colOff>
      <xdr:row>42</xdr:row>
      <xdr:rowOff>8128</xdr:rowOff>
    </xdr:to>
    <xdr:sp macro="" textlink="">
      <xdr:nvSpPr>
        <xdr:cNvPr id="71" name="楕円 70"/>
        <xdr:cNvSpPr/>
      </xdr:nvSpPr>
      <xdr:spPr>
        <a:xfrm>
          <a:off x="3312160" y="69512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83058</xdr:rowOff>
    </xdr:from>
    <xdr:to>
      <xdr:col>24</xdr:col>
      <xdr:colOff>63500</xdr:colOff>
      <xdr:row>41</xdr:row>
      <xdr:rowOff>128778</xdr:rowOff>
    </xdr:to>
    <xdr:cxnSp macro="">
      <xdr:nvCxnSpPr>
        <xdr:cNvPr id="72" name="直線コネクタ 71"/>
        <xdr:cNvCxnSpPr/>
      </xdr:nvCxnSpPr>
      <xdr:spPr>
        <a:xfrm flipV="1">
          <a:off x="3355340" y="6956298"/>
          <a:ext cx="7315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125984</xdr:rowOff>
    </xdr:from>
    <xdr:to>
      <xdr:col>15</xdr:col>
      <xdr:colOff>101600</xdr:colOff>
      <xdr:row>42</xdr:row>
      <xdr:rowOff>56134</xdr:rowOff>
    </xdr:to>
    <xdr:sp macro="" textlink="">
      <xdr:nvSpPr>
        <xdr:cNvPr id="73" name="楕円 72"/>
        <xdr:cNvSpPr/>
      </xdr:nvSpPr>
      <xdr:spPr>
        <a:xfrm>
          <a:off x="2514600" y="69992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128778</xdr:rowOff>
    </xdr:from>
    <xdr:to>
      <xdr:col>19</xdr:col>
      <xdr:colOff>177800</xdr:colOff>
      <xdr:row>42</xdr:row>
      <xdr:rowOff>5334</xdr:rowOff>
    </xdr:to>
    <xdr:cxnSp macro="">
      <xdr:nvCxnSpPr>
        <xdr:cNvPr id="74" name="直線コネクタ 73"/>
        <xdr:cNvCxnSpPr/>
      </xdr:nvCxnSpPr>
      <xdr:spPr>
        <a:xfrm flipV="1">
          <a:off x="2565400" y="7002018"/>
          <a:ext cx="78994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148844</xdr:rowOff>
    </xdr:from>
    <xdr:to>
      <xdr:col>10</xdr:col>
      <xdr:colOff>165100</xdr:colOff>
      <xdr:row>41</xdr:row>
      <xdr:rowOff>78994</xdr:rowOff>
    </xdr:to>
    <xdr:sp macro="" textlink="">
      <xdr:nvSpPr>
        <xdr:cNvPr id="75" name="楕円 74"/>
        <xdr:cNvSpPr/>
      </xdr:nvSpPr>
      <xdr:spPr>
        <a:xfrm>
          <a:off x="1739900" y="68544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28194</xdr:rowOff>
    </xdr:from>
    <xdr:to>
      <xdr:col>15</xdr:col>
      <xdr:colOff>50800</xdr:colOff>
      <xdr:row>42</xdr:row>
      <xdr:rowOff>5334</xdr:rowOff>
    </xdr:to>
    <xdr:cxnSp macro="">
      <xdr:nvCxnSpPr>
        <xdr:cNvPr id="76" name="直線コネクタ 75"/>
        <xdr:cNvCxnSpPr/>
      </xdr:nvCxnSpPr>
      <xdr:spPr>
        <a:xfrm>
          <a:off x="1790700" y="6901434"/>
          <a:ext cx="7747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4081</xdr:rowOff>
    </xdr:from>
    <xdr:ext cx="405111" cy="259045"/>
    <xdr:sp macro="" textlink="">
      <xdr:nvSpPr>
        <xdr:cNvPr id="77" name="n_1aveValue【図書館】&#10;有形固定資産減価償却率"/>
        <xdr:cNvSpPr txBox="1"/>
      </xdr:nvSpPr>
      <xdr:spPr>
        <a:xfrm>
          <a:off x="3170564" y="620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152671</xdr:rowOff>
    </xdr:from>
    <xdr:ext cx="405111" cy="259045"/>
    <xdr:sp macro="" textlink="">
      <xdr:nvSpPr>
        <xdr:cNvPr id="78" name="n_2aveValue【図書館】&#10;有形固定資産減価償却率"/>
        <xdr:cNvSpPr txBox="1"/>
      </xdr:nvSpPr>
      <xdr:spPr>
        <a:xfrm>
          <a:off x="2385704" y="6187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93235</xdr:rowOff>
    </xdr:from>
    <xdr:ext cx="405111" cy="259045"/>
    <xdr:sp macro="" textlink="">
      <xdr:nvSpPr>
        <xdr:cNvPr id="79" name="n_3aveValue【図書館】&#10;有形固定資産減価償却率"/>
        <xdr:cNvSpPr txBox="1"/>
      </xdr:nvSpPr>
      <xdr:spPr>
        <a:xfrm>
          <a:off x="1611004" y="612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170705</xdr:rowOff>
    </xdr:from>
    <xdr:ext cx="405111" cy="259045"/>
    <xdr:sp macro="" textlink="">
      <xdr:nvSpPr>
        <xdr:cNvPr id="80" name="n_1mainValue【図書館】&#10;有形固定資産減価償却率"/>
        <xdr:cNvSpPr txBox="1"/>
      </xdr:nvSpPr>
      <xdr:spPr>
        <a:xfrm>
          <a:off x="3170564" y="704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47261</xdr:rowOff>
    </xdr:from>
    <xdr:ext cx="405111" cy="259045"/>
    <xdr:sp macro="" textlink="">
      <xdr:nvSpPr>
        <xdr:cNvPr id="81" name="n_2mainValue【図書館】&#10;有形固定資産減価償却率"/>
        <xdr:cNvSpPr txBox="1"/>
      </xdr:nvSpPr>
      <xdr:spPr>
        <a:xfrm>
          <a:off x="2385704" y="708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70121</xdr:rowOff>
    </xdr:from>
    <xdr:ext cx="405111" cy="259045"/>
    <xdr:sp macro="" textlink="">
      <xdr:nvSpPr>
        <xdr:cNvPr id="82" name="n_3mainValue【図書館】&#10;有形固定資産減価償却率"/>
        <xdr:cNvSpPr txBox="1"/>
      </xdr:nvSpPr>
      <xdr:spPr>
        <a:xfrm>
          <a:off x="1611004" y="694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41910</xdr:rowOff>
    </xdr:from>
    <xdr:to>
      <xdr:col>54</xdr:col>
      <xdr:colOff>189865</xdr:colOff>
      <xdr:row>41</xdr:row>
      <xdr:rowOff>96774</xdr:rowOff>
    </xdr:to>
    <xdr:cxnSp macro="">
      <xdr:nvCxnSpPr>
        <xdr:cNvPr id="104" name="直線コネクタ 103"/>
        <xdr:cNvCxnSpPr/>
      </xdr:nvCxnSpPr>
      <xdr:spPr>
        <a:xfrm flipV="1">
          <a:off x="9219565" y="590931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05" name="【図書館】&#10;一人当たり面積最小値テキスト"/>
        <xdr:cNvSpPr txBox="1"/>
      </xdr:nvSpPr>
      <xdr:spPr>
        <a:xfrm>
          <a:off x="9258300" y="697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06" name="直線コネクタ 105"/>
        <xdr:cNvCxnSpPr/>
      </xdr:nvCxnSpPr>
      <xdr:spPr>
        <a:xfrm>
          <a:off x="9154160" y="69700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160037</xdr:rowOff>
    </xdr:from>
    <xdr:ext cx="469744" cy="259045"/>
    <xdr:sp macro="" textlink="">
      <xdr:nvSpPr>
        <xdr:cNvPr id="107" name="【図書館】&#10;一人当たり面積最大値テキスト"/>
        <xdr:cNvSpPr txBox="1"/>
      </xdr:nvSpPr>
      <xdr:spPr>
        <a:xfrm>
          <a:off x="9258300" y="569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41910</xdr:rowOff>
    </xdr:from>
    <xdr:to>
      <xdr:col>55</xdr:col>
      <xdr:colOff>88900</xdr:colOff>
      <xdr:row>35</xdr:row>
      <xdr:rowOff>41910</xdr:rowOff>
    </xdr:to>
    <xdr:cxnSp macro="">
      <xdr:nvCxnSpPr>
        <xdr:cNvPr id="108" name="直線コネクタ 107"/>
        <xdr:cNvCxnSpPr/>
      </xdr:nvCxnSpPr>
      <xdr:spPr>
        <a:xfrm>
          <a:off x="9154160" y="5909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09" name="【図書館】&#10;一人当たり面積平均値テキスト"/>
        <xdr:cNvSpPr txBox="1"/>
      </xdr:nvSpPr>
      <xdr:spPr>
        <a:xfrm>
          <a:off x="9258300" y="6654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10" name="フローチャート: 判断 109"/>
        <xdr:cNvSpPr/>
      </xdr:nvSpPr>
      <xdr:spPr>
        <a:xfrm>
          <a:off x="9192260" y="6799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89408</xdr:rowOff>
    </xdr:from>
    <xdr:to>
      <xdr:col>50</xdr:col>
      <xdr:colOff>165100</xdr:colOff>
      <xdr:row>41</xdr:row>
      <xdr:rowOff>19558</xdr:rowOff>
    </xdr:to>
    <xdr:sp macro="" textlink="">
      <xdr:nvSpPr>
        <xdr:cNvPr id="111" name="フローチャート: 判断 110"/>
        <xdr:cNvSpPr/>
      </xdr:nvSpPr>
      <xdr:spPr>
        <a:xfrm>
          <a:off x="8445500" y="67950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80264</xdr:rowOff>
    </xdr:from>
    <xdr:to>
      <xdr:col>46</xdr:col>
      <xdr:colOff>38100</xdr:colOff>
      <xdr:row>41</xdr:row>
      <xdr:rowOff>10414</xdr:rowOff>
    </xdr:to>
    <xdr:sp macro="" textlink="">
      <xdr:nvSpPr>
        <xdr:cNvPr id="112" name="フローチャート: 判断 111"/>
        <xdr:cNvSpPr/>
      </xdr:nvSpPr>
      <xdr:spPr>
        <a:xfrm>
          <a:off x="7670800" y="67858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112268</xdr:rowOff>
    </xdr:from>
    <xdr:to>
      <xdr:col>41</xdr:col>
      <xdr:colOff>101600</xdr:colOff>
      <xdr:row>41</xdr:row>
      <xdr:rowOff>42418</xdr:rowOff>
    </xdr:to>
    <xdr:sp macro="" textlink="">
      <xdr:nvSpPr>
        <xdr:cNvPr id="113" name="フローチャート: 判断 112"/>
        <xdr:cNvSpPr/>
      </xdr:nvSpPr>
      <xdr:spPr>
        <a:xfrm>
          <a:off x="6873240" y="68178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254</xdr:rowOff>
    </xdr:from>
    <xdr:to>
      <xdr:col>55</xdr:col>
      <xdr:colOff>50800</xdr:colOff>
      <xdr:row>41</xdr:row>
      <xdr:rowOff>101854</xdr:rowOff>
    </xdr:to>
    <xdr:sp macro="" textlink="">
      <xdr:nvSpPr>
        <xdr:cNvPr id="119" name="楕円 118"/>
        <xdr:cNvSpPr/>
      </xdr:nvSpPr>
      <xdr:spPr>
        <a:xfrm>
          <a:off x="9192260" y="68734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86631</xdr:rowOff>
    </xdr:from>
    <xdr:ext cx="469744" cy="259045"/>
    <xdr:sp macro="" textlink="">
      <xdr:nvSpPr>
        <xdr:cNvPr id="120" name="【図書館】&#10;一人当たり面積該当値テキスト"/>
        <xdr:cNvSpPr txBox="1"/>
      </xdr:nvSpPr>
      <xdr:spPr>
        <a:xfrm>
          <a:off x="9258300" y="6792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254</xdr:rowOff>
    </xdr:from>
    <xdr:to>
      <xdr:col>50</xdr:col>
      <xdr:colOff>165100</xdr:colOff>
      <xdr:row>41</xdr:row>
      <xdr:rowOff>101854</xdr:rowOff>
    </xdr:to>
    <xdr:sp macro="" textlink="">
      <xdr:nvSpPr>
        <xdr:cNvPr id="121" name="楕円 120"/>
        <xdr:cNvSpPr/>
      </xdr:nvSpPr>
      <xdr:spPr>
        <a:xfrm>
          <a:off x="8445500" y="687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51054</xdr:rowOff>
    </xdr:from>
    <xdr:to>
      <xdr:col>55</xdr:col>
      <xdr:colOff>0</xdr:colOff>
      <xdr:row>41</xdr:row>
      <xdr:rowOff>51054</xdr:rowOff>
    </xdr:to>
    <xdr:cxnSp macro="">
      <xdr:nvCxnSpPr>
        <xdr:cNvPr id="122" name="直線コネクタ 121"/>
        <xdr:cNvCxnSpPr/>
      </xdr:nvCxnSpPr>
      <xdr:spPr>
        <a:xfrm>
          <a:off x="8496300" y="6924294"/>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167132</xdr:rowOff>
    </xdr:from>
    <xdr:to>
      <xdr:col>46</xdr:col>
      <xdr:colOff>38100</xdr:colOff>
      <xdr:row>41</xdr:row>
      <xdr:rowOff>97282</xdr:rowOff>
    </xdr:to>
    <xdr:sp macro="" textlink="">
      <xdr:nvSpPr>
        <xdr:cNvPr id="123" name="楕円 122"/>
        <xdr:cNvSpPr/>
      </xdr:nvSpPr>
      <xdr:spPr>
        <a:xfrm>
          <a:off x="7670800" y="68727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46482</xdr:rowOff>
    </xdr:from>
    <xdr:to>
      <xdr:col>50</xdr:col>
      <xdr:colOff>114300</xdr:colOff>
      <xdr:row>41</xdr:row>
      <xdr:rowOff>51054</xdr:rowOff>
    </xdr:to>
    <xdr:cxnSp macro="">
      <xdr:nvCxnSpPr>
        <xdr:cNvPr id="124" name="直線コネクタ 123"/>
        <xdr:cNvCxnSpPr/>
      </xdr:nvCxnSpPr>
      <xdr:spPr>
        <a:xfrm>
          <a:off x="7713980" y="6919722"/>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139700</xdr:rowOff>
    </xdr:from>
    <xdr:to>
      <xdr:col>41</xdr:col>
      <xdr:colOff>101600</xdr:colOff>
      <xdr:row>41</xdr:row>
      <xdr:rowOff>69850</xdr:rowOff>
    </xdr:to>
    <xdr:sp macro="" textlink="">
      <xdr:nvSpPr>
        <xdr:cNvPr id="125" name="楕円 124"/>
        <xdr:cNvSpPr/>
      </xdr:nvSpPr>
      <xdr:spPr>
        <a:xfrm>
          <a:off x="6873240" y="6845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19050</xdr:rowOff>
    </xdr:from>
    <xdr:to>
      <xdr:col>45</xdr:col>
      <xdr:colOff>177800</xdr:colOff>
      <xdr:row>41</xdr:row>
      <xdr:rowOff>46482</xdr:rowOff>
    </xdr:to>
    <xdr:cxnSp macro="">
      <xdr:nvCxnSpPr>
        <xdr:cNvPr id="126" name="直線コネクタ 125"/>
        <xdr:cNvCxnSpPr/>
      </xdr:nvCxnSpPr>
      <xdr:spPr>
        <a:xfrm>
          <a:off x="6924040" y="6892290"/>
          <a:ext cx="78994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36085</xdr:rowOff>
    </xdr:from>
    <xdr:ext cx="469744" cy="259045"/>
    <xdr:sp macro="" textlink="">
      <xdr:nvSpPr>
        <xdr:cNvPr id="127" name="n_1aveValue【図書館】&#10;一人当たり面積"/>
        <xdr:cNvSpPr txBox="1"/>
      </xdr:nvSpPr>
      <xdr:spPr>
        <a:xfrm>
          <a:off x="8271587" y="657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26941</xdr:rowOff>
    </xdr:from>
    <xdr:ext cx="469744" cy="259045"/>
    <xdr:sp macro="" textlink="">
      <xdr:nvSpPr>
        <xdr:cNvPr id="128" name="n_2aveValue【図書館】&#10;一人当たり面積"/>
        <xdr:cNvSpPr txBox="1"/>
      </xdr:nvSpPr>
      <xdr:spPr>
        <a:xfrm>
          <a:off x="7509587" y="65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58945</xdr:rowOff>
    </xdr:from>
    <xdr:ext cx="469744" cy="259045"/>
    <xdr:sp macro="" textlink="">
      <xdr:nvSpPr>
        <xdr:cNvPr id="129" name="n_3aveValue【図書館】&#10;一人当たり面積"/>
        <xdr:cNvSpPr txBox="1"/>
      </xdr:nvSpPr>
      <xdr:spPr>
        <a:xfrm>
          <a:off x="6712027"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92981</xdr:rowOff>
    </xdr:from>
    <xdr:ext cx="469744" cy="259045"/>
    <xdr:sp macro="" textlink="">
      <xdr:nvSpPr>
        <xdr:cNvPr id="130" name="n_1mainValue【図書館】&#10;一人当たり面積"/>
        <xdr:cNvSpPr txBox="1"/>
      </xdr:nvSpPr>
      <xdr:spPr>
        <a:xfrm>
          <a:off x="8271587" y="696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88409</xdr:rowOff>
    </xdr:from>
    <xdr:ext cx="469744" cy="259045"/>
    <xdr:sp macro="" textlink="">
      <xdr:nvSpPr>
        <xdr:cNvPr id="131" name="n_2mainValue【図書館】&#10;一人当たり面積"/>
        <xdr:cNvSpPr txBox="1"/>
      </xdr:nvSpPr>
      <xdr:spPr>
        <a:xfrm>
          <a:off x="7509587" y="696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60977</xdr:rowOff>
    </xdr:from>
    <xdr:ext cx="469744" cy="259045"/>
    <xdr:sp macro="" textlink="">
      <xdr:nvSpPr>
        <xdr:cNvPr id="132" name="n_3mainValue【図書館】&#10;一人当たり面積"/>
        <xdr:cNvSpPr txBox="1"/>
      </xdr:nvSpPr>
      <xdr:spPr>
        <a:xfrm>
          <a:off x="671202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3" name="テキスト ボックス 142"/>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4" name="直線コネクタ 143"/>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5" name="テキスト ボックス 144"/>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6" name="直線コネクタ 145"/>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7" name="テキスト ボックス 146"/>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8" name="直線コネクタ 147"/>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9" name="テキスト ボックス 148"/>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0" name="直線コネクタ 149"/>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1" name="テキスト ボックス 150"/>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121158</xdr:rowOff>
    </xdr:to>
    <xdr:cxnSp macro="">
      <xdr:nvCxnSpPr>
        <xdr:cNvPr id="155" name="直線コネクタ 154"/>
        <xdr:cNvCxnSpPr/>
      </xdr:nvCxnSpPr>
      <xdr:spPr>
        <a:xfrm flipV="1">
          <a:off x="4086225" y="9410700"/>
          <a:ext cx="0" cy="127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124985</xdr:rowOff>
    </xdr:from>
    <xdr:ext cx="405111" cy="259045"/>
    <xdr:sp macro="" textlink="">
      <xdr:nvSpPr>
        <xdr:cNvPr id="156" name="【体育館・プール】&#10;有形固定資産減価償却率最小値テキスト"/>
        <xdr:cNvSpPr txBox="1"/>
      </xdr:nvSpPr>
      <xdr:spPr>
        <a:xfrm>
          <a:off x="4124960" y="1068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121158</xdr:rowOff>
    </xdr:from>
    <xdr:to>
      <xdr:col>24</xdr:col>
      <xdr:colOff>152400</xdr:colOff>
      <xdr:row>63</xdr:row>
      <xdr:rowOff>121158</xdr:rowOff>
    </xdr:to>
    <xdr:cxnSp macro="">
      <xdr:nvCxnSpPr>
        <xdr:cNvPr id="157" name="直線コネクタ 156"/>
        <xdr:cNvCxnSpPr/>
      </xdr:nvCxnSpPr>
      <xdr:spPr>
        <a:xfrm>
          <a:off x="4020820" y="106824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58" name="【体育館・プール】&#10;有形固定資産減価償却率最大値テキスト"/>
        <xdr:cNvSpPr txBox="1"/>
      </xdr:nvSpPr>
      <xdr:spPr>
        <a:xfrm>
          <a:off x="412496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59" name="直線コネクタ 158"/>
        <xdr:cNvCxnSpPr/>
      </xdr:nvCxnSpPr>
      <xdr:spPr>
        <a:xfrm>
          <a:off x="4020820" y="9410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8653</xdr:rowOff>
    </xdr:from>
    <xdr:ext cx="405111" cy="259045"/>
    <xdr:sp macro="" textlink="">
      <xdr:nvSpPr>
        <xdr:cNvPr id="160" name="【体育館・プール】&#10;有形固定資産減価償却率平均値テキスト"/>
        <xdr:cNvSpPr txBox="1"/>
      </xdr:nvSpPr>
      <xdr:spPr>
        <a:xfrm>
          <a:off x="4124960" y="9899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157226</xdr:rowOff>
    </xdr:from>
    <xdr:to>
      <xdr:col>24</xdr:col>
      <xdr:colOff>114300</xdr:colOff>
      <xdr:row>60</xdr:row>
      <xdr:rowOff>87376</xdr:rowOff>
    </xdr:to>
    <xdr:sp macro="" textlink="">
      <xdr:nvSpPr>
        <xdr:cNvPr id="161" name="フローチャート: 判断 160"/>
        <xdr:cNvSpPr/>
      </xdr:nvSpPr>
      <xdr:spPr>
        <a:xfrm>
          <a:off x="4036060" y="100479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170942</xdr:rowOff>
    </xdr:from>
    <xdr:to>
      <xdr:col>20</xdr:col>
      <xdr:colOff>38100</xdr:colOff>
      <xdr:row>60</xdr:row>
      <xdr:rowOff>101092</xdr:rowOff>
    </xdr:to>
    <xdr:sp macro="" textlink="">
      <xdr:nvSpPr>
        <xdr:cNvPr id="162" name="フローチャート: 判断 161"/>
        <xdr:cNvSpPr/>
      </xdr:nvSpPr>
      <xdr:spPr>
        <a:xfrm>
          <a:off x="3312160" y="100617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90932</xdr:rowOff>
    </xdr:from>
    <xdr:to>
      <xdr:col>15</xdr:col>
      <xdr:colOff>101600</xdr:colOff>
      <xdr:row>61</xdr:row>
      <xdr:rowOff>21082</xdr:rowOff>
    </xdr:to>
    <xdr:sp macro="" textlink="">
      <xdr:nvSpPr>
        <xdr:cNvPr id="163" name="フローチャート: 判断 162"/>
        <xdr:cNvSpPr/>
      </xdr:nvSpPr>
      <xdr:spPr>
        <a:xfrm>
          <a:off x="2514600" y="101493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88646</xdr:rowOff>
    </xdr:from>
    <xdr:to>
      <xdr:col>10</xdr:col>
      <xdr:colOff>165100</xdr:colOff>
      <xdr:row>61</xdr:row>
      <xdr:rowOff>18796</xdr:rowOff>
    </xdr:to>
    <xdr:sp macro="" textlink="">
      <xdr:nvSpPr>
        <xdr:cNvPr id="164" name="フローチャート: 判断 163"/>
        <xdr:cNvSpPr/>
      </xdr:nvSpPr>
      <xdr:spPr>
        <a:xfrm>
          <a:off x="1739900" y="101470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159512</xdr:rowOff>
    </xdr:from>
    <xdr:to>
      <xdr:col>24</xdr:col>
      <xdr:colOff>114300</xdr:colOff>
      <xdr:row>63</xdr:row>
      <xdr:rowOff>89662</xdr:rowOff>
    </xdr:to>
    <xdr:sp macro="" textlink="">
      <xdr:nvSpPr>
        <xdr:cNvPr id="170" name="楕円 169"/>
        <xdr:cNvSpPr/>
      </xdr:nvSpPr>
      <xdr:spPr>
        <a:xfrm>
          <a:off x="4036060" y="105531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74439</xdr:rowOff>
    </xdr:from>
    <xdr:ext cx="405111" cy="259045"/>
    <xdr:sp macro="" textlink="">
      <xdr:nvSpPr>
        <xdr:cNvPr id="171" name="【体育館・プール】&#10;有形固定資産減価償却率該当値テキスト"/>
        <xdr:cNvSpPr txBox="1"/>
      </xdr:nvSpPr>
      <xdr:spPr>
        <a:xfrm>
          <a:off x="4124960" y="10468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38354</xdr:rowOff>
    </xdr:from>
    <xdr:to>
      <xdr:col>20</xdr:col>
      <xdr:colOff>38100</xdr:colOff>
      <xdr:row>63</xdr:row>
      <xdr:rowOff>139954</xdr:rowOff>
    </xdr:to>
    <xdr:sp macro="" textlink="">
      <xdr:nvSpPr>
        <xdr:cNvPr id="172" name="楕円 171"/>
        <xdr:cNvSpPr/>
      </xdr:nvSpPr>
      <xdr:spPr>
        <a:xfrm>
          <a:off x="3312160" y="105996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38862</xdr:rowOff>
    </xdr:from>
    <xdr:to>
      <xdr:col>24</xdr:col>
      <xdr:colOff>63500</xdr:colOff>
      <xdr:row>63</xdr:row>
      <xdr:rowOff>89154</xdr:rowOff>
    </xdr:to>
    <xdr:cxnSp macro="">
      <xdr:nvCxnSpPr>
        <xdr:cNvPr id="173" name="直線コネクタ 172"/>
        <xdr:cNvCxnSpPr/>
      </xdr:nvCxnSpPr>
      <xdr:spPr>
        <a:xfrm flipV="1">
          <a:off x="3355340" y="10600182"/>
          <a:ext cx="73152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159512</xdr:rowOff>
    </xdr:from>
    <xdr:to>
      <xdr:col>15</xdr:col>
      <xdr:colOff>101600</xdr:colOff>
      <xdr:row>63</xdr:row>
      <xdr:rowOff>89662</xdr:rowOff>
    </xdr:to>
    <xdr:sp macro="" textlink="">
      <xdr:nvSpPr>
        <xdr:cNvPr id="174" name="楕円 173"/>
        <xdr:cNvSpPr/>
      </xdr:nvSpPr>
      <xdr:spPr>
        <a:xfrm>
          <a:off x="2514600" y="105531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38862</xdr:rowOff>
    </xdr:from>
    <xdr:to>
      <xdr:col>19</xdr:col>
      <xdr:colOff>177800</xdr:colOff>
      <xdr:row>63</xdr:row>
      <xdr:rowOff>89154</xdr:rowOff>
    </xdr:to>
    <xdr:cxnSp macro="">
      <xdr:nvCxnSpPr>
        <xdr:cNvPr id="175" name="直線コネクタ 174"/>
        <xdr:cNvCxnSpPr/>
      </xdr:nvCxnSpPr>
      <xdr:spPr>
        <a:xfrm>
          <a:off x="2565400" y="10600182"/>
          <a:ext cx="78994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52070</xdr:rowOff>
    </xdr:from>
    <xdr:to>
      <xdr:col>10</xdr:col>
      <xdr:colOff>165100</xdr:colOff>
      <xdr:row>63</xdr:row>
      <xdr:rowOff>153670</xdr:rowOff>
    </xdr:to>
    <xdr:sp macro="" textlink="">
      <xdr:nvSpPr>
        <xdr:cNvPr id="176" name="楕円 175"/>
        <xdr:cNvSpPr/>
      </xdr:nvSpPr>
      <xdr:spPr>
        <a:xfrm>
          <a:off x="17399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38862</xdr:rowOff>
    </xdr:from>
    <xdr:to>
      <xdr:col>15</xdr:col>
      <xdr:colOff>50800</xdr:colOff>
      <xdr:row>63</xdr:row>
      <xdr:rowOff>102870</xdr:rowOff>
    </xdr:to>
    <xdr:cxnSp macro="">
      <xdr:nvCxnSpPr>
        <xdr:cNvPr id="177" name="直線コネクタ 176"/>
        <xdr:cNvCxnSpPr/>
      </xdr:nvCxnSpPr>
      <xdr:spPr>
        <a:xfrm flipV="1">
          <a:off x="1790700" y="10600182"/>
          <a:ext cx="7747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117619</xdr:rowOff>
    </xdr:from>
    <xdr:ext cx="405111" cy="259045"/>
    <xdr:sp macro="" textlink="">
      <xdr:nvSpPr>
        <xdr:cNvPr id="178" name="n_1aveValue【体育館・プール】&#10;有形固定資産減価償却率"/>
        <xdr:cNvSpPr txBox="1"/>
      </xdr:nvSpPr>
      <xdr:spPr>
        <a:xfrm>
          <a:off x="3170564" y="984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37609</xdr:rowOff>
    </xdr:from>
    <xdr:ext cx="405111" cy="259045"/>
    <xdr:sp macro="" textlink="">
      <xdr:nvSpPr>
        <xdr:cNvPr id="179" name="n_2aveValue【体育館・プール】&#10;有形固定資産減価償却率"/>
        <xdr:cNvSpPr txBox="1"/>
      </xdr:nvSpPr>
      <xdr:spPr>
        <a:xfrm>
          <a:off x="2385704" y="992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35323</xdr:rowOff>
    </xdr:from>
    <xdr:ext cx="405111" cy="259045"/>
    <xdr:sp macro="" textlink="">
      <xdr:nvSpPr>
        <xdr:cNvPr id="180" name="n_3aveValue【体育館・プール】&#10;有形固定資産減価償却率"/>
        <xdr:cNvSpPr txBox="1"/>
      </xdr:nvSpPr>
      <xdr:spPr>
        <a:xfrm>
          <a:off x="1611004" y="992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131081</xdr:rowOff>
    </xdr:from>
    <xdr:ext cx="405111" cy="259045"/>
    <xdr:sp macro="" textlink="">
      <xdr:nvSpPr>
        <xdr:cNvPr id="181" name="n_1mainValue【体育館・プール】&#10;有形固定資産減価償却率"/>
        <xdr:cNvSpPr txBox="1"/>
      </xdr:nvSpPr>
      <xdr:spPr>
        <a:xfrm>
          <a:off x="3170564" y="1069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80789</xdr:rowOff>
    </xdr:from>
    <xdr:ext cx="405111" cy="259045"/>
    <xdr:sp macro="" textlink="">
      <xdr:nvSpPr>
        <xdr:cNvPr id="182" name="n_2mainValue【体育館・プール】&#10;有形固定資産減価償却率"/>
        <xdr:cNvSpPr txBox="1"/>
      </xdr:nvSpPr>
      <xdr:spPr>
        <a:xfrm>
          <a:off x="2385704" y="1064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144797</xdr:rowOff>
    </xdr:from>
    <xdr:ext cx="405111" cy="259045"/>
    <xdr:sp macro="" textlink="">
      <xdr:nvSpPr>
        <xdr:cNvPr id="183" name="n_3mainValue【体育館・プール】&#10;有形固定資産減価償却率"/>
        <xdr:cNvSpPr txBox="1"/>
      </xdr:nvSpPr>
      <xdr:spPr>
        <a:xfrm>
          <a:off x="161100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5" name="テキスト ボックス 194"/>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7" name="テキスト ボックス 196"/>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9" name="テキスト ボックス 198"/>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1" name="テキスト ボックス 200"/>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3" name="テキスト ボックス 202"/>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62</xdr:row>
      <xdr:rowOff>144780</xdr:rowOff>
    </xdr:to>
    <xdr:cxnSp macro="">
      <xdr:nvCxnSpPr>
        <xdr:cNvPr id="207" name="直線コネクタ 206"/>
        <xdr:cNvCxnSpPr/>
      </xdr:nvCxnSpPr>
      <xdr:spPr>
        <a:xfrm flipV="1">
          <a:off x="9219565" y="941832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148607</xdr:rowOff>
    </xdr:from>
    <xdr:ext cx="469744" cy="259045"/>
    <xdr:sp macro="" textlink="">
      <xdr:nvSpPr>
        <xdr:cNvPr id="208" name="【体育館・プール】&#10;一人当たり面積最小値テキスト"/>
        <xdr:cNvSpPr txBox="1"/>
      </xdr:nvSpPr>
      <xdr:spPr>
        <a:xfrm>
          <a:off x="9258300"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144780</xdr:rowOff>
    </xdr:from>
    <xdr:to>
      <xdr:col>55</xdr:col>
      <xdr:colOff>88900</xdr:colOff>
      <xdr:row>62</xdr:row>
      <xdr:rowOff>144780</xdr:rowOff>
    </xdr:to>
    <xdr:cxnSp macro="">
      <xdr:nvCxnSpPr>
        <xdr:cNvPr id="209" name="直線コネクタ 208"/>
        <xdr:cNvCxnSpPr/>
      </xdr:nvCxnSpPr>
      <xdr:spPr>
        <a:xfrm>
          <a:off x="9154160" y="10538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210" name="【体育館・プール】&#10;一人当たり面積最大値テキスト"/>
        <xdr:cNvSpPr txBox="1"/>
      </xdr:nvSpPr>
      <xdr:spPr>
        <a:xfrm>
          <a:off x="9258300" y="920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211" name="直線コネクタ 210"/>
        <xdr:cNvCxnSpPr/>
      </xdr:nvCxnSpPr>
      <xdr:spPr>
        <a:xfrm>
          <a:off x="9154160" y="941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30497</xdr:rowOff>
    </xdr:from>
    <xdr:ext cx="469744" cy="259045"/>
    <xdr:sp macro="" textlink="">
      <xdr:nvSpPr>
        <xdr:cNvPr id="212" name="【体育館・プール】&#10;一人当たり面積平均値テキスト"/>
        <xdr:cNvSpPr txBox="1"/>
      </xdr:nvSpPr>
      <xdr:spPr>
        <a:xfrm>
          <a:off x="9258300" y="10256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52070</xdr:rowOff>
    </xdr:from>
    <xdr:to>
      <xdr:col>55</xdr:col>
      <xdr:colOff>50800</xdr:colOff>
      <xdr:row>61</xdr:row>
      <xdr:rowOff>153670</xdr:rowOff>
    </xdr:to>
    <xdr:sp macro="" textlink="">
      <xdr:nvSpPr>
        <xdr:cNvPr id="213" name="フローチャート: 判断 212"/>
        <xdr:cNvSpPr/>
      </xdr:nvSpPr>
      <xdr:spPr>
        <a:xfrm>
          <a:off x="9192260" y="102781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14" name="フローチャート: 判断 213"/>
        <xdr:cNvSpPr/>
      </xdr:nvSpPr>
      <xdr:spPr>
        <a:xfrm>
          <a:off x="8445500" y="10300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44450</xdr:rowOff>
    </xdr:from>
    <xdr:to>
      <xdr:col>46</xdr:col>
      <xdr:colOff>38100</xdr:colOff>
      <xdr:row>61</xdr:row>
      <xdr:rowOff>146050</xdr:rowOff>
    </xdr:to>
    <xdr:sp macro="" textlink="">
      <xdr:nvSpPr>
        <xdr:cNvPr id="215" name="フローチャート: 判断 214"/>
        <xdr:cNvSpPr/>
      </xdr:nvSpPr>
      <xdr:spPr>
        <a:xfrm>
          <a:off x="7670800" y="102704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128270</xdr:rowOff>
    </xdr:from>
    <xdr:to>
      <xdr:col>41</xdr:col>
      <xdr:colOff>101600</xdr:colOff>
      <xdr:row>62</xdr:row>
      <xdr:rowOff>58420</xdr:rowOff>
    </xdr:to>
    <xdr:sp macro="" textlink="">
      <xdr:nvSpPr>
        <xdr:cNvPr id="216" name="フローチャート: 判断 215"/>
        <xdr:cNvSpPr/>
      </xdr:nvSpPr>
      <xdr:spPr>
        <a:xfrm>
          <a:off x="6873240" y="10354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143510</xdr:rowOff>
    </xdr:from>
    <xdr:to>
      <xdr:col>55</xdr:col>
      <xdr:colOff>50800</xdr:colOff>
      <xdr:row>60</xdr:row>
      <xdr:rowOff>73660</xdr:rowOff>
    </xdr:to>
    <xdr:sp macro="" textlink="">
      <xdr:nvSpPr>
        <xdr:cNvPr id="222" name="楕円 221"/>
        <xdr:cNvSpPr/>
      </xdr:nvSpPr>
      <xdr:spPr>
        <a:xfrm>
          <a:off x="9192260" y="100342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166387</xdr:rowOff>
    </xdr:from>
    <xdr:ext cx="469744" cy="259045"/>
    <xdr:sp macro="" textlink="">
      <xdr:nvSpPr>
        <xdr:cNvPr id="223" name="【体育館・プール】&#10;一人当たり面積該当値テキスト"/>
        <xdr:cNvSpPr txBox="1"/>
      </xdr:nvSpPr>
      <xdr:spPr>
        <a:xfrm>
          <a:off x="9258300" y="988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135890</xdr:rowOff>
    </xdr:from>
    <xdr:to>
      <xdr:col>50</xdr:col>
      <xdr:colOff>165100</xdr:colOff>
      <xdr:row>60</xdr:row>
      <xdr:rowOff>66040</xdr:rowOff>
    </xdr:to>
    <xdr:sp macro="" textlink="">
      <xdr:nvSpPr>
        <xdr:cNvPr id="224" name="楕円 223"/>
        <xdr:cNvSpPr/>
      </xdr:nvSpPr>
      <xdr:spPr>
        <a:xfrm>
          <a:off x="8445500" y="10026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15240</xdr:rowOff>
    </xdr:from>
    <xdr:to>
      <xdr:col>55</xdr:col>
      <xdr:colOff>0</xdr:colOff>
      <xdr:row>60</xdr:row>
      <xdr:rowOff>22860</xdr:rowOff>
    </xdr:to>
    <xdr:cxnSp macro="">
      <xdr:nvCxnSpPr>
        <xdr:cNvPr id="225" name="直線コネクタ 224"/>
        <xdr:cNvCxnSpPr/>
      </xdr:nvCxnSpPr>
      <xdr:spPr>
        <a:xfrm>
          <a:off x="8496300" y="10073640"/>
          <a:ext cx="723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120650</xdr:rowOff>
    </xdr:from>
    <xdr:to>
      <xdr:col>46</xdr:col>
      <xdr:colOff>38100</xdr:colOff>
      <xdr:row>60</xdr:row>
      <xdr:rowOff>50800</xdr:rowOff>
    </xdr:to>
    <xdr:sp macro="" textlink="">
      <xdr:nvSpPr>
        <xdr:cNvPr id="226" name="楕円 225"/>
        <xdr:cNvSpPr/>
      </xdr:nvSpPr>
      <xdr:spPr>
        <a:xfrm>
          <a:off x="7670800" y="100114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0</xdr:rowOff>
    </xdr:from>
    <xdr:to>
      <xdr:col>50</xdr:col>
      <xdr:colOff>114300</xdr:colOff>
      <xdr:row>60</xdr:row>
      <xdr:rowOff>15240</xdr:rowOff>
    </xdr:to>
    <xdr:cxnSp macro="">
      <xdr:nvCxnSpPr>
        <xdr:cNvPr id="227" name="直線コネクタ 226"/>
        <xdr:cNvCxnSpPr/>
      </xdr:nvCxnSpPr>
      <xdr:spPr>
        <a:xfrm>
          <a:off x="7713980" y="10058400"/>
          <a:ext cx="7823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113030</xdr:rowOff>
    </xdr:from>
    <xdr:to>
      <xdr:col>41</xdr:col>
      <xdr:colOff>101600</xdr:colOff>
      <xdr:row>60</xdr:row>
      <xdr:rowOff>43180</xdr:rowOff>
    </xdr:to>
    <xdr:sp macro="" textlink="">
      <xdr:nvSpPr>
        <xdr:cNvPr id="228" name="楕円 227"/>
        <xdr:cNvSpPr/>
      </xdr:nvSpPr>
      <xdr:spPr>
        <a:xfrm>
          <a:off x="6873240" y="10003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163830</xdr:rowOff>
    </xdr:from>
    <xdr:to>
      <xdr:col>45</xdr:col>
      <xdr:colOff>177800</xdr:colOff>
      <xdr:row>60</xdr:row>
      <xdr:rowOff>0</xdr:rowOff>
    </xdr:to>
    <xdr:cxnSp macro="">
      <xdr:nvCxnSpPr>
        <xdr:cNvPr id="229" name="直線コネクタ 228"/>
        <xdr:cNvCxnSpPr/>
      </xdr:nvCxnSpPr>
      <xdr:spPr>
        <a:xfrm>
          <a:off x="6924040" y="1005459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30" name="n_1aveValue【体育館・プール】&#10;一人当たり面積"/>
        <xdr:cNvSpPr txBox="1"/>
      </xdr:nvSpPr>
      <xdr:spPr>
        <a:xfrm>
          <a:off x="8271587" y="103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137177</xdr:rowOff>
    </xdr:from>
    <xdr:ext cx="469744" cy="259045"/>
    <xdr:sp macro="" textlink="">
      <xdr:nvSpPr>
        <xdr:cNvPr id="231" name="n_2aveValue【体育館・プール】&#10;一人当たり面積"/>
        <xdr:cNvSpPr txBox="1"/>
      </xdr:nvSpPr>
      <xdr:spPr>
        <a:xfrm>
          <a:off x="750958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49547</xdr:rowOff>
    </xdr:from>
    <xdr:ext cx="469744" cy="259045"/>
    <xdr:sp macro="" textlink="">
      <xdr:nvSpPr>
        <xdr:cNvPr id="232" name="n_3aveValue【体育館・プール】&#10;一人当たり面積"/>
        <xdr:cNvSpPr txBox="1"/>
      </xdr:nvSpPr>
      <xdr:spPr>
        <a:xfrm>
          <a:off x="67120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82567</xdr:rowOff>
    </xdr:from>
    <xdr:ext cx="469744" cy="259045"/>
    <xdr:sp macro="" textlink="">
      <xdr:nvSpPr>
        <xdr:cNvPr id="233" name="n_1mainValue【体育館・プール】&#10;一人当たり面積"/>
        <xdr:cNvSpPr txBox="1"/>
      </xdr:nvSpPr>
      <xdr:spPr>
        <a:xfrm>
          <a:off x="8271587" y="980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67327</xdr:rowOff>
    </xdr:from>
    <xdr:ext cx="469744" cy="259045"/>
    <xdr:sp macro="" textlink="">
      <xdr:nvSpPr>
        <xdr:cNvPr id="234" name="n_2mainValue【体育館・プール】&#10;一人当たり面積"/>
        <xdr:cNvSpPr txBox="1"/>
      </xdr:nvSpPr>
      <xdr:spPr>
        <a:xfrm>
          <a:off x="7509587" y="979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59707</xdr:rowOff>
    </xdr:from>
    <xdr:ext cx="469744" cy="259045"/>
    <xdr:sp macro="" textlink="">
      <xdr:nvSpPr>
        <xdr:cNvPr id="235" name="n_3mainValue【体育館・プール】&#10;一人当たり面積"/>
        <xdr:cNvSpPr txBox="1"/>
      </xdr:nvSpPr>
      <xdr:spPr>
        <a:xfrm>
          <a:off x="67120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6" name="テキスト ボックス 245"/>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7" name="直線コネクタ 246"/>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48" name="テキスト ボックス 247"/>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9" name="直線コネクタ 248"/>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0" name="テキスト ボックス 249"/>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1" name="直線コネクタ 250"/>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2" name="テキスト ボックス 251"/>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3" name="直線コネクタ 252"/>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4" name="テキスト ボックス 253"/>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5" name="直線コネクタ 254"/>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6" name="テキスト ボックス 255"/>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7" name="直線コネクタ 256"/>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58" name="テキスト ボックス 257"/>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0" name="テキスト ボックス 259"/>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1"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85</xdr:row>
      <xdr:rowOff>108313</xdr:rowOff>
    </xdr:to>
    <xdr:cxnSp macro="">
      <xdr:nvCxnSpPr>
        <xdr:cNvPr id="262" name="直線コネクタ 261"/>
        <xdr:cNvCxnSpPr/>
      </xdr:nvCxnSpPr>
      <xdr:spPr>
        <a:xfrm flipV="1">
          <a:off x="4086225" y="13136881"/>
          <a:ext cx="0" cy="1220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63" name="【福祉施設】&#10;有形固定資産減価償却率最小値テキスト"/>
        <xdr:cNvSpPr txBox="1"/>
      </xdr:nvSpPr>
      <xdr:spPr>
        <a:xfrm>
          <a:off x="4124960" y="1436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64" name="直線コネクタ 263"/>
        <xdr:cNvCxnSpPr/>
      </xdr:nvCxnSpPr>
      <xdr:spPr>
        <a:xfrm>
          <a:off x="4020820" y="143577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65" name="【福祉施設】&#10;有形固定資産減価償却率最大値テキスト"/>
        <xdr:cNvSpPr txBox="1"/>
      </xdr:nvSpPr>
      <xdr:spPr>
        <a:xfrm>
          <a:off x="4124960" y="12915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66" name="直線コネクタ 265"/>
        <xdr:cNvCxnSpPr/>
      </xdr:nvCxnSpPr>
      <xdr:spPr>
        <a:xfrm>
          <a:off x="4020820" y="131368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67327</xdr:rowOff>
    </xdr:from>
    <xdr:ext cx="405111" cy="259045"/>
    <xdr:sp macro="" textlink="">
      <xdr:nvSpPr>
        <xdr:cNvPr id="267" name="【福祉施設】&#10;有形固定資産減価償却率平均値テキスト"/>
        <xdr:cNvSpPr txBox="1"/>
      </xdr:nvSpPr>
      <xdr:spPr>
        <a:xfrm>
          <a:off x="4124960" y="13478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68" name="フローチャート: 判断 267"/>
        <xdr:cNvSpPr/>
      </xdr:nvSpPr>
      <xdr:spPr>
        <a:xfrm>
          <a:off x="4036060" y="1362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109764</xdr:rowOff>
    </xdr:from>
    <xdr:to>
      <xdr:col>20</xdr:col>
      <xdr:colOff>38100</xdr:colOff>
      <xdr:row>82</xdr:row>
      <xdr:rowOff>39914</xdr:rowOff>
    </xdr:to>
    <xdr:sp macro="" textlink="">
      <xdr:nvSpPr>
        <xdr:cNvPr id="269" name="フローチャート: 判断 268"/>
        <xdr:cNvSpPr/>
      </xdr:nvSpPr>
      <xdr:spPr>
        <a:xfrm>
          <a:off x="3312160" y="136886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152219</xdr:rowOff>
    </xdr:from>
    <xdr:to>
      <xdr:col>15</xdr:col>
      <xdr:colOff>101600</xdr:colOff>
      <xdr:row>82</xdr:row>
      <xdr:rowOff>82369</xdr:rowOff>
    </xdr:to>
    <xdr:sp macro="" textlink="">
      <xdr:nvSpPr>
        <xdr:cNvPr id="270" name="フローチャート: 判断 269"/>
        <xdr:cNvSpPr/>
      </xdr:nvSpPr>
      <xdr:spPr>
        <a:xfrm>
          <a:off x="2514600" y="137310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83638</xdr:rowOff>
    </xdr:from>
    <xdr:to>
      <xdr:col>10</xdr:col>
      <xdr:colOff>165100</xdr:colOff>
      <xdr:row>82</xdr:row>
      <xdr:rowOff>13788</xdr:rowOff>
    </xdr:to>
    <xdr:sp macro="" textlink="">
      <xdr:nvSpPr>
        <xdr:cNvPr id="271" name="フローチャート: 判断 270"/>
        <xdr:cNvSpPr/>
      </xdr:nvSpPr>
      <xdr:spPr>
        <a:xfrm>
          <a:off x="1739900" y="136624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2" name="テキスト ボックス 271"/>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3" name="テキスト ボックス 272"/>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4" name="テキスト ボックス 273"/>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5" name="テキスト ボックス 274"/>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6" name="テキスト ボックス 275"/>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77" name="楕円 276"/>
        <xdr:cNvSpPr/>
      </xdr:nvSpPr>
      <xdr:spPr>
        <a:xfrm>
          <a:off x="4036060" y="1375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160038</xdr:rowOff>
    </xdr:from>
    <xdr:ext cx="405111" cy="259045"/>
    <xdr:sp macro="" textlink="">
      <xdr:nvSpPr>
        <xdr:cNvPr id="278" name="【福祉施設】&#10;有形固定資産減価償却率該当値テキスト"/>
        <xdr:cNvSpPr txBox="1"/>
      </xdr:nvSpPr>
      <xdr:spPr>
        <a:xfrm>
          <a:off x="4124960" y="1373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75474</xdr:rowOff>
    </xdr:from>
    <xdr:to>
      <xdr:col>20</xdr:col>
      <xdr:colOff>38100</xdr:colOff>
      <xdr:row>83</xdr:row>
      <xdr:rowOff>5624</xdr:rowOff>
    </xdr:to>
    <xdr:sp macro="" textlink="">
      <xdr:nvSpPr>
        <xdr:cNvPr id="279" name="楕円 278"/>
        <xdr:cNvSpPr/>
      </xdr:nvSpPr>
      <xdr:spPr>
        <a:xfrm>
          <a:off x="3312160" y="138219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60961</xdr:rowOff>
    </xdr:from>
    <xdr:to>
      <xdr:col>24</xdr:col>
      <xdr:colOff>63500</xdr:colOff>
      <xdr:row>82</xdr:row>
      <xdr:rowOff>126274</xdr:rowOff>
    </xdr:to>
    <xdr:cxnSp macro="">
      <xdr:nvCxnSpPr>
        <xdr:cNvPr id="280" name="直線コネクタ 279"/>
        <xdr:cNvCxnSpPr/>
      </xdr:nvCxnSpPr>
      <xdr:spPr>
        <a:xfrm flipV="1">
          <a:off x="3355340" y="13807441"/>
          <a:ext cx="73152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124461</xdr:rowOff>
    </xdr:from>
    <xdr:to>
      <xdr:col>15</xdr:col>
      <xdr:colOff>101600</xdr:colOff>
      <xdr:row>83</xdr:row>
      <xdr:rowOff>54611</xdr:rowOff>
    </xdr:to>
    <xdr:sp macro="" textlink="">
      <xdr:nvSpPr>
        <xdr:cNvPr id="281" name="楕円 280"/>
        <xdr:cNvSpPr/>
      </xdr:nvSpPr>
      <xdr:spPr>
        <a:xfrm>
          <a:off x="2514600" y="138709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126274</xdr:rowOff>
    </xdr:from>
    <xdr:to>
      <xdr:col>19</xdr:col>
      <xdr:colOff>177800</xdr:colOff>
      <xdr:row>83</xdr:row>
      <xdr:rowOff>3811</xdr:rowOff>
    </xdr:to>
    <xdr:cxnSp macro="">
      <xdr:nvCxnSpPr>
        <xdr:cNvPr id="282" name="直線コネクタ 281"/>
        <xdr:cNvCxnSpPr/>
      </xdr:nvCxnSpPr>
      <xdr:spPr>
        <a:xfrm flipV="1">
          <a:off x="2565400" y="13872754"/>
          <a:ext cx="789940" cy="4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150586</xdr:rowOff>
    </xdr:from>
    <xdr:to>
      <xdr:col>10</xdr:col>
      <xdr:colOff>165100</xdr:colOff>
      <xdr:row>83</xdr:row>
      <xdr:rowOff>80736</xdr:rowOff>
    </xdr:to>
    <xdr:sp macro="" textlink="">
      <xdr:nvSpPr>
        <xdr:cNvPr id="283" name="楕円 282"/>
        <xdr:cNvSpPr/>
      </xdr:nvSpPr>
      <xdr:spPr>
        <a:xfrm>
          <a:off x="1739900" y="138970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3811</xdr:rowOff>
    </xdr:from>
    <xdr:to>
      <xdr:col>15</xdr:col>
      <xdr:colOff>50800</xdr:colOff>
      <xdr:row>83</xdr:row>
      <xdr:rowOff>29936</xdr:rowOff>
    </xdr:to>
    <xdr:cxnSp macro="">
      <xdr:nvCxnSpPr>
        <xdr:cNvPr id="284" name="直線コネクタ 283"/>
        <xdr:cNvCxnSpPr/>
      </xdr:nvCxnSpPr>
      <xdr:spPr>
        <a:xfrm flipV="1">
          <a:off x="1790700" y="13917931"/>
          <a:ext cx="7747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56441</xdr:rowOff>
    </xdr:from>
    <xdr:ext cx="405111" cy="259045"/>
    <xdr:sp macro="" textlink="">
      <xdr:nvSpPr>
        <xdr:cNvPr id="285" name="n_1aveValue【福祉施設】&#10;有形固定資産減価償却率"/>
        <xdr:cNvSpPr txBox="1"/>
      </xdr:nvSpPr>
      <xdr:spPr>
        <a:xfrm>
          <a:off x="3170564" y="1346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98896</xdr:rowOff>
    </xdr:from>
    <xdr:ext cx="405111" cy="259045"/>
    <xdr:sp macro="" textlink="">
      <xdr:nvSpPr>
        <xdr:cNvPr id="286" name="n_2aveValue【福祉施設】&#10;有形固定資産減価償却率"/>
        <xdr:cNvSpPr txBox="1"/>
      </xdr:nvSpPr>
      <xdr:spPr>
        <a:xfrm>
          <a:off x="2385704" y="1351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30315</xdr:rowOff>
    </xdr:from>
    <xdr:ext cx="405111" cy="259045"/>
    <xdr:sp macro="" textlink="">
      <xdr:nvSpPr>
        <xdr:cNvPr id="287" name="n_3aveValue【福祉施設】&#10;有形固定資産減価償却率"/>
        <xdr:cNvSpPr txBox="1"/>
      </xdr:nvSpPr>
      <xdr:spPr>
        <a:xfrm>
          <a:off x="1611004" y="1344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168201</xdr:rowOff>
    </xdr:from>
    <xdr:ext cx="405111" cy="259045"/>
    <xdr:sp macro="" textlink="">
      <xdr:nvSpPr>
        <xdr:cNvPr id="288" name="n_1mainValue【福祉施設】&#10;有形固定資産減価償却率"/>
        <xdr:cNvSpPr txBox="1"/>
      </xdr:nvSpPr>
      <xdr:spPr>
        <a:xfrm>
          <a:off x="3170564" y="13914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45738</xdr:rowOff>
    </xdr:from>
    <xdr:ext cx="405111" cy="259045"/>
    <xdr:sp macro="" textlink="">
      <xdr:nvSpPr>
        <xdr:cNvPr id="289" name="n_2mainValue【福祉施設】&#10;有形固定資産減価償却率"/>
        <xdr:cNvSpPr txBox="1"/>
      </xdr:nvSpPr>
      <xdr:spPr>
        <a:xfrm>
          <a:off x="2385704" y="1395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71863</xdr:rowOff>
    </xdr:from>
    <xdr:ext cx="405111" cy="259045"/>
    <xdr:sp macro="" textlink="">
      <xdr:nvSpPr>
        <xdr:cNvPr id="290" name="n_3mainValue【福祉施設】&#10;有形固定資産減価償却率"/>
        <xdr:cNvSpPr txBox="1"/>
      </xdr:nvSpPr>
      <xdr:spPr>
        <a:xfrm>
          <a:off x="1611004" y="13985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1" name="正方形/長方形 290"/>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2" name="正方形/長方形 291"/>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3" name="正方形/長方形 292"/>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4" name="正方形/長方形 293"/>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5" name="正方形/長方形 294"/>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6" name="正方形/長方形 295"/>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7" name="正方形/長方形 296"/>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8" name="正方形/長方形 297"/>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9" name="テキスト ボックス 298"/>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0" name="直線コネクタ 299"/>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1" name="直線コネクタ 300"/>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2" name="テキスト ボックス 301"/>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3" name="直線コネクタ 302"/>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4" name="テキスト ボックス 303"/>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5" name="直線コネクタ 304"/>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6" name="テキスト ボックス 305"/>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7" name="直線コネクタ 306"/>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8" name="テキスト ボックス 307"/>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9" name="直線コネクタ 308"/>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0" name="テキスト ボックス 309"/>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1" name="直線コネクタ 310"/>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2" name="テキスト ボックス 311"/>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149134</xdr:rowOff>
    </xdr:to>
    <xdr:cxnSp macro="">
      <xdr:nvCxnSpPr>
        <xdr:cNvPr id="316" name="直線コネクタ 315"/>
        <xdr:cNvCxnSpPr/>
      </xdr:nvCxnSpPr>
      <xdr:spPr>
        <a:xfrm flipV="1">
          <a:off x="9219565" y="13052516"/>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17" name="【福祉施設】&#10;一人当たり面積最小値テキスト"/>
        <xdr:cNvSpPr txBox="1"/>
      </xdr:nvSpPr>
      <xdr:spPr>
        <a:xfrm>
          <a:off x="9258300"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18" name="直線コネクタ 317"/>
        <xdr:cNvCxnSpPr/>
      </xdr:nvCxnSpPr>
      <xdr:spPr>
        <a:xfrm>
          <a:off x="9154160" y="145661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19" name="【福祉施設】&#10;一人当たり面積最大値テキスト"/>
        <xdr:cNvSpPr txBox="1"/>
      </xdr:nvSpPr>
      <xdr:spPr>
        <a:xfrm>
          <a:off x="9258300" y="1283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20" name="直線コネクタ 319"/>
        <xdr:cNvCxnSpPr/>
      </xdr:nvCxnSpPr>
      <xdr:spPr>
        <a:xfrm>
          <a:off x="9154160" y="130525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321" name="【福祉施設】&#10;一人当たり面積平均値テキスト"/>
        <xdr:cNvSpPr txBox="1"/>
      </xdr:nvSpPr>
      <xdr:spPr>
        <a:xfrm>
          <a:off x="9258300" y="141066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22" name="フローチャート: 判断 321"/>
        <xdr:cNvSpPr/>
      </xdr:nvSpPr>
      <xdr:spPr>
        <a:xfrm>
          <a:off x="9192260" y="142513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21589</xdr:rowOff>
    </xdr:from>
    <xdr:to>
      <xdr:col>50</xdr:col>
      <xdr:colOff>165100</xdr:colOff>
      <xdr:row>85</xdr:row>
      <xdr:rowOff>123189</xdr:rowOff>
    </xdr:to>
    <xdr:sp macro="" textlink="">
      <xdr:nvSpPr>
        <xdr:cNvPr id="323" name="フローチャート: 判断 322"/>
        <xdr:cNvSpPr/>
      </xdr:nvSpPr>
      <xdr:spPr>
        <a:xfrm>
          <a:off x="8445500" y="1427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5262</xdr:rowOff>
    </xdr:from>
    <xdr:to>
      <xdr:col>46</xdr:col>
      <xdr:colOff>38100</xdr:colOff>
      <xdr:row>85</xdr:row>
      <xdr:rowOff>106862</xdr:rowOff>
    </xdr:to>
    <xdr:sp macro="" textlink="">
      <xdr:nvSpPr>
        <xdr:cNvPr id="324" name="フローチャート: 判断 323"/>
        <xdr:cNvSpPr/>
      </xdr:nvSpPr>
      <xdr:spPr>
        <a:xfrm>
          <a:off x="7670800" y="142546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77107</xdr:rowOff>
    </xdr:from>
    <xdr:to>
      <xdr:col>41</xdr:col>
      <xdr:colOff>101600</xdr:colOff>
      <xdr:row>86</xdr:row>
      <xdr:rowOff>7257</xdr:rowOff>
    </xdr:to>
    <xdr:sp macro="" textlink="">
      <xdr:nvSpPr>
        <xdr:cNvPr id="325" name="フローチャート: 判断 324"/>
        <xdr:cNvSpPr/>
      </xdr:nvSpPr>
      <xdr:spPr>
        <a:xfrm>
          <a:off x="6873240" y="143265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90170</xdr:rowOff>
    </xdr:from>
    <xdr:to>
      <xdr:col>55</xdr:col>
      <xdr:colOff>50800</xdr:colOff>
      <xdr:row>86</xdr:row>
      <xdr:rowOff>20320</xdr:rowOff>
    </xdr:to>
    <xdr:sp macro="" textlink="">
      <xdr:nvSpPr>
        <xdr:cNvPr id="331" name="楕円 330"/>
        <xdr:cNvSpPr/>
      </xdr:nvSpPr>
      <xdr:spPr>
        <a:xfrm>
          <a:off x="9192260" y="143395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68597</xdr:rowOff>
    </xdr:from>
    <xdr:ext cx="469744" cy="259045"/>
    <xdr:sp macro="" textlink="">
      <xdr:nvSpPr>
        <xdr:cNvPr id="332" name="【福祉施設】&#10;一人当たり面積該当値テキスト"/>
        <xdr:cNvSpPr txBox="1"/>
      </xdr:nvSpPr>
      <xdr:spPr>
        <a:xfrm>
          <a:off x="9258300" y="1431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86905</xdr:rowOff>
    </xdr:from>
    <xdr:to>
      <xdr:col>50</xdr:col>
      <xdr:colOff>165100</xdr:colOff>
      <xdr:row>86</xdr:row>
      <xdr:rowOff>17055</xdr:rowOff>
    </xdr:to>
    <xdr:sp macro="" textlink="">
      <xdr:nvSpPr>
        <xdr:cNvPr id="333" name="楕円 332"/>
        <xdr:cNvSpPr/>
      </xdr:nvSpPr>
      <xdr:spPr>
        <a:xfrm>
          <a:off x="8445500" y="143363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137705</xdr:rowOff>
    </xdr:from>
    <xdr:to>
      <xdr:col>55</xdr:col>
      <xdr:colOff>0</xdr:colOff>
      <xdr:row>85</xdr:row>
      <xdr:rowOff>140970</xdr:rowOff>
    </xdr:to>
    <xdr:cxnSp macro="">
      <xdr:nvCxnSpPr>
        <xdr:cNvPr id="334" name="直線コネクタ 333"/>
        <xdr:cNvCxnSpPr/>
      </xdr:nvCxnSpPr>
      <xdr:spPr>
        <a:xfrm>
          <a:off x="8496300" y="14387105"/>
          <a:ext cx="7239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83638</xdr:rowOff>
    </xdr:from>
    <xdr:to>
      <xdr:col>46</xdr:col>
      <xdr:colOff>38100</xdr:colOff>
      <xdr:row>86</xdr:row>
      <xdr:rowOff>13788</xdr:rowOff>
    </xdr:to>
    <xdr:sp macro="" textlink="">
      <xdr:nvSpPr>
        <xdr:cNvPr id="335" name="楕円 334"/>
        <xdr:cNvSpPr/>
      </xdr:nvSpPr>
      <xdr:spPr>
        <a:xfrm>
          <a:off x="7670800" y="143330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134438</xdr:rowOff>
    </xdr:from>
    <xdr:to>
      <xdr:col>50</xdr:col>
      <xdr:colOff>114300</xdr:colOff>
      <xdr:row>85</xdr:row>
      <xdr:rowOff>137705</xdr:rowOff>
    </xdr:to>
    <xdr:cxnSp macro="">
      <xdr:nvCxnSpPr>
        <xdr:cNvPr id="336" name="直線コネクタ 335"/>
        <xdr:cNvCxnSpPr/>
      </xdr:nvCxnSpPr>
      <xdr:spPr>
        <a:xfrm>
          <a:off x="7713980" y="14383838"/>
          <a:ext cx="78232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73842</xdr:rowOff>
    </xdr:from>
    <xdr:to>
      <xdr:col>41</xdr:col>
      <xdr:colOff>101600</xdr:colOff>
      <xdr:row>86</xdr:row>
      <xdr:rowOff>3992</xdr:rowOff>
    </xdr:to>
    <xdr:sp macro="" textlink="">
      <xdr:nvSpPr>
        <xdr:cNvPr id="337" name="楕円 336"/>
        <xdr:cNvSpPr/>
      </xdr:nvSpPr>
      <xdr:spPr>
        <a:xfrm>
          <a:off x="6873240" y="143232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124642</xdr:rowOff>
    </xdr:from>
    <xdr:to>
      <xdr:col>45</xdr:col>
      <xdr:colOff>177800</xdr:colOff>
      <xdr:row>85</xdr:row>
      <xdr:rowOff>134438</xdr:rowOff>
    </xdr:to>
    <xdr:cxnSp macro="">
      <xdr:nvCxnSpPr>
        <xdr:cNvPr id="338" name="直線コネクタ 337"/>
        <xdr:cNvCxnSpPr/>
      </xdr:nvCxnSpPr>
      <xdr:spPr>
        <a:xfrm>
          <a:off x="6924040" y="14374042"/>
          <a:ext cx="78994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139716</xdr:rowOff>
    </xdr:from>
    <xdr:ext cx="469744" cy="259045"/>
    <xdr:sp macro="" textlink="">
      <xdr:nvSpPr>
        <xdr:cNvPr id="339" name="n_1aveValue【福祉施設】&#10;一人当たり面積"/>
        <xdr:cNvSpPr txBox="1"/>
      </xdr:nvSpPr>
      <xdr:spPr>
        <a:xfrm>
          <a:off x="8271587" y="1405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123389</xdr:rowOff>
    </xdr:from>
    <xdr:ext cx="469744" cy="259045"/>
    <xdr:sp macro="" textlink="">
      <xdr:nvSpPr>
        <xdr:cNvPr id="340" name="n_2aveValue【福祉施設】&#10;一人当たり面積"/>
        <xdr:cNvSpPr txBox="1"/>
      </xdr:nvSpPr>
      <xdr:spPr>
        <a:xfrm>
          <a:off x="7509587" y="1403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169834</xdr:rowOff>
    </xdr:from>
    <xdr:ext cx="469744" cy="259045"/>
    <xdr:sp macro="" textlink="">
      <xdr:nvSpPr>
        <xdr:cNvPr id="341" name="n_3aveValue【福祉施設】&#10;一人当たり面積"/>
        <xdr:cNvSpPr txBox="1"/>
      </xdr:nvSpPr>
      <xdr:spPr>
        <a:xfrm>
          <a:off x="6712027" y="1441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8182</xdr:rowOff>
    </xdr:from>
    <xdr:ext cx="469744" cy="259045"/>
    <xdr:sp macro="" textlink="">
      <xdr:nvSpPr>
        <xdr:cNvPr id="342" name="n_1mainValue【福祉施設】&#10;一人当たり面積"/>
        <xdr:cNvSpPr txBox="1"/>
      </xdr:nvSpPr>
      <xdr:spPr>
        <a:xfrm>
          <a:off x="8271587" y="1442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4915</xdr:rowOff>
    </xdr:from>
    <xdr:ext cx="469744" cy="259045"/>
    <xdr:sp macro="" textlink="">
      <xdr:nvSpPr>
        <xdr:cNvPr id="343" name="n_2mainValue【福祉施設】&#10;一人当たり面積"/>
        <xdr:cNvSpPr txBox="1"/>
      </xdr:nvSpPr>
      <xdr:spPr>
        <a:xfrm>
          <a:off x="7509587" y="1442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20519</xdr:rowOff>
    </xdr:from>
    <xdr:ext cx="469744" cy="259045"/>
    <xdr:sp macro="" textlink="">
      <xdr:nvSpPr>
        <xdr:cNvPr id="344" name="n_3mainValue【福祉施設】&#10;一人当たり面積"/>
        <xdr:cNvSpPr txBox="1"/>
      </xdr:nvSpPr>
      <xdr:spPr>
        <a:xfrm>
          <a:off x="6712027" y="14102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3" name="テキスト ボックス 352"/>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4" name="直線コネクタ 353"/>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5" name="テキスト ボックス 354"/>
        <xdr:cNvSpPr txBox="1"/>
      </xdr:nvSpPr>
      <xdr:spPr>
        <a:xfrm>
          <a:off x="37734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56" name="直線コネクタ 355"/>
        <xdr:cNvCxnSpPr/>
      </xdr:nvCxnSpPr>
      <xdr:spPr>
        <a:xfrm>
          <a:off x="67056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57" name="テキスト ボックス 356"/>
        <xdr:cNvSpPr txBox="1"/>
      </xdr:nvSpPr>
      <xdr:spPr>
        <a:xfrm>
          <a:off x="33608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58" name="直線コネクタ 357"/>
        <xdr:cNvCxnSpPr/>
      </xdr:nvCxnSpPr>
      <xdr:spPr>
        <a:xfrm>
          <a:off x="67056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59" name="テキスト ボックス 358"/>
        <xdr:cNvSpPr txBox="1"/>
      </xdr:nvSpPr>
      <xdr:spPr>
        <a:xfrm>
          <a:off x="33608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60" name="直線コネクタ 359"/>
        <xdr:cNvCxnSpPr/>
      </xdr:nvCxnSpPr>
      <xdr:spPr>
        <a:xfrm>
          <a:off x="67056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61" name="テキスト ボックス 360"/>
        <xdr:cNvSpPr txBox="1"/>
      </xdr:nvSpPr>
      <xdr:spPr>
        <a:xfrm>
          <a:off x="33608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62" name="直線コネクタ 361"/>
        <xdr:cNvCxnSpPr/>
      </xdr:nvCxnSpPr>
      <xdr:spPr>
        <a:xfrm>
          <a:off x="67056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63" name="テキスト ボックス 362"/>
        <xdr:cNvSpPr txBox="1"/>
      </xdr:nvSpPr>
      <xdr:spPr>
        <a:xfrm>
          <a:off x="33608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5" name="テキスト ボックス 364"/>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144780</xdr:rowOff>
    </xdr:from>
    <xdr:to>
      <xdr:col>24</xdr:col>
      <xdr:colOff>62865</xdr:colOff>
      <xdr:row>108</xdr:row>
      <xdr:rowOff>131063</xdr:rowOff>
    </xdr:to>
    <xdr:cxnSp macro="">
      <xdr:nvCxnSpPr>
        <xdr:cNvPr id="367" name="直線コネクタ 366"/>
        <xdr:cNvCxnSpPr/>
      </xdr:nvCxnSpPr>
      <xdr:spPr>
        <a:xfrm flipV="1">
          <a:off x="4086225" y="16908780"/>
          <a:ext cx="0" cy="132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134890</xdr:rowOff>
    </xdr:from>
    <xdr:ext cx="405111" cy="259045"/>
    <xdr:sp macro="" textlink="">
      <xdr:nvSpPr>
        <xdr:cNvPr id="368" name="【市民会館】&#10;有形固定資産減価償却率最小値テキスト"/>
        <xdr:cNvSpPr txBox="1"/>
      </xdr:nvSpPr>
      <xdr:spPr>
        <a:xfrm>
          <a:off x="4124960" y="18240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131063</xdr:rowOff>
    </xdr:from>
    <xdr:to>
      <xdr:col>24</xdr:col>
      <xdr:colOff>152400</xdr:colOff>
      <xdr:row>108</xdr:row>
      <xdr:rowOff>131063</xdr:rowOff>
    </xdr:to>
    <xdr:cxnSp macro="">
      <xdr:nvCxnSpPr>
        <xdr:cNvPr id="369" name="直線コネクタ 368"/>
        <xdr:cNvCxnSpPr/>
      </xdr:nvCxnSpPr>
      <xdr:spPr>
        <a:xfrm>
          <a:off x="4020820" y="182361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91457</xdr:rowOff>
    </xdr:from>
    <xdr:ext cx="405111" cy="259045"/>
    <xdr:sp macro="" textlink="">
      <xdr:nvSpPr>
        <xdr:cNvPr id="370" name="【市民会館】&#10;有形固定資産減価償却率最大値テキスト"/>
        <xdr:cNvSpPr txBox="1"/>
      </xdr:nvSpPr>
      <xdr:spPr>
        <a:xfrm>
          <a:off x="4124960" y="1668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144780</xdr:rowOff>
    </xdr:from>
    <xdr:to>
      <xdr:col>24</xdr:col>
      <xdr:colOff>152400</xdr:colOff>
      <xdr:row>100</xdr:row>
      <xdr:rowOff>144780</xdr:rowOff>
    </xdr:to>
    <xdr:cxnSp macro="">
      <xdr:nvCxnSpPr>
        <xdr:cNvPr id="371" name="直線コネクタ 370"/>
        <xdr:cNvCxnSpPr/>
      </xdr:nvCxnSpPr>
      <xdr:spPr>
        <a:xfrm>
          <a:off x="4020820" y="1690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138701</xdr:rowOff>
    </xdr:from>
    <xdr:ext cx="405111" cy="259045"/>
    <xdr:sp macro="" textlink="">
      <xdr:nvSpPr>
        <xdr:cNvPr id="372" name="【市民会館】&#10;有形固定資産減価償却率平均値テキスト"/>
        <xdr:cNvSpPr txBox="1"/>
      </xdr:nvSpPr>
      <xdr:spPr>
        <a:xfrm>
          <a:off x="4124960" y="1740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160274</xdr:rowOff>
    </xdr:from>
    <xdr:to>
      <xdr:col>24</xdr:col>
      <xdr:colOff>114300</xdr:colOff>
      <xdr:row>104</xdr:row>
      <xdr:rowOff>90424</xdr:rowOff>
    </xdr:to>
    <xdr:sp macro="" textlink="">
      <xdr:nvSpPr>
        <xdr:cNvPr id="373" name="フローチャート: 判断 372"/>
        <xdr:cNvSpPr/>
      </xdr:nvSpPr>
      <xdr:spPr>
        <a:xfrm>
          <a:off x="4036060" y="174271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41402</xdr:rowOff>
    </xdr:from>
    <xdr:to>
      <xdr:col>20</xdr:col>
      <xdr:colOff>38100</xdr:colOff>
      <xdr:row>104</xdr:row>
      <xdr:rowOff>143002</xdr:rowOff>
    </xdr:to>
    <xdr:sp macro="" textlink="">
      <xdr:nvSpPr>
        <xdr:cNvPr id="374" name="フローチャート: 判断 373"/>
        <xdr:cNvSpPr/>
      </xdr:nvSpPr>
      <xdr:spPr>
        <a:xfrm>
          <a:off x="3312160" y="174759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73406</xdr:rowOff>
    </xdr:from>
    <xdr:to>
      <xdr:col>15</xdr:col>
      <xdr:colOff>101600</xdr:colOff>
      <xdr:row>105</xdr:row>
      <xdr:rowOff>3556</xdr:rowOff>
    </xdr:to>
    <xdr:sp macro="" textlink="">
      <xdr:nvSpPr>
        <xdr:cNvPr id="375" name="フローチャート: 判断 374"/>
        <xdr:cNvSpPr/>
      </xdr:nvSpPr>
      <xdr:spPr>
        <a:xfrm>
          <a:off x="2514600" y="175079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376" name="フローチャート: 判断 375"/>
        <xdr:cNvSpPr/>
      </xdr:nvSpPr>
      <xdr:spPr>
        <a:xfrm>
          <a:off x="1739900" y="1744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82550</xdr:rowOff>
    </xdr:from>
    <xdr:to>
      <xdr:col>24</xdr:col>
      <xdr:colOff>114300</xdr:colOff>
      <xdr:row>104</xdr:row>
      <xdr:rowOff>12700</xdr:rowOff>
    </xdr:to>
    <xdr:sp macro="" textlink="">
      <xdr:nvSpPr>
        <xdr:cNvPr id="382" name="楕円 381"/>
        <xdr:cNvSpPr/>
      </xdr:nvSpPr>
      <xdr:spPr>
        <a:xfrm>
          <a:off x="4036060" y="17349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105427</xdr:rowOff>
    </xdr:from>
    <xdr:ext cx="405111" cy="259045"/>
    <xdr:sp macro="" textlink="">
      <xdr:nvSpPr>
        <xdr:cNvPr id="383" name="【市民会館】&#10;有形固定資産減価償却率該当値テキスト"/>
        <xdr:cNvSpPr txBox="1"/>
      </xdr:nvSpPr>
      <xdr:spPr>
        <a:xfrm>
          <a:off x="4124960" y="1720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112268</xdr:rowOff>
    </xdr:from>
    <xdr:to>
      <xdr:col>20</xdr:col>
      <xdr:colOff>38100</xdr:colOff>
      <xdr:row>104</xdr:row>
      <xdr:rowOff>42418</xdr:rowOff>
    </xdr:to>
    <xdr:sp macro="" textlink="">
      <xdr:nvSpPr>
        <xdr:cNvPr id="384" name="楕円 383"/>
        <xdr:cNvSpPr/>
      </xdr:nvSpPr>
      <xdr:spPr>
        <a:xfrm>
          <a:off x="3312160" y="173791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133350</xdr:rowOff>
    </xdr:from>
    <xdr:to>
      <xdr:col>24</xdr:col>
      <xdr:colOff>63500</xdr:colOff>
      <xdr:row>103</xdr:row>
      <xdr:rowOff>163068</xdr:rowOff>
    </xdr:to>
    <xdr:cxnSp macro="">
      <xdr:nvCxnSpPr>
        <xdr:cNvPr id="385" name="直線コネクタ 384"/>
        <xdr:cNvCxnSpPr/>
      </xdr:nvCxnSpPr>
      <xdr:spPr>
        <a:xfrm flipV="1">
          <a:off x="3355340" y="17400270"/>
          <a:ext cx="73152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157987</xdr:rowOff>
    </xdr:from>
    <xdr:to>
      <xdr:col>15</xdr:col>
      <xdr:colOff>101600</xdr:colOff>
      <xdr:row>104</xdr:row>
      <xdr:rowOff>88137</xdr:rowOff>
    </xdr:to>
    <xdr:sp macro="" textlink="">
      <xdr:nvSpPr>
        <xdr:cNvPr id="386" name="楕円 385"/>
        <xdr:cNvSpPr/>
      </xdr:nvSpPr>
      <xdr:spPr>
        <a:xfrm>
          <a:off x="2514600" y="174249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163068</xdr:rowOff>
    </xdr:from>
    <xdr:to>
      <xdr:col>19</xdr:col>
      <xdr:colOff>177800</xdr:colOff>
      <xdr:row>104</xdr:row>
      <xdr:rowOff>37337</xdr:rowOff>
    </xdr:to>
    <xdr:cxnSp macro="">
      <xdr:nvCxnSpPr>
        <xdr:cNvPr id="387" name="直線コネクタ 386"/>
        <xdr:cNvCxnSpPr/>
      </xdr:nvCxnSpPr>
      <xdr:spPr>
        <a:xfrm flipV="1">
          <a:off x="2565400" y="17429988"/>
          <a:ext cx="78994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9398</xdr:rowOff>
    </xdr:from>
    <xdr:to>
      <xdr:col>10</xdr:col>
      <xdr:colOff>165100</xdr:colOff>
      <xdr:row>104</xdr:row>
      <xdr:rowOff>110998</xdr:rowOff>
    </xdr:to>
    <xdr:sp macro="" textlink="">
      <xdr:nvSpPr>
        <xdr:cNvPr id="388" name="楕円 387"/>
        <xdr:cNvSpPr/>
      </xdr:nvSpPr>
      <xdr:spPr>
        <a:xfrm>
          <a:off x="1739900" y="1744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37337</xdr:rowOff>
    </xdr:from>
    <xdr:to>
      <xdr:col>15</xdr:col>
      <xdr:colOff>50800</xdr:colOff>
      <xdr:row>104</xdr:row>
      <xdr:rowOff>60198</xdr:rowOff>
    </xdr:to>
    <xdr:cxnSp macro="">
      <xdr:nvCxnSpPr>
        <xdr:cNvPr id="389" name="直線コネクタ 388"/>
        <xdr:cNvCxnSpPr/>
      </xdr:nvCxnSpPr>
      <xdr:spPr>
        <a:xfrm flipV="1">
          <a:off x="1790700" y="17471897"/>
          <a:ext cx="7747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134129</xdr:rowOff>
    </xdr:from>
    <xdr:ext cx="405111" cy="259045"/>
    <xdr:sp macro="" textlink="">
      <xdr:nvSpPr>
        <xdr:cNvPr id="390" name="n_1aveValue【市民会館】&#10;有形固定資産減価償却率"/>
        <xdr:cNvSpPr txBox="1"/>
      </xdr:nvSpPr>
      <xdr:spPr>
        <a:xfrm>
          <a:off x="3170564" y="17568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166133</xdr:rowOff>
    </xdr:from>
    <xdr:ext cx="405111" cy="259045"/>
    <xdr:sp macro="" textlink="">
      <xdr:nvSpPr>
        <xdr:cNvPr id="391" name="n_2aveValue【市民会館】&#10;有形固定資産減価償却率"/>
        <xdr:cNvSpPr txBox="1"/>
      </xdr:nvSpPr>
      <xdr:spPr>
        <a:xfrm>
          <a:off x="2385704" y="17600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106697</xdr:rowOff>
    </xdr:from>
    <xdr:ext cx="405111" cy="259045"/>
    <xdr:sp macro="" textlink="">
      <xdr:nvSpPr>
        <xdr:cNvPr id="392" name="n_3aveValue【市民会館】&#10;有形固定資産減価償却率"/>
        <xdr:cNvSpPr txBox="1"/>
      </xdr:nvSpPr>
      <xdr:spPr>
        <a:xfrm>
          <a:off x="1611004" y="1754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58945</xdr:rowOff>
    </xdr:from>
    <xdr:ext cx="405111" cy="259045"/>
    <xdr:sp macro="" textlink="">
      <xdr:nvSpPr>
        <xdr:cNvPr id="393" name="n_1mainValue【市民会館】&#10;有形固定資産減価償却率"/>
        <xdr:cNvSpPr txBox="1"/>
      </xdr:nvSpPr>
      <xdr:spPr>
        <a:xfrm>
          <a:off x="3170564" y="1715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104664</xdr:rowOff>
    </xdr:from>
    <xdr:ext cx="405111" cy="259045"/>
    <xdr:sp macro="" textlink="">
      <xdr:nvSpPr>
        <xdr:cNvPr id="394" name="n_2mainValue【市民会館】&#10;有形固定資産減価償却率"/>
        <xdr:cNvSpPr txBox="1"/>
      </xdr:nvSpPr>
      <xdr:spPr>
        <a:xfrm>
          <a:off x="2385704" y="17203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127525</xdr:rowOff>
    </xdr:from>
    <xdr:ext cx="405111" cy="259045"/>
    <xdr:sp macro="" textlink="">
      <xdr:nvSpPr>
        <xdr:cNvPr id="395" name="n_3mainValue【市民会館】&#10;有形固定資産減価償却率"/>
        <xdr:cNvSpPr txBox="1"/>
      </xdr:nvSpPr>
      <xdr:spPr>
        <a:xfrm>
          <a:off x="1611004" y="1722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6" name="直線コネクタ 405"/>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7" name="テキスト ボックス 406"/>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8" name="直線コネクタ 407"/>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9" name="テキスト ボックス 408"/>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1" name="テキスト ボックス 410"/>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2" name="直線コネクタ 411"/>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3" name="テキスト ボックス 412"/>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4" name="直線コネクタ 413"/>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5" name="テキスト ボックス 414"/>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22861</xdr:rowOff>
    </xdr:from>
    <xdr:to>
      <xdr:col>54</xdr:col>
      <xdr:colOff>189865</xdr:colOff>
      <xdr:row>108</xdr:row>
      <xdr:rowOff>53339</xdr:rowOff>
    </xdr:to>
    <xdr:cxnSp macro="">
      <xdr:nvCxnSpPr>
        <xdr:cNvPr id="419" name="直線コネクタ 418"/>
        <xdr:cNvCxnSpPr/>
      </xdr:nvCxnSpPr>
      <xdr:spPr>
        <a:xfrm flipV="1">
          <a:off x="9219565" y="16786861"/>
          <a:ext cx="0" cy="1371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20" name="【市民会館】&#10;一人当たり面積最小値テキスト"/>
        <xdr:cNvSpPr txBox="1"/>
      </xdr:nvSpPr>
      <xdr:spPr>
        <a:xfrm>
          <a:off x="9258300" y="1816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21" name="直線コネクタ 420"/>
        <xdr:cNvCxnSpPr/>
      </xdr:nvCxnSpPr>
      <xdr:spPr>
        <a:xfrm>
          <a:off x="9154160" y="18158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140988</xdr:rowOff>
    </xdr:from>
    <xdr:ext cx="469744" cy="259045"/>
    <xdr:sp macro="" textlink="">
      <xdr:nvSpPr>
        <xdr:cNvPr id="422" name="【市民会館】&#10;一人当たり面積最大値テキスト"/>
        <xdr:cNvSpPr txBox="1"/>
      </xdr:nvSpPr>
      <xdr:spPr>
        <a:xfrm>
          <a:off x="9258300" y="1656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22861</xdr:rowOff>
    </xdr:from>
    <xdr:to>
      <xdr:col>55</xdr:col>
      <xdr:colOff>88900</xdr:colOff>
      <xdr:row>100</xdr:row>
      <xdr:rowOff>22861</xdr:rowOff>
    </xdr:to>
    <xdr:cxnSp macro="">
      <xdr:nvCxnSpPr>
        <xdr:cNvPr id="423" name="直線コネクタ 422"/>
        <xdr:cNvCxnSpPr/>
      </xdr:nvCxnSpPr>
      <xdr:spPr>
        <a:xfrm>
          <a:off x="9154160" y="167868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424" name="【市民会館】&#10;一人当たり面積平均値テキスト"/>
        <xdr:cNvSpPr txBox="1"/>
      </xdr:nvSpPr>
      <xdr:spPr>
        <a:xfrm>
          <a:off x="9258300" y="17632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25" name="フローチャート: 判断 424"/>
        <xdr:cNvSpPr/>
      </xdr:nvSpPr>
      <xdr:spPr>
        <a:xfrm>
          <a:off x="9192260" y="176542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67311</xdr:rowOff>
    </xdr:from>
    <xdr:to>
      <xdr:col>50</xdr:col>
      <xdr:colOff>165100</xdr:colOff>
      <xdr:row>105</xdr:row>
      <xdr:rowOff>168911</xdr:rowOff>
    </xdr:to>
    <xdr:sp macro="" textlink="">
      <xdr:nvSpPr>
        <xdr:cNvPr id="426" name="フローチャート: 判断 425"/>
        <xdr:cNvSpPr/>
      </xdr:nvSpPr>
      <xdr:spPr>
        <a:xfrm>
          <a:off x="8445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427" name="フローチャート: 判断 426"/>
        <xdr:cNvSpPr/>
      </xdr:nvSpPr>
      <xdr:spPr>
        <a:xfrm>
          <a:off x="7670800" y="176466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74930</xdr:rowOff>
    </xdr:from>
    <xdr:to>
      <xdr:col>41</xdr:col>
      <xdr:colOff>101600</xdr:colOff>
      <xdr:row>106</xdr:row>
      <xdr:rowOff>5080</xdr:rowOff>
    </xdr:to>
    <xdr:sp macro="" textlink="">
      <xdr:nvSpPr>
        <xdr:cNvPr id="428" name="フローチャート: 判断 427"/>
        <xdr:cNvSpPr/>
      </xdr:nvSpPr>
      <xdr:spPr>
        <a:xfrm>
          <a:off x="6873240" y="1767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147320</xdr:rowOff>
    </xdr:from>
    <xdr:to>
      <xdr:col>55</xdr:col>
      <xdr:colOff>50800</xdr:colOff>
      <xdr:row>103</xdr:row>
      <xdr:rowOff>77470</xdr:rowOff>
    </xdr:to>
    <xdr:sp macro="" textlink="">
      <xdr:nvSpPr>
        <xdr:cNvPr id="434" name="楕円 433"/>
        <xdr:cNvSpPr/>
      </xdr:nvSpPr>
      <xdr:spPr>
        <a:xfrm>
          <a:off x="9192260" y="17246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170197</xdr:rowOff>
    </xdr:from>
    <xdr:ext cx="469744" cy="259045"/>
    <xdr:sp macro="" textlink="">
      <xdr:nvSpPr>
        <xdr:cNvPr id="435" name="【市民会館】&#10;一人当たり面積該当値テキスト"/>
        <xdr:cNvSpPr txBox="1"/>
      </xdr:nvSpPr>
      <xdr:spPr>
        <a:xfrm>
          <a:off x="9258300" y="1710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139700</xdr:rowOff>
    </xdr:from>
    <xdr:to>
      <xdr:col>50</xdr:col>
      <xdr:colOff>165100</xdr:colOff>
      <xdr:row>103</xdr:row>
      <xdr:rowOff>69850</xdr:rowOff>
    </xdr:to>
    <xdr:sp macro="" textlink="">
      <xdr:nvSpPr>
        <xdr:cNvPr id="436" name="楕円 435"/>
        <xdr:cNvSpPr/>
      </xdr:nvSpPr>
      <xdr:spPr>
        <a:xfrm>
          <a:off x="8445500" y="17238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19050</xdr:rowOff>
    </xdr:from>
    <xdr:to>
      <xdr:col>55</xdr:col>
      <xdr:colOff>0</xdr:colOff>
      <xdr:row>103</xdr:row>
      <xdr:rowOff>26670</xdr:rowOff>
    </xdr:to>
    <xdr:cxnSp macro="">
      <xdr:nvCxnSpPr>
        <xdr:cNvPr id="437" name="直線コネクタ 436"/>
        <xdr:cNvCxnSpPr/>
      </xdr:nvCxnSpPr>
      <xdr:spPr>
        <a:xfrm>
          <a:off x="8496300" y="17285970"/>
          <a:ext cx="723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124461</xdr:rowOff>
    </xdr:from>
    <xdr:to>
      <xdr:col>46</xdr:col>
      <xdr:colOff>38100</xdr:colOff>
      <xdr:row>103</xdr:row>
      <xdr:rowOff>54611</xdr:rowOff>
    </xdr:to>
    <xdr:sp macro="" textlink="">
      <xdr:nvSpPr>
        <xdr:cNvPr id="438" name="楕円 437"/>
        <xdr:cNvSpPr/>
      </xdr:nvSpPr>
      <xdr:spPr>
        <a:xfrm>
          <a:off x="7670800" y="172237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3811</xdr:rowOff>
    </xdr:from>
    <xdr:to>
      <xdr:col>50</xdr:col>
      <xdr:colOff>114300</xdr:colOff>
      <xdr:row>103</xdr:row>
      <xdr:rowOff>19050</xdr:rowOff>
    </xdr:to>
    <xdr:cxnSp macro="">
      <xdr:nvCxnSpPr>
        <xdr:cNvPr id="439" name="直線コネクタ 438"/>
        <xdr:cNvCxnSpPr/>
      </xdr:nvCxnSpPr>
      <xdr:spPr>
        <a:xfrm>
          <a:off x="7713980" y="17270731"/>
          <a:ext cx="78232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33020</xdr:rowOff>
    </xdr:from>
    <xdr:to>
      <xdr:col>41</xdr:col>
      <xdr:colOff>101600</xdr:colOff>
      <xdr:row>102</xdr:row>
      <xdr:rowOff>134620</xdr:rowOff>
    </xdr:to>
    <xdr:sp macro="" textlink="">
      <xdr:nvSpPr>
        <xdr:cNvPr id="440" name="楕円 439"/>
        <xdr:cNvSpPr/>
      </xdr:nvSpPr>
      <xdr:spPr>
        <a:xfrm>
          <a:off x="687324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83820</xdr:rowOff>
    </xdr:from>
    <xdr:to>
      <xdr:col>45</xdr:col>
      <xdr:colOff>177800</xdr:colOff>
      <xdr:row>103</xdr:row>
      <xdr:rowOff>3811</xdr:rowOff>
    </xdr:to>
    <xdr:cxnSp macro="">
      <xdr:nvCxnSpPr>
        <xdr:cNvPr id="441" name="直線コネクタ 440"/>
        <xdr:cNvCxnSpPr/>
      </xdr:nvCxnSpPr>
      <xdr:spPr>
        <a:xfrm>
          <a:off x="6924040" y="17183100"/>
          <a:ext cx="78994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160038</xdr:rowOff>
    </xdr:from>
    <xdr:ext cx="469744" cy="259045"/>
    <xdr:sp macro="" textlink="">
      <xdr:nvSpPr>
        <xdr:cNvPr id="442" name="n_1aveValue【市民会館】&#10;一人当たり面積"/>
        <xdr:cNvSpPr txBox="1"/>
      </xdr:nvSpPr>
      <xdr:spPr>
        <a:xfrm>
          <a:off x="8271587" y="1776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137177</xdr:rowOff>
    </xdr:from>
    <xdr:ext cx="469744" cy="259045"/>
    <xdr:sp macro="" textlink="">
      <xdr:nvSpPr>
        <xdr:cNvPr id="443" name="n_2aveValue【市民会館】&#10;一人当たり面積"/>
        <xdr:cNvSpPr txBox="1"/>
      </xdr:nvSpPr>
      <xdr:spPr>
        <a:xfrm>
          <a:off x="7509587" y="177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167657</xdr:rowOff>
    </xdr:from>
    <xdr:ext cx="469744" cy="259045"/>
    <xdr:sp macro="" textlink="">
      <xdr:nvSpPr>
        <xdr:cNvPr id="444" name="n_3aveValue【市民会館】&#10;一人当たり面積"/>
        <xdr:cNvSpPr txBox="1"/>
      </xdr:nvSpPr>
      <xdr:spPr>
        <a:xfrm>
          <a:off x="6712027" y="177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86377</xdr:rowOff>
    </xdr:from>
    <xdr:ext cx="469744" cy="259045"/>
    <xdr:sp macro="" textlink="">
      <xdr:nvSpPr>
        <xdr:cNvPr id="445" name="n_1mainValue【市民会館】&#10;一人当たり面積"/>
        <xdr:cNvSpPr txBox="1"/>
      </xdr:nvSpPr>
      <xdr:spPr>
        <a:xfrm>
          <a:off x="8271587" y="1701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71138</xdr:rowOff>
    </xdr:from>
    <xdr:ext cx="469744" cy="259045"/>
    <xdr:sp macro="" textlink="">
      <xdr:nvSpPr>
        <xdr:cNvPr id="446" name="n_2mainValue【市民会館】&#10;一人当たり面積"/>
        <xdr:cNvSpPr txBox="1"/>
      </xdr:nvSpPr>
      <xdr:spPr>
        <a:xfrm>
          <a:off x="7509587" y="1700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151147</xdr:rowOff>
    </xdr:from>
    <xdr:ext cx="469744" cy="259045"/>
    <xdr:sp macro="" textlink="">
      <xdr:nvSpPr>
        <xdr:cNvPr id="447" name="n_3mainValue【市民会館】&#10;一人当たり面積"/>
        <xdr:cNvSpPr txBox="1"/>
      </xdr:nvSpPr>
      <xdr:spPr>
        <a:xfrm>
          <a:off x="6712027" y="1691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58" name="テキスト ボックス 457"/>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59" name="直線コネクタ 458"/>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60" name="テキスト ボックス 459"/>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61" name="直線コネクタ 460"/>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62" name="テキスト ボックス 461"/>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63" name="直線コネクタ 462"/>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64" name="テキスト ボックス 463"/>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65" name="直線コネクタ 464"/>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66" name="テキスト ボックス 465"/>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7" name="直線コネクタ 466"/>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68" name="テキスト ボックス 467"/>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9"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99060</xdr:rowOff>
    </xdr:from>
    <xdr:to>
      <xdr:col>85</xdr:col>
      <xdr:colOff>126364</xdr:colOff>
      <xdr:row>41</xdr:row>
      <xdr:rowOff>110490</xdr:rowOff>
    </xdr:to>
    <xdr:cxnSp macro="">
      <xdr:nvCxnSpPr>
        <xdr:cNvPr id="470" name="直線コネクタ 469"/>
        <xdr:cNvCxnSpPr/>
      </xdr:nvCxnSpPr>
      <xdr:spPr>
        <a:xfrm flipV="1">
          <a:off x="14375764" y="5798820"/>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114317</xdr:rowOff>
    </xdr:from>
    <xdr:ext cx="405111" cy="259045"/>
    <xdr:sp macro="" textlink="">
      <xdr:nvSpPr>
        <xdr:cNvPr id="471" name="【一般廃棄物処理施設】&#10;有形固定資産減価償却率最小値テキスト"/>
        <xdr:cNvSpPr txBox="1"/>
      </xdr:nvSpPr>
      <xdr:spPr>
        <a:xfrm>
          <a:off x="14414500"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110490</xdr:rowOff>
    </xdr:from>
    <xdr:to>
      <xdr:col>86</xdr:col>
      <xdr:colOff>25400</xdr:colOff>
      <xdr:row>41</xdr:row>
      <xdr:rowOff>110490</xdr:rowOff>
    </xdr:to>
    <xdr:cxnSp macro="">
      <xdr:nvCxnSpPr>
        <xdr:cNvPr id="472" name="直線コネクタ 471"/>
        <xdr:cNvCxnSpPr/>
      </xdr:nvCxnSpPr>
      <xdr:spPr>
        <a:xfrm>
          <a:off x="14287500" y="6983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45737</xdr:rowOff>
    </xdr:from>
    <xdr:ext cx="405111" cy="259045"/>
    <xdr:sp macro="" textlink="">
      <xdr:nvSpPr>
        <xdr:cNvPr id="473" name="【一般廃棄物処理施設】&#10;有形固定資産減価償却率最大値テキスト"/>
        <xdr:cNvSpPr txBox="1"/>
      </xdr:nvSpPr>
      <xdr:spPr>
        <a:xfrm>
          <a:off x="144145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99060</xdr:rowOff>
    </xdr:from>
    <xdr:to>
      <xdr:col>86</xdr:col>
      <xdr:colOff>25400</xdr:colOff>
      <xdr:row>34</xdr:row>
      <xdr:rowOff>99060</xdr:rowOff>
    </xdr:to>
    <xdr:cxnSp macro="">
      <xdr:nvCxnSpPr>
        <xdr:cNvPr id="474" name="直線コネクタ 473"/>
        <xdr:cNvCxnSpPr/>
      </xdr:nvCxnSpPr>
      <xdr:spPr>
        <a:xfrm>
          <a:off x="14287500" y="57988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1287</xdr:rowOff>
    </xdr:from>
    <xdr:ext cx="405111" cy="259045"/>
    <xdr:sp macro="" textlink="">
      <xdr:nvSpPr>
        <xdr:cNvPr id="475" name="【一般廃棄物処理施設】&#10;有形固定資産減価償却率平均値テキスト"/>
        <xdr:cNvSpPr txBox="1"/>
      </xdr:nvSpPr>
      <xdr:spPr>
        <a:xfrm>
          <a:off x="14414500" y="5701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93980</xdr:rowOff>
    </xdr:from>
    <xdr:to>
      <xdr:col>85</xdr:col>
      <xdr:colOff>177800</xdr:colOff>
      <xdr:row>35</xdr:row>
      <xdr:rowOff>24130</xdr:rowOff>
    </xdr:to>
    <xdr:sp macro="" textlink="">
      <xdr:nvSpPr>
        <xdr:cNvPr id="476" name="フローチャート: 判断 475"/>
        <xdr:cNvSpPr/>
      </xdr:nvSpPr>
      <xdr:spPr>
        <a:xfrm>
          <a:off x="14325600" y="57937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77" name="フローチャート: 判断 476"/>
        <xdr:cNvSpPr/>
      </xdr:nvSpPr>
      <xdr:spPr>
        <a:xfrm>
          <a:off x="1357884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13970</xdr:rowOff>
    </xdr:from>
    <xdr:to>
      <xdr:col>76</xdr:col>
      <xdr:colOff>165100</xdr:colOff>
      <xdr:row>41</xdr:row>
      <xdr:rowOff>115570</xdr:rowOff>
    </xdr:to>
    <xdr:sp macro="" textlink="">
      <xdr:nvSpPr>
        <xdr:cNvPr id="478" name="フローチャート: 判断 477"/>
        <xdr:cNvSpPr/>
      </xdr:nvSpPr>
      <xdr:spPr>
        <a:xfrm>
          <a:off x="12804140" y="68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93980</xdr:rowOff>
    </xdr:from>
    <xdr:to>
      <xdr:col>85</xdr:col>
      <xdr:colOff>177800</xdr:colOff>
      <xdr:row>35</xdr:row>
      <xdr:rowOff>24130</xdr:rowOff>
    </xdr:to>
    <xdr:sp macro="" textlink="">
      <xdr:nvSpPr>
        <xdr:cNvPr id="484" name="楕円 483"/>
        <xdr:cNvSpPr/>
      </xdr:nvSpPr>
      <xdr:spPr>
        <a:xfrm>
          <a:off x="14325600" y="57937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135907</xdr:rowOff>
    </xdr:from>
    <xdr:ext cx="405111" cy="259045"/>
    <xdr:sp macro="" textlink="">
      <xdr:nvSpPr>
        <xdr:cNvPr id="485" name="【一般廃棄物処理施設】&#10;有形固定資産減価償却率該当値テキスト"/>
        <xdr:cNvSpPr txBox="1"/>
      </xdr:nvSpPr>
      <xdr:spPr>
        <a:xfrm>
          <a:off x="14414500"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48260</xdr:rowOff>
    </xdr:from>
    <xdr:to>
      <xdr:col>81</xdr:col>
      <xdr:colOff>101600</xdr:colOff>
      <xdr:row>38</xdr:row>
      <xdr:rowOff>149860</xdr:rowOff>
    </xdr:to>
    <xdr:sp macro="" textlink="">
      <xdr:nvSpPr>
        <xdr:cNvPr id="486" name="楕円 485"/>
        <xdr:cNvSpPr/>
      </xdr:nvSpPr>
      <xdr:spPr>
        <a:xfrm>
          <a:off x="1357884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144780</xdr:rowOff>
    </xdr:from>
    <xdr:to>
      <xdr:col>85</xdr:col>
      <xdr:colOff>127000</xdr:colOff>
      <xdr:row>38</xdr:row>
      <xdr:rowOff>99060</xdr:rowOff>
    </xdr:to>
    <xdr:cxnSp macro="">
      <xdr:nvCxnSpPr>
        <xdr:cNvPr id="487" name="直線コネクタ 486"/>
        <xdr:cNvCxnSpPr/>
      </xdr:nvCxnSpPr>
      <xdr:spPr>
        <a:xfrm flipV="1">
          <a:off x="13629640" y="5844540"/>
          <a:ext cx="746760" cy="62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151130</xdr:rowOff>
    </xdr:from>
    <xdr:to>
      <xdr:col>76</xdr:col>
      <xdr:colOff>165100</xdr:colOff>
      <xdr:row>40</xdr:row>
      <xdr:rowOff>81280</xdr:rowOff>
    </xdr:to>
    <xdr:sp macro="" textlink="">
      <xdr:nvSpPr>
        <xdr:cNvPr id="488" name="楕円 487"/>
        <xdr:cNvSpPr/>
      </xdr:nvSpPr>
      <xdr:spPr>
        <a:xfrm>
          <a:off x="12804140" y="6689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99060</xdr:rowOff>
    </xdr:from>
    <xdr:to>
      <xdr:col>81</xdr:col>
      <xdr:colOff>50800</xdr:colOff>
      <xdr:row>40</xdr:row>
      <xdr:rowOff>30480</xdr:rowOff>
    </xdr:to>
    <xdr:cxnSp macro="">
      <xdr:nvCxnSpPr>
        <xdr:cNvPr id="489" name="直線コネクタ 488"/>
        <xdr:cNvCxnSpPr/>
      </xdr:nvCxnSpPr>
      <xdr:spPr>
        <a:xfrm flipV="1">
          <a:off x="12854940" y="6469380"/>
          <a:ext cx="7747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490" name="n_1aveValue【一般廃棄物処理施設】&#10;有形固定資産減価償却率"/>
        <xdr:cNvSpPr txBox="1"/>
      </xdr:nvSpPr>
      <xdr:spPr>
        <a:xfrm>
          <a:off x="134372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106697</xdr:rowOff>
    </xdr:from>
    <xdr:ext cx="405111" cy="259045"/>
    <xdr:sp macro="" textlink="">
      <xdr:nvSpPr>
        <xdr:cNvPr id="491" name="n_2aveValue【一般廃棄物処理施設】&#10;有形固定資産減価償却率"/>
        <xdr:cNvSpPr txBox="1"/>
      </xdr:nvSpPr>
      <xdr:spPr>
        <a:xfrm>
          <a:off x="12675244" y="697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166387</xdr:rowOff>
    </xdr:from>
    <xdr:ext cx="405111" cy="259045"/>
    <xdr:sp macro="" textlink="">
      <xdr:nvSpPr>
        <xdr:cNvPr id="492" name="n_1mainValue【一般廃棄物処理施設】&#10;有形固定資産減価償却率"/>
        <xdr:cNvSpPr txBox="1"/>
      </xdr:nvSpPr>
      <xdr:spPr>
        <a:xfrm>
          <a:off x="134372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97807</xdr:rowOff>
    </xdr:from>
    <xdr:ext cx="405111" cy="259045"/>
    <xdr:sp macro="" textlink="">
      <xdr:nvSpPr>
        <xdr:cNvPr id="493" name="n_2mainValue【一般廃棄物処理施設】&#10;有形固定資産減価償却率"/>
        <xdr:cNvSpPr txBox="1"/>
      </xdr:nvSpPr>
      <xdr:spPr>
        <a:xfrm>
          <a:off x="12675244" y="646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4" name="正方形/長方形 493"/>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5" name="正方形/長方形 494"/>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6" name="正方形/長方形 495"/>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7" name="正方形/長方形 496"/>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8" name="正方形/長方形 497"/>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9" name="正方形/長方形 498"/>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0" name="正方形/長方形 499"/>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1" name="正方形/長方形 500"/>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2" name="テキスト ボックス 501"/>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3" name="直線コネクタ 502"/>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4" name="直線コネクタ 503"/>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05" name="テキスト ボックス 504"/>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06" name="直線コネクタ 505"/>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507" name="テキスト ボックス 506"/>
        <xdr:cNvSpPr txBox="1"/>
      </xdr:nvSpPr>
      <xdr:spPr>
        <a:xfrm>
          <a:off x="1563072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08" name="直線コネクタ 507"/>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09" name="テキスト ボックス 508"/>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0" name="直線コネクタ 509"/>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11" name="テキスト ボックス 510"/>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2" name="直線コネクタ 511"/>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3" name="テキスト ボックス 512"/>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4"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116699</xdr:rowOff>
    </xdr:from>
    <xdr:to>
      <xdr:col>116</xdr:col>
      <xdr:colOff>62864</xdr:colOff>
      <xdr:row>41</xdr:row>
      <xdr:rowOff>132710</xdr:rowOff>
    </xdr:to>
    <xdr:cxnSp macro="">
      <xdr:nvCxnSpPr>
        <xdr:cNvPr id="515" name="直線コネクタ 514"/>
        <xdr:cNvCxnSpPr/>
      </xdr:nvCxnSpPr>
      <xdr:spPr>
        <a:xfrm flipV="1">
          <a:off x="19509104" y="5648819"/>
          <a:ext cx="0" cy="1357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136537</xdr:rowOff>
    </xdr:from>
    <xdr:ext cx="313932" cy="259045"/>
    <xdr:sp macro="" textlink="">
      <xdr:nvSpPr>
        <xdr:cNvPr id="516" name="【一般廃棄物処理施設】&#10;一人当たり有形固定資産（償却資産）額最小値テキスト"/>
        <xdr:cNvSpPr txBox="1"/>
      </xdr:nvSpPr>
      <xdr:spPr>
        <a:xfrm>
          <a:off x="19547840" y="7009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132710</xdr:rowOff>
    </xdr:from>
    <xdr:to>
      <xdr:col>116</xdr:col>
      <xdr:colOff>152400</xdr:colOff>
      <xdr:row>41</xdr:row>
      <xdr:rowOff>132710</xdr:rowOff>
    </xdr:to>
    <xdr:cxnSp macro="">
      <xdr:nvCxnSpPr>
        <xdr:cNvPr id="517" name="直線コネクタ 516"/>
        <xdr:cNvCxnSpPr/>
      </xdr:nvCxnSpPr>
      <xdr:spPr>
        <a:xfrm>
          <a:off x="19443700" y="7005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63376</xdr:rowOff>
    </xdr:from>
    <xdr:ext cx="599010" cy="259045"/>
    <xdr:sp macro="" textlink="">
      <xdr:nvSpPr>
        <xdr:cNvPr id="518" name="【一般廃棄物処理施設】&#10;一人当たり有形固定資産（償却資産）額最大値テキスト"/>
        <xdr:cNvSpPr txBox="1"/>
      </xdr:nvSpPr>
      <xdr:spPr>
        <a:xfrm>
          <a:off x="19547840" y="5427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116699</xdr:rowOff>
    </xdr:from>
    <xdr:to>
      <xdr:col>116</xdr:col>
      <xdr:colOff>152400</xdr:colOff>
      <xdr:row>33</xdr:row>
      <xdr:rowOff>116699</xdr:rowOff>
    </xdr:to>
    <xdr:cxnSp macro="">
      <xdr:nvCxnSpPr>
        <xdr:cNvPr id="519" name="直線コネクタ 518"/>
        <xdr:cNvCxnSpPr/>
      </xdr:nvCxnSpPr>
      <xdr:spPr>
        <a:xfrm>
          <a:off x="19443700" y="56488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155718</xdr:rowOff>
    </xdr:from>
    <xdr:ext cx="534377" cy="259045"/>
    <xdr:sp macro="" textlink="">
      <xdr:nvSpPr>
        <xdr:cNvPr id="520" name="【一般廃棄物処理施設】&#10;一人当たり有形固定資産（償却資産）額平均値テキスト"/>
        <xdr:cNvSpPr txBox="1"/>
      </xdr:nvSpPr>
      <xdr:spPr>
        <a:xfrm>
          <a:off x="19547840" y="6358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5841</xdr:rowOff>
    </xdr:from>
    <xdr:to>
      <xdr:col>116</xdr:col>
      <xdr:colOff>114300</xdr:colOff>
      <xdr:row>38</xdr:row>
      <xdr:rowOff>107441</xdr:rowOff>
    </xdr:to>
    <xdr:sp macro="" textlink="">
      <xdr:nvSpPr>
        <xdr:cNvPr id="521" name="フローチャート: 判断 520"/>
        <xdr:cNvSpPr/>
      </xdr:nvSpPr>
      <xdr:spPr>
        <a:xfrm>
          <a:off x="19458940" y="637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102584</xdr:rowOff>
    </xdr:from>
    <xdr:to>
      <xdr:col>112</xdr:col>
      <xdr:colOff>38100</xdr:colOff>
      <xdr:row>38</xdr:row>
      <xdr:rowOff>32734</xdr:rowOff>
    </xdr:to>
    <xdr:sp macro="" textlink="">
      <xdr:nvSpPr>
        <xdr:cNvPr id="522" name="フローチャート: 判断 521"/>
        <xdr:cNvSpPr/>
      </xdr:nvSpPr>
      <xdr:spPr>
        <a:xfrm>
          <a:off x="18735040" y="63052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105419</xdr:rowOff>
    </xdr:from>
    <xdr:to>
      <xdr:col>107</xdr:col>
      <xdr:colOff>101600</xdr:colOff>
      <xdr:row>38</xdr:row>
      <xdr:rowOff>35569</xdr:rowOff>
    </xdr:to>
    <xdr:sp macro="" textlink="">
      <xdr:nvSpPr>
        <xdr:cNvPr id="523" name="フローチャート: 判断 522"/>
        <xdr:cNvSpPr/>
      </xdr:nvSpPr>
      <xdr:spPr>
        <a:xfrm>
          <a:off x="17937480" y="63080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4" name="テキスト ボックス 523"/>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5" name="テキスト ボックス 524"/>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6" name="テキスト ボックス 525"/>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7" name="テキスト ボックス 526"/>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8" name="テキスト ボックス 527"/>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80264</xdr:rowOff>
    </xdr:from>
    <xdr:to>
      <xdr:col>116</xdr:col>
      <xdr:colOff>114300</xdr:colOff>
      <xdr:row>38</xdr:row>
      <xdr:rowOff>10414</xdr:rowOff>
    </xdr:to>
    <xdr:sp macro="" textlink="">
      <xdr:nvSpPr>
        <xdr:cNvPr id="529" name="楕円 528"/>
        <xdr:cNvSpPr/>
      </xdr:nvSpPr>
      <xdr:spPr>
        <a:xfrm>
          <a:off x="19458940" y="62829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103141</xdr:rowOff>
    </xdr:from>
    <xdr:ext cx="534377" cy="259045"/>
    <xdr:sp macro="" textlink="">
      <xdr:nvSpPr>
        <xdr:cNvPr id="530" name="【一般廃棄物処理施設】&#10;一人当たり有形固定資産（償却資産）額該当値テキスト"/>
        <xdr:cNvSpPr txBox="1"/>
      </xdr:nvSpPr>
      <xdr:spPr>
        <a:xfrm>
          <a:off x="19547840" y="613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73680</xdr:rowOff>
    </xdr:from>
    <xdr:to>
      <xdr:col>112</xdr:col>
      <xdr:colOff>38100</xdr:colOff>
      <xdr:row>38</xdr:row>
      <xdr:rowOff>3831</xdr:rowOff>
    </xdr:to>
    <xdr:sp macro="" textlink="">
      <xdr:nvSpPr>
        <xdr:cNvPr id="531" name="楕円 530"/>
        <xdr:cNvSpPr/>
      </xdr:nvSpPr>
      <xdr:spPr>
        <a:xfrm>
          <a:off x="18735040" y="6276360"/>
          <a:ext cx="7874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124480</xdr:rowOff>
    </xdr:from>
    <xdr:to>
      <xdr:col>116</xdr:col>
      <xdr:colOff>63500</xdr:colOff>
      <xdr:row>37</xdr:row>
      <xdr:rowOff>131064</xdr:rowOff>
    </xdr:to>
    <xdr:cxnSp macro="">
      <xdr:nvCxnSpPr>
        <xdr:cNvPr id="532" name="直線コネクタ 531"/>
        <xdr:cNvCxnSpPr/>
      </xdr:nvCxnSpPr>
      <xdr:spPr>
        <a:xfrm>
          <a:off x="18778220" y="6327160"/>
          <a:ext cx="73152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80987</xdr:rowOff>
    </xdr:from>
    <xdr:to>
      <xdr:col>107</xdr:col>
      <xdr:colOff>101600</xdr:colOff>
      <xdr:row>38</xdr:row>
      <xdr:rowOff>11137</xdr:rowOff>
    </xdr:to>
    <xdr:sp macro="" textlink="">
      <xdr:nvSpPr>
        <xdr:cNvPr id="533" name="楕円 532"/>
        <xdr:cNvSpPr/>
      </xdr:nvSpPr>
      <xdr:spPr>
        <a:xfrm>
          <a:off x="17937480" y="62836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124480</xdr:rowOff>
    </xdr:from>
    <xdr:to>
      <xdr:col>111</xdr:col>
      <xdr:colOff>177800</xdr:colOff>
      <xdr:row>37</xdr:row>
      <xdr:rowOff>131787</xdr:rowOff>
    </xdr:to>
    <xdr:cxnSp macro="">
      <xdr:nvCxnSpPr>
        <xdr:cNvPr id="534" name="直線コネクタ 533"/>
        <xdr:cNvCxnSpPr/>
      </xdr:nvCxnSpPr>
      <xdr:spPr>
        <a:xfrm flipV="1">
          <a:off x="17988280" y="6327160"/>
          <a:ext cx="789940" cy="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23861</xdr:rowOff>
    </xdr:from>
    <xdr:ext cx="534377" cy="259045"/>
    <xdr:sp macro="" textlink="">
      <xdr:nvSpPr>
        <xdr:cNvPr id="535" name="n_1aveValue【一般廃棄物処理施設】&#10;一人当たり有形固定資産（償却資産）額"/>
        <xdr:cNvSpPr txBox="1"/>
      </xdr:nvSpPr>
      <xdr:spPr>
        <a:xfrm>
          <a:off x="18528811" y="639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26696</xdr:rowOff>
    </xdr:from>
    <xdr:ext cx="534377" cy="259045"/>
    <xdr:sp macro="" textlink="">
      <xdr:nvSpPr>
        <xdr:cNvPr id="536" name="n_2aveValue【一般廃棄物処理施設】&#10;一人当たり有形固定資産（償却資産）額"/>
        <xdr:cNvSpPr txBox="1"/>
      </xdr:nvSpPr>
      <xdr:spPr>
        <a:xfrm>
          <a:off x="17766811" y="639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20357</xdr:rowOff>
    </xdr:from>
    <xdr:ext cx="534377" cy="259045"/>
    <xdr:sp macro="" textlink="">
      <xdr:nvSpPr>
        <xdr:cNvPr id="537" name="n_1mainValue【一般廃棄物処理施設】&#10;一人当たり有形固定資産（償却資産）額"/>
        <xdr:cNvSpPr txBox="1"/>
      </xdr:nvSpPr>
      <xdr:spPr>
        <a:xfrm>
          <a:off x="18528811" y="605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27664</xdr:rowOff>
    </xdr:from>
    <xdr:ext cx="534377" cy="259045"/>
    <xdr:sp macro="" textlink="">
      <xdr:nvSpPr>
        <xdr:cNvPr id="538" name="n_2mainValue【一般廃棄物処理施設】&#10;一人当たり有形固定資産（償却資産）額"/>
        <xdr:cNvSpPr txBox="1"/>
      </xdr:nvSpPr>
      <xdr:spPr>
        <a:xfrm>
          <a:off x="17766811" y="606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9" name="正方形/長方形 538"/>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0" name="正方形/長方形 539"/>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1" name="正方形/長方形 540"/>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2" name="正方形/長方形 541"/>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3" name="正方形/長方形 542"/>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4" name="正方形/長方形 543"/>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5" name="正方形/長方形 544"/>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6" name="正方形/長方形 545"/>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47" name="正方形/長方形 546"/>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8" name="正方形/長方形 547"/>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9" name="正方形/長方形 548"/>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0" name="正方形/長方形 549"/>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1" name="正方形/長方形 550"/>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2" name="正方形/長方形 551"/>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3" name="正方形/長方形 552"/>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4" name="正方形/長方形 553"/>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55" name="正方形/長方形 55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556" name="正方形/長方形 555"/>
        <xdr:cNvSpPr/>
      </xdr:nvSpPr>
      <xdr:spPr>
        <a:xfrm>
          <a:off x="10960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557" name="正方形/長方形 556"/>
        <xdr:cNvSpPr/>
      </xdr:nvSpPr>
      <xdr:spPr>
        <a:xfrm>
          <a:off x="10960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558" name="正方形/長方形 557"/>
        <xdr:cNvSpPr/>
      </xdr:nvSpPr>
      <xdr:spPr>
        <a:xfrm>
          <a:off x="120700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559" name="正方形/長方形 558"/>
        <xdr:cNvSpPr/>
      </xdr:nvSpPr>
      <xdr:spPr>
        <a:xfrm>
          <a:off x="120700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0" name="正方形/長方形 559"/>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1" name="正方形/長方形 560"/>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562" name="正方形/長方形 561"/>
        <xdr:cNvSpPr/>
      </xdr:nvSpPr>
      <xdr:spPr>
        <a:xfrm>
          <a:off x="16093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563" name="正方形/長方形 562"/>
        <xdr:cNvSpPr/>
      </xdr:nvSpPr>
      <xdr:spPr>
        <a:xfrm>
          <a:off x="16093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564" name="正方形/長方形 563"/>
        <xdr:cNvSpPr/>
      </xdr:nvSpPr>
      <xdr:spPr>
        <a:xfrm>
          <a:off x="17226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565" name="正方形/長方形 564"/>
        <xdr:cNvSpPr/>
      </xdr:nvSpPr>
      <xdr:spPr>
        <a:xfrm>
          <a:off x="17226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6" name="正方形/長方形 565"/>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7" name="正方形/長方形 566"/>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8" name="正方形/長方形 567"/>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9" name="正方形/長方形 568"/>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0" name="正方形/長方形 569"/>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1" name="正方形/長方形 570"/>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2" name="正方形/長方形 571"/>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3" name="正方形/長方形 572"/>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4" name="正方形/長方形 573"/>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5" name="テキスト ボックス 574"/>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6" name="直線コネクタ 575"/>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77" name="直線コネクタ 576"/>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78" name="テキスト ボックス 577"/>
        <xdr:cNvSpPr txBox="1"/>
      </xdr:nvSpPr>
      <xdr:spPr>
        <a:xfrm>
          <a:off x="1066688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9" name="直線コネクタ 578"/>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80" name="テキスト ボックス 579"/>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81" name="直線コネクタ 580"/>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82" name="テキスト ボックス 581"/>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3" name="直線コネクタ 582"/>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84" name="テキスト ボックス 583"/>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5" name="直線コネクタ 584"/>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86" name="テキスト ボックス 585"/>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7" name="直線コネクタ 58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8" name="テキスト ボックス 587"/>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9"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139064</xdr:rowOff>
    </xdr:from>
    <xdr:to>
      <xdr:col>85</xdr:col>
      <xdr:colOff>126364</xdr:colOff>
      <xdr:row>107</xdr:row>
      <xdr:rowOff>102870</xdr:rowOff>
    </xdr:to>
    <xdr:cxnSp macro="">
      <xdr:nvCxnSpPr>
        <xdr:cNvPr id="590" name="直線コネクタ 589"/>
        <xdr:cNvCxnSpPr/>
      </xdr:nvCxnSpPr>
      <xdr:spPr>
        <a:xfrm flipV="1">
          <a:off x="14375764" y="16735424"/>
          <a:ext cx="0" cy="130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106697</xdr:rowOff>
    </xdr:from>
    <xdr:ext cx="405111" cy="259045"/>
    <xdr:sp macro="" textlink="">
      <xdr:nvSpPr>
        <xdr:cNvPr id="591" name="【庁舎】&#10;有形固定資産減価償却率最小値テキスト"/>
        <xdr:cNvSpPr txBox="1"/>
      </xdr:nvSpPr>
      <xdr:spPr>
        <a:xfrm>
          <a:off x="14414500"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102870</xdr:rowOff>
    </xdr:from>
    <xdr:to>
      <xdr:col>86</xdr:col>
      <xdr:colOff>25400</xdr:colOff>
      <xdr:row>107</xdr:row>
      <xdr:rowOff>102870</xdr:rowOff>
    </xdr:to>
    <xdr:cxnSp macro="">
      <xdr:nvCxnSpPr>
        <xdr:cNvPr id="592" name="直線コネクタ 591"/>
        <xdr:cNvCxnSpPr/>
      </xdr:nvCxnSpPr>
      <xdr:spPr>
        <a:xfrm>
          <a:off x="14287500" y="18040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85741</xdr:rowOff>
    </xdr:from>
    <xdr:ext cx="405111" cy="259045"/>
    <xdr:sp macro="" textlink="">
      <xdr:nvSpPr>
        <xdr:cNvPr id="593" name="【庁舎】&#10;有形固定資産減価償却率最大値テキスト"/>
        <xdr:cNvSpPr txBox="1"/>
      </xdr:nvSpPr>
      <xdr:spPr>
        <a:xfrm>
          <a:off x="14414500" y="16514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139064</xdr:rowOff>
    </xdr:from>
    <xdr:to>
      <xdr:col>86</xdr:col>
      <xdr:colOff>25400</xdr:colOff>
      <xdr:row>99</xdr:row>
      <xdr:rowOff>139064</xdr:rowOff>
    </xdr:to>
    <xdr:cxnSp macro="">
      <xdr:nvCxnSpPr>
        <xdr:cNvPr id="594" name="直線コネクタ 593"/>
        <xdr:cNvCxnSpPr/>
      </xdr:nvCxnSpPr>
      <xdr:spPr>
        <a:xfrm>
          <a:off x="14287500" y="167354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165752</xdr:rowOff>
    </xdr:from>
    <xdr:ext cx="405111" cy="259045"/>
    <xdr:sp macro="" textlink="">
      <xdr:nvSpPr>
        <xdr:cNvPr id="595" name="【庁舎】&#10;有形固定資産減価償却率平均値テキスト"/>
        <xdr:cNvSpPr txBox="1"/>
      </xdr:nvSpPr>
      <xdr:spPr>
        <a:xfrm>
          <a:off x="14414500" y="17265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xdr:rowOff>
    </xdr:from>
    <xdr:to>
      <xdr:col>85</xdr:col>
      <xdr:colOff>177800</xdr:colOff>
      <xdr:row>103</xdr:row>
      <xdr:rowOff>117475</xdr:rowOff>
    </xdr:to>
    <xdr:sp macro="" textlink="">
      <xdr:nvSpPr>
        <xdr:cNvPr id="596" name="フローチャート: 判断 595"/>
        <xdr:cNvSpPr/>
      </xdr:nvSpPr>
      <xdr:spPr>
        <a:xfrm>
          <a:off x="14325600" y="1728279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38736</xdr:rowOff>
    </xdr:from>
    <xdr:to>
      <xdr:col>81</xdr:col>
      <xdr:colOff>101600</xdr:colOff>
      <xdr:row>103</xdr:row>
      <xdr:rowOff>140336</xdr:rowOff>
    </xdr:to>
    <xdr:sp macro="" textlink="">
      <xdr:nvSpPr>
        <xdr:cNvPr id="597" name="フローチャート: 判断 596"/>
        <xdr:cNvSpPr/>
      </xdr:nvSpPr>
      <xdr:spPr>
        <a:xfrm>
          <a:off x="13578840" y="173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53975</xdr:rowOff>
    </xdr:from>
    <xdr:to>
      <xdr:col>76</xdr:col>
      <xdr:colOff>165100</xdr:colOff>
      <xdr:row>103</xdr:row>
      <xdr:rowOff>155575</xdr:rowOff>
    </xdr:to>
    <xdr:sp macro="" textlink="">
      <xdr:nvSpPr>
        <xdr:cNvPr id="598" name="フローチャート: 判断 597"/>
        <xdr:cNvSpPr/>
      </xdr:nvSpPr>
      <xdr:spPr>
        <a:xfrm>
          <a:off x="12804140" y="1732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46355</xdr:rowOff>
    </xdr:from>
    <xdr:to>
      <xdr:col>72</xdr:col>
      <xdr:colOff>38100</xdr:colOff>
      <xdr:row>103</xdr:row>
      <xdr:rowOff>147955</xdr:rowOff>
    </xdr:to>
    <xdr:sp macro="" textlink="">
      <xdr:nvSpPr>
        <xdr:cNvPr id="599" name="フローチャート: 判断 598"/>
        <xdr:cNvSpPr/>
      </xdr:nvSpPr>
      <xdr:spPr>
        <a:xfrm>
          <a:off x="12029440" y="173132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0" name="テキスト ボックス 599"/>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1" name="テキスト ボックス 600"/>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2" name="テキスト ボックス 601"/>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3" name="テキスト ボックス 602"/>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4" name="テキスト ボックス 603"/>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59689</xdr:rowOff>
    </xdr:from>
    <xdr:to>
      <xdr:col>85</xdr:col>
      <xdr:colOff>177800</xdr:colOff>
      <xdr:row>102</xdr:row>
      <xdr:rowOff>161289</xdr:rowOff>
    </xdr:to>
    <xdr:sp macro="" textlink="">
      <xdr:nvSpPr>
        <xdr:cNvPr id="605" name="楕円 604"/>
        <xdr:cNvSpPr/>
      </xdr:nvSpPr>
      <xdr:spPr>
        <a:xfrm>
          <a:off x="14325600" y="1715896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82566</xdr:rowOff>
    </xdr:from>
    <xdr:ext cx="405111" cy="259045"/>
    <xdr:sp macro="" textlink="">
      <xdr:nvSpPr>
        <xdr:cNvPr id="606" name="【庁舎】&#10;有形固定資産減価償却率該当値テキスト"/>
        <xdr:cNvSpPr txBox="1"/>
      </xdr:nvSpPr>
      <xdr:spPr>
        <a:xfrm>
          <a:off x="14414500" y="17014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95886</xdr:rowOff>
    </xdr:from>
    <xdr:to>
      <xdr:col>81</xdr:col>
      <xdr:colOff>101600</xdr:colOff>
      <xdr:row>103</xdr:row>
      <xdr:rowOff>26036</xdr:rowOff>
    </xdr:to>
    <xdr:sp macro="" textlink="">
      <xdr:nvSpPr>
        <xdr:cNvPr id="607" name="楕円 606"/>
        <xdr:cNvSpPr/>
      </xdr:nvSpPr>
      <xdr:spPr>
        <a:xfrm>
          <a:off x="13578840" y="171951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110489</xdr:rowOff>
    </xdr:from>
    <xdr:to>
      <xdr:col>85</xdr:col>
      <xdr:colOff>127000</xdr:colOff>
      <xdr:row>102</xdr:row>
      <xdr:rowOff>146686</xdr:rowOff>
    </xdr:to>
    <xdr:cxnSp macro="">
      <xdr:nvCxnSpPr>
        <xdr:cNvPr id="608" name="直線コネクタ 607"/>
        <xdr:cNvCxnSpPr/>
      </xdr:nvCxnSpPr>
      <xdr:spPr>
        <a:xfrm flipV="1">
          <a:off x="13629640" y="17209769"/>
          <a:ext cx="74676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132080</xdr:rowOff>
    </xdr:from>
    <xdr:to>
      <xdr:col>76</xdr:col>
      <xdr:colOff>165100</xdr:colOff>
      <xdr:row>103</xdr:row>
      <xdr:rowOff>62230</xdr:rowOff>
    </xdr:to>
    <xdr:sp macro="" textlink="">
      <xdr:nvSpPr>
        <xdr:cNvPr id="609" name="楕円 608"/>
        <xdr:cNvSpPr/>
      </xdr:nvSpPr>
      <xdr:spPr>
        <a:xfrm>
          <a:off x="12804140" y="17231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146686</xdr:rowOff>
    </xdr:from>
    <xdr:to>
      <xdr:col>81</xdr:col>
      <xdr:colOff>50800</xdr:colOff>
      <xdr:row>103</xdr:row>
      <xdr:rowOff>11430</xdr:rowOff>
    </xdr:to>
    <xdr:cxnSp macro="">
      <xdr:nvCxnSpPr>
        <xdr:cNvPr id="610" name="直線コネクタ 609"/>
        <xdr:cNvCxnSpPr/>
      </xdr:nvCxnSpPr>
      <xdr:spPr>
        <a:xfrm flipV="1">
          <a:off x="12854940" y="17245966"/>
          <a:ext cx="7747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166370</xdr:rowOff>
    </xdr:from>
    <xdr:to>
      <xdr:col>72</xdr:col>
      <xdr:colOff>38100</xdr:colOff>
      <xdr:row>103</xdr:row>
      <xdr:rowOff>96520</xdr:rowOff>
    </xdr:to>
    <xdr:sp macro="" textlink="">
      <xdr:nvSpPr>
        <xdr:cNvPr id="611" name="楕円 610"/>
        <xdr:cNvSpPr/>
      </xdr:nvSpPr>
      <xdr:spPr>
        <a:xfrm>
          <a:off x="12029440" y="172656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11430</xdr:rowOff>
    </xdr:from>
    <xdr:to>
      <xdr:col>76</xdr:col>
      <xdr:colOff>114300</xdr:colOff>
      <xdr:row>103</xdr:row>
      <xdr:rowOff>45720</xdr:rowOff>
    </xdr:to>
    <xdr:cxnSp macro="">
      <xdr:nvCxnSpPr>
        <xdr:cNvPr id="612" name="直線コネクタ 611"/>
        <xdr:cNvCxnSpPr/>
      </xdr:nvCxnSpPr>
      <xdr:spPr>
        <a:xfrm flipV="1">
          <a:off x="12072620" y="17278350"/>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131463</xdr:rowOff>
    </xdr:from>
    <xdr:ext cx="405111" cy="259045"/>
    <xdr:sp macro="" textlink="">
      <xdr:nvSpPr>
        <xdr:cNvPr id="613" name="n_1aveValue【庁舎】&#10;有形固定資産減価償却率"/>
        <xdr:cNvSpPr txBox="1"/>
      </xdr:nvSpPr>
      <xdr:spPr>
        <a:xfrm>
          <a:off x="13437244" y="1739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146702</xdr:rowOff>
    </xdr:from>
    <xdr:ext cx="405111" cy="259045"/>
    <xdr:sp macro="" textlink="">
      <xdr:nvSpPr>
        <xdr:cNvPr id="614" name="n_2aveValue【庁舎】&#10;有形固定資産減価償却率"/>
        <xdr:cNvSpPr txBox="1"/>
      </xdr:nvSpPr>
      <xdr:spPr>
        <a:xfrm>
          <a:off x="12675244" y="1741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139082</xdr:rowOff>
    </xdr:from>
    <xdr:ext cx="405111" cy="259045"/>
    <xdr:sp macro="" textlink="">
      <xdr:nvSpPr>
        <xdr:cNvPr id="615" name="n_3aveValue【庁舎】&#10;有形固定資産減価償却率"/>
        <xdr:cNvSpPr txBox="1"/>
      </xdr:nvSpPr>
      <xdr:spPr>
        <a:xfrm>
          <a:off x="11900544" y="17406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42563</xdr:rowOff>
    </xdr:from>
    <xdr:ext cx="405111" cy="259045"/>
    <xdr:sp macro="" textlink="">
      <xdr:nvSpPr>
        <xdr:cNvPr id="616" name="n_1mainValue【庁舎】&#10;有形固定資産減価償却率"/>
        <xdr:cNvSpPr txBox="1"/>
      </xdr:nvSpPr>
      <xdr:spPr>
        <a:xfrm>
          <a:off x="13437244" y="16974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78757</xdr:rowOff>
    </xdr:from>
    <xdr:ext cx="405111" cy="259045"/>
    <xdr:sp macro="" textlink="">
      <xdr:nvSpPr>
        <xdr:cNvPr id="617" name="n_2mainValue【庁舎】&#10;有形固定資産減価償却率"/>
        <xdr:cNvSpPr txBox="1"/>
      </xdr:nvSpPr>
      <xdr:spPr>
        <a:xfrm>
          <a:off x="12675244" y="1701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113047</xdr:rowOff>
    </xdr:from>
    <xdr:ext cx="405111" cy="259045"/>
    <xdr:sp macro="" textlink="">
      <xdr:nvSpPr>
        <xdr:cNvPr id="618" name="n_3mainValue【庁舎】&#10;有形固定資産減価償却率"/>
        <xdr:cNvSpPr txBox="1"/>
      </xdr:nvSpPr>
      <xdr:spPr>
        <a:xfrm>
          <a:off x="11900544" y="1704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9" name="正方形/長方形 61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0" name="正方形/長方形 61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1" name="正方形/長方形 62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2" name="正方形/長方形 62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3" name="正方形/長方形 62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4" name="正方形/長方形 62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5" name="正方形/長方形 62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6" name="正方形/長方形 62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7" name="テキスト ボックス 62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8" name="直線コネクタ 62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9" name="直線コネクタ 628"/>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0" name="テキスト ボックス 629"/>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1" name="直線コネクタ 630"/>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2" name="テキスト ボックス 631"/>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3" name="直線コネクタ 632"/>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4" name="テキスト ボックス 633"/>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5" name="直線コネクタ 634"/>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6" name="テキスト ボックス 635"/>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7" name="直線コネクタ 636"/>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8" name="テキスト ボックス 637"/>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9" name="直線コネクタ 638"/>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0" name="テキスト ボックス 639"/>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1" name="直線コネクタ 640"/>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2" name="テキスト ボックス 641"/>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3"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108857</xdr:rowOff>
    </xdr:from>
    <xdr:to>
      <xdr:col>116</xdr:col>
      <xdr:colOff>62864</xdr:colOff>
      <xdr:row>108</xdr:row>
      <xdr:rowOff>95794</xdr:rowOff>
    </xdr:to>
    <xdr:cxnSp macro="">
      <xdr:nvCxnSpPr>
        <xdr:cNvPr id="644" name="直線コネクタ 643"/>
        <xdr:cNvCxnSpPr/>
      </xdr:nvCxnSpPr>
      <xdr:spPr>
        <a:xfrm flipV="1">
          <a:off x="19509104" y="16872857"/>
          <a:ext cx="0" cy="132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645" name="【庁舎】&#10;一人当たり面積最小値テキスト"/>
        <xdr:cNvSpPr txBox="1"/>
      </xdr:nvSpPr>
      <xdr:spPr>
        <a:xfrm>
          <a:off x="19547840" y="1820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646" name="直線コネクタ 645"/>
        <xdr:cNvCxnSpPr/>
      </xdr:nvCxnSpPr>
      <xdr:spPr>
        <a:xfrm>
          <a:off x="19443700" y="18200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55534</xdr:rowOff>
    </xdr:from>
    <xdr:ext cx="469744" cy="259045"/>
    <xdr:sp macro="" textlink="">
      <xdr:nvSpPr>
        <xdr:cNvPr id="647" name="【庁舎】&#10;一人当たり面積最大値テキスト"/>
        <xdr:cNvSpPr txBox="1"/>
      </xdr:nvSpPr>
      <xdr:spPr>
        <a:xfrm>
          <a:off x="19547840" y="1665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648" name="直線コネクタ 647"/>
        <xdr:cNvCxnSpPr/>
      </xdr:nvCxnSpPr>
      <xdr:spPr>
        <a:xfrm>
          <a:off x="19443700" y="168728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78939</xdr:rowOff>
    </xdr:from>
    <xdr:ext cx="469744" cy="259045"/>
    <xdr:sp macro="" textlink="">
      <xdr:nvSpPr>
        <xdr:cNvPr id="649" name="【庁舎】&#10;一人当たり面積平均値テキスト"/>
        <xdr:cNvSpPr txBox="1"/>
      </xdr:nvSpPr>
      <xdr:spPr>
        <a:xfrm>
          <a:off x="19547840" y="17848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650" name="フローチャート: 判断 649"/>
        <xdr:cNvSpPr/>
      </xdr:nvSpPr>
      <xdr:spPr>
        <a:xfrm>
          <a:off x="19458940" y="178703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110308</xdr:rowOff>
    </xdr:from>
    <xdr:to>
      <xdr:col>112</xdr:col>
      <xdr:colOff>38100</xdr:colOff>
      <xdr:row>107</xdr:row>
      <xdr:rowOff>40458</xdr:rowOff>
    </xdr:to>
    <xdr:sp macro="" textlink="">
      <xdr:nvSpPr>
        <xdr:cNvPr id="651" name="フローチャート: 判断 650"/>
        <xdr:cNvSpPr/>
      </xdr:nvSpPr>
      <xdr:spPr>
        <a:xfrm>
          <a:off x="18735040" y="178801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41729</xdr:rowOff>
    </xdr:from>
    <xdr:to>
      <xdr:col>107</xdr:col>
      <xdr:colOff>101600</xdr:colOff>
      <xdr:row>106</xdr:row>
      <xdr:rowOff>143329</xdr:rowOff>
    </xdr:to>
    <xdr:sp macro="" textlink="">
      <xdr:nvSpPr>
        <xdr:cNvPr id="652" name="フローチャート: 判断 651"/>
        <xdr:cNvSpPr/>
      </xdr:nvSpPr>
      <xdr:spPr>
        <a:xfrm>
          <a:off x="17937480" y="178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123371</xdr:rowOff>
    </xdr:from>
    <xdr:to>
      <xdr:col>102</xdr:col>
      <xdr:colOff>165100</xdr:colOff>
      <xdr:row>107</xdr:row>
      <xdr:rowOff>53521</xdr:rowOff>
    </xdr:to>
    <xdr:sp macro="" textlink="">
      <xdr:nvSpPr>
        <xdr:cNvPr id="653" name="フローチャート: 判断 652"/>
        <xdr:cNvSpPr/>
      </xdr:nvSpPr>
      <xdr:spPr>
        <a:xfrm>
          <a:off x="17162780" y="178932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4" name="テキスト ボックス 653"/>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5" name="テキスト ボックス 654"/>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6" name="テキスト ボックス 655"/>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7" name="テキスト ボックス 656"/>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8" name="テキスト ボックス 657"/>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18869</xdr:rowOff>
    </xdr:from>
    <xdr:to>
      <xdr:col>116</xdr:col>
      <xdr:colOff>114300</xdr:colOff>
      <xdr:row>106</xdr:row>
      <xdr:rowOff>120469</xdr:rowOff>
    </xdr:to>
    <xdr:sp macro="" textlink="">
      <xdr:nvSpPr>
        <xdr:cNvPr id="659" name="楕円 658"/>
        <xdr:cNvSpPr/>
      </xdr:nvSpPr>
      <xdr:spPr>
        <a:xfrm>
          <a:off x="19458940" y="1778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41746</xdr:rowOff>
    </xdr:from>
    <xdr:ext cx="469744" cy="259045"/>
    <xdr:sp macro="" textlink="">
      <xdr:nvSpPr>
        <xdr:cNvPr id="660" name="【庁舎】&#10;一人当たり面積該当値テキスト"/>
        <xdr:cNvSpPr txBox="1"/>
      </xdr:nvSpPr>
      <xdr:spPr>
        <a:xfrm>
          <a:off x="19547840" y="176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15602</xdr:rowOff>
    </xdr:from>
    <xdr:to>
      <xdr:col>112</xdr:col>
      <xdr:colOff>38100</xdr:colOff>
      <xdr:row>106</xdr:row>
      <xdr:rowOff>117202</xdr:rowOff>
    </xdr:to>
    <xdr:sp macro="" textlink="">
      <xdr:nvSpPr>
        <xdr:cNvPr id="661" name="楕円 660"/>
        <xdr:cNvSpPr/>
      </xdr:nvSpPr>
      <xdr:spPr>
        <a:xfrm>
          <a:off x="18735040" y="177854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66402</xdr:rowOff>
    </xdr:from>
    <xdr:to>
      <xdr:col>116</xdr:col>
      <xdr:colOff>63500</xdr:colOff>
      <xdr:row>106</xdr:row>
      <xdr:rowOff>69669</xdr:rowOff>
    </xdr:to>
    <xdr:cxnSp macro="">
      <xdr:nvCxnSpPr>
        <xdr:cNvPr id="662" name="直線コネクタ 661"/>
        <xdr:cNvCxnSpPr/>
      </xdr:nvCxnSpPr>
      <xdr:spPr>
        <a:xfrm>
          <a:off x="18778220" y="17836242"/>
          <a:ext cx="73152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9071</xdr:rowOff>
    </xdr:from>
    <xdr:to>
      <xdr:col>107</xdr:col>
      <xdr:colOff>101600</xdr:colOff>
      <xdr:row>106</xdr:row>
      <xdr:rowOff>110671</xdr:rowOff>
    </xdr:to>
    <xdr:sp macro="" textlink="">
      <xdr:nvSpPr>
        <xdr:cNvPr id="663" name="楕円 662"/>
        <xdr:cNvSpPr/>
      </xdr:nvSpPr>
      <xdr:spPr>
        <a:xfrm>
          <a:off x="17937480" y="1777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59871</xdr:rowOff>
    </xdr:from>
    <xdr:to>
      <xdr:col>111</xdr:col>
      <xdr:colOff>177800</xdr:colOff>
      <xdr:row>106</xdr:row>
      <xdr:rowOff>66402</xdr:rowOff>
    </xdr:to>
    <xdr:cxnSp macro="">
      <xdr:nvCxnSpPr>
        <xdr:cNvPr id="664" name="直線コネクタ 663"/>
        <xdr:cNvCxnSpPr/>
      </xdr:nvCxnSpPr>
      <xdr:spPr>
        <a:xfrm>
          <a:off x="17988280" y="17829711"/>
          <a:ext cx="78994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9071</xdr:rowOff>
    </xdr:from>
    <xdr:to>
      <xdr:col>102</xdr:col>
      <xdr:colOff>165100</xdr:colOff>
      <xdr:row>106</xdr:row>
      <xdr:rowOff>110671</xdr:rowOff>
    </xdr:to>
    <xdr:sp macro="" textlink="">
      <xdr:nvSpPr>
        <xdr:cNvPr id="665" name="楕円 664"/>
        <xdr:cNvSpPr/>
      </xdr:nvSpPr>
      <xdr:spPr>
        <a:xfrm>
          <a:off x="17162780" y="1777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59871</xdr:rowOff>
    </xdr:from>
    <xdr:to>
      <xdr:col>107</xdr:col>
      <xdr:colOff>50800</xdr:colOff>
      <xdr:row>106</xdr:row>
      <xdr:rowOff>59871</xdr:rowOff>
    </xdr:to>
    <xdr:cxnSp macro="">
      <xdr:nvCxnSpPr>
        <xdr:cNvPr id="666" name="直線コネクタ 665"/>
        <xdr:cNvCxnSpPr/>
      </xdr:nvCxnSpPr>
      <xdr:spPr>
        <a:xfrm>
          <a:off x="17213580" y="1782971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31585</xdr:rowOff>
    </xdr:from>
    <xdr:ext cx="469744" cy="259045"/>
    <xdr:sp macro="" textlink="">
      <xdr:nvSpPr>
        <xdr:cNvPr id="667" name="n_1aveValue【庁舎】&#10;一人当たり面積"/>
        <xdr:cNvSpPr txBox="1"/>
      </xdr:nvSpPr>
      <xdr:spPr>
        <a:xfrm>
          <a:off x="18561127" y="1796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134456</xdr:rowOff>
    </xdr:from>
    <xdr:ext cx="469744" cy="259045"/>
    <xdr:sp macro="" textlink="">
      <xdr:nvSpPr>
        <xdr:cNvPr id="668" name="n_2aveValue【庁舎】&#10;一人当たり面積"/>
        <xdr:cNvSpPr txBox="1"/>
      </xdr:nvSpPr>
      <xdr:spPr>
        <a:xfrm>
          <a:off x="17776267" y="17904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44648</xdr:rowOff>
    </xdr:from>
    <xdr:ext cx="469744" cy="259045"/>
    <xdr:sp macro="" textlink="">
      <xdr:nvSpPr>
        <xdr:cNvPr id="669" name="n_3aveValue【庁舎】&#10;一人当たり面積"/>
        <xdr:cNvSpPr txBox="1"/>
      </xdr:nvSpPr>
      <xdr:spPr>
        <a:xfrm>
          <a:off x="17001567" y="1798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133729</xdr:rowOff>
    </xdr:from>
    <xdr:ext cx="469744" cy="259045"/>
    <xdr:sp macro="" textlink="">
      <xdr:nvSpPr>
        <xdr:cNvPr id="670" name="n_1mainValue【庁舎】&#10;一人当たり面積"/>
        <xdr:cNvSpPr txBox="1"/>
      </xdr:nvSpPr>
      <xdr:spPr>
        <a:xfrm>
          <a:off x="18561127" y="1756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127198</xdr:rowOff>
    </xdr:from>
    <xdr:ext cx="469744" cy="259045"/>
    <xdr:sp macro="" textlink="">
      <xdr:nvSpPr>
        <xdr:cNvPr id="671" name="n_2mainValue【庁舎】&#10;一人当たり面積"/>
        <xdr:cNvSpPr txBox="1"/>
      </xdr:nvSpPr>
      <xdr:spPr>
        <a:xfrm>
          <a:off x="17776267" y="1756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127198</xdr:rowOff>
    </xdr:from>
    <xdr:ext cx="469744" cy="259045"/>
    <xdr:sp macro="" textlink="">
      <xdr:nvSpPr>
        <xdr:cNvPr id="672" name="n_3mainValue【庁舎】&#10;一人当たり面積"/>
        <xdr:cNvSpPr txBox="1"/>
      </xdr:nvSpPr>
      <xdr:spPr>
        <a:xfrm>
          <a:off x="17001567" y="1756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3" name="正方形/長方形 672"/>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4" name="正方形/長方形 673"/>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5" name="テキスト ボックス 674"/>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図書館</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　老朽化した</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館を統合した新図書館（ひきふね図書館）を平成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年に開設したことから、減価償却率は低くなっている。一人当たり面積は小さいが、図書館以外にコミュニティ会館の図書室等も設置されている。</a:t>
          </a:r>
          <a:endParaRPr lang="ja-JP" altLang="ja-JP" sz="1200">
            <a:effectLst/>
          </a:endParaRPr>
        </a:p>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体育館・プール</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22</a:t>
          </a:r>
          <a:r>
            <a:rPr kumimoji="1" lang="ja-JP" altLang="ja-JP" sz="1200">
              <a:solidFill>
                <a:schemeClr val="dk1"/>
              </a:solidFill>
              <a:effectLst/>
              <a:latin typeface="+mn-lt"/>
              <a:ea typeface="+mn-ea"/>
              <a:cs typeface="+mn-cs"/>
            </a:rPr>
            <a:t>年に総合体育館の改築を行ったことなどから、減価償却率は低くなっている。</a:t>
          </a:r>
          <a:endParaRPr lang="ja-JP" altLang="ja-JP" sz="1200">
            <a:effectLst/>
          </a:endParaRPr>
        </a:p>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福祉施設</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　減価償却率については比較的低い状態であり、今後も民間活力の導入等により、更新費用の軽減を図っていく。</a:t>
          </a:r>
          <a:endParaRPr lang="ja-JP" altLang="ja-JP" sz="1200">
            <a:effectLst/>
          </a:endParaRPr>
        </a:p>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市民会館</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　「市民会館」にはトリフォニーホールが含まれているが、今後大規模修繕を予定しており、財政負担に留意する必要がある。</a:t>
          </a:r>
          <a:endParaRPr lang="ja-JP" altLang="ja-JP" sz="1200">
            <a:effectLst/>
          </a:endParaRPr>
        </a:p>
        <a:p>
          <a:pPr eaLnBrk="1" fontAlgn="auto" latinLnBrk="0" hangingPunct="1"/>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庁舎</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　減価償却率、一人当たり面積ともに平均的な数値となっている。平成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～令和</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年度で本庁舎のリニューアルを行う予定である。</a:t>
          </a:r>
          <a:endParaRPr lang="ja-JP" altLang="ja-JP" sz="12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東京都墨田区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271,859
259,214
13.77
121,569,101
117,466,523
3,660,338
70,583,854
27,802,275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財政力指数は、依然足踏み状態が続いている。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歳入面では、特別区税や国・都支出金</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、特別区交付金</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等が増加したため、前年度決算額を</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回った。</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これまでも税等の歳入確保や事務事業の民間委託等による歳出削減に取組んできたところであるが、今後においても更なる行財政改革の推進により、財政基盤の強化を図っていく。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macro="" textlink="">
      <xdr:nvSpPr>
        <xdr:cNvPr id="71" name="財政力最大値テキスト"/>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29369</xdr:rowOff>
    </xdr:from>
    <xdr:to>
      <xdr:col>23</xdr:col>
      <xdr:colOff>133350</xdr:colOff>
      <xdr:row>44</xdr:row>
      <xdr:rowOff>29369</xdr:rowOff>
    </xdr:to>
    <xdr:cxnSp macro="">
      <xdr:nvCxnSpPr>
        <xdr:cNvPr id="73" name="直線コネクタ 72"/>
        <xdr:cNvCxnSpPr/>
      </xdr:nvCxnSpPr>
      <xdr:spPr>
        <a:xfrm>
          <a:off x="4114800" y="75731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4"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5" name="フローチャート: 判断 74"/>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29369</xdr:rowOff>
    </xdr:from>
    <xdr:to>
      <xdr:col>19</xdr:col>
      <xdr:colOff>133350</xdr:colOff>
      <xdr:row>44</xdr:row>
      <xdr:rowOff>44450</xdr:rowOff>
    </xdr:to>
    <xdr:cxnSp macro="">
      <xdr:nvCxnSpPr>
        <xdr:cNvPr id="76" name="直線コネクタ 75"/>
        <xdr:cNvCxnSpPr/>
      </xdr:nvCxnSpPr>
      <xdr:spPr>
        <a:xfrm flipV="1">
          <a:off x="3225800" y="7573169"/>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8" name="テキスト ボックス 77"/>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59531</xdr:rowOff>
    </xdr:to>
    <xdr:cxnSp macro="">
      <xdr:nvCxnSpPr>
        <xdr:cNvPr id="79" name="直線コネクタ 78"/>
        <xdr:cNvCxnSpPr/>
      </xdr:nvCxnSpPr>
      <xdr:spPr>
        <a:xfrm flipV="1">
          <a:off x="2336800" y="7588250"/>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65088</xdr:rowOff>
    </xdr:from>
    <xdr:to>
      <xdr:col>15</xdr:col>
      <xdr:colOff>133350</xdr:colOff>
      <xdr:row>42</xdr:row>
      <xdr:rowOff>166688</xdr:rowOff>
    </xdr:to>
    <xdr:sp macro="" textlink="">
      <xdr:nvSpPr>
        <xdr:cNvPr id="80" name="フローチャート: 判断 79"/>
        <xdr:cNvSpPr/>
      </xdr:nvSpPr>
      <xdr:spPr>
        <a:xfrm>
          <a:off x="3175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5415</xdr:rowOff>
    </xdr:from>
    <xdr:ext cx="762000" cy="259045"/>
    <xdr:sp macro="" textlink="">
      <xdr:nvSpPr>
        <xdr:cNvPr id="81" name="テキスト ボックス 80"/>
        <xdr:cNvSpPr txBox="1"/>
      </xdr:nvSpPr>
      <xdr:spPr>
        <a:xfrm>
          <a:off x="2844800" y="703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59531</xdr:rowOff>
    </xdr:from>
    <xdr:to>
      <xdr:col>11</xdr:col>
      <xdr:colOff>31750</xdr:colOff>
      <xdr:row>44</xdr:row>
      <xdr:rowOff>74613</xdr:rowOff>
    </xdr:to>
    <xdr:cxnSp macro="">
      <xdr:nvCxnSpPr>
        <xdr:cNvPr id="82" name="直線コネクタ 81"/>
        <xdr:cNvCxnSpPr/>
      </xdr:nvCxnSpPr>
      <xdr:spPr>
        <a:xfrm flipV="1">
          <a:off x="1447800" y="7603331"/>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80169</xdr:rowOff>
    </xdr:from>
    <xdr:to>
      <xdr:col>11</xdr:col>
      <xdr:colOff>82550</xdr:colOff>
      <xdr:row>43</xdr:row>
      <xdr:rowOff>10319</xdr:rowOff>
    </xdr:to>
    <xdr:sp macro="" textlink="">
      <xdr:nvSpPr>
        <xdr:cNvPr id="83" name="フローチャート: 判断 82"/>
        <xdr:cNvSpPr/>
      </xdr:nvSpPr>
      <xdr:spPr>
        <a:xfrm>
          <a:off x="2286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20496</xdr:rowOff>
    </xdr:from>
    <xdr:ext cx="762000" cy="259045"/>
    <xdr:sp macro="" textlink="">
      <xdr:nvSpPr>
        <xdr:cNvPr id="84" name="テキスト ボックス 83"/>
        <xdr:cNvSpPr txBox="1"/>
      </xdr:nvSpPr>
      <xdr:spPr>
        <a:xfrm>
          <a:off x="1955800" y="704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5" name="フローチャート: 判断 84"/>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6" name="テキスト ボックス 85"/>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150019</xdr:rowOff>
    </xdr:from>
    <xdr:to>
      <xdr:col>23</xdr:col>
      <xdr:colOff>184150</xdr:colOff>
      <xdr:row>44</xdr:row>
      <xdr:rowOff>80169</xdr:rowOff>
    </xdr:to>
    <xdr:sp macro="" textlink="">
      <xdr:nvSpPr>
        <xdr:cNvPr id="92" name="楕円 91"/>
        <xdr:cNvSpPr/>
      </xdr:nvSpPr>
      <xdr:spPr>
        <a:xfrm>
          <a:off x="4902200" y="752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45896</xdr:rowOff>
    </xdr:from>
    <xdr:ext cx="762000" cy="259045"/>
    <xdr:sp macro="" textlink="">
      <xdr:nvSpPr>
        <xdr:cNvPr id="93" name="財政力該当値テキスト"/>
        <xdr:cNvSpPr txBox="1"/>
      </xdr:nvSpPr>
      <xdr:spPr>
        <a:xfrm>
          <a:off x="5041900" y="741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150019</xdr:rowOff>
    </xdr:from>
    <xdr:to>
      <xdr:col>19</xdr:col>
      <xdr:colOff>184150</xdr:colOff>
      <xdr:row>44</xdr:row>
      <xdr:rowOff>80169</xdr:rowOff>
    </xdr:to>
    <xdr:sp macro="" textlink="">
      <xdr:nvSpPr>
        <xdr:cNvPr id="94" name="楕円 93"/>
        <xdr:cNvSpPr/>
      </xdr:nvSpPr>
      <xdr:spPr>
        <a:xfrm>
          <a:off x="4064000" y="752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64946</xdr:rowOff>
    </xdr:from>
    <xdr:ext cx="736600" cy="259045"/>
    <xdr:sp macro="" textlink="">
      <xdr:nvSpPr>
        <xdr:cNvPr id="95" name="テキスト ボックス 94"/>
        <xdr:cNvSpPr txBox="1"/>
      </xdr:nvSpPr>
      <xdr:spPr>
        <a:xfrm>
          <a:off x="3733800" y="7608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6" name="楕円 95"/>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7" name="テキスト ボックス 96"/>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8731</xdr:rowOff>
    </xdr:from>
    <xdr:to>
      <xdr:col>11</xdr:col>
      <xdr:colOff>82550</xdr:colOff>
      <xdr:row>44</xdr:row>
      <xdr:rowOff>110331</xdr:rowOff>
    </xdr:to>
    <xdr:sp macro="" textlink="">
      <xdr:nvSpPr>
        <xdr:cNvPr id="98" name="楕円 97"/>
        <xdr:cNvSpPr/>
      </xdr:nvSpPr>
      <xdr:spPr>
        <a:xfrm>
          <a:off x="2286000" y="755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95108</xdr:rowOff>
    </xdr:from>
    <xdr:ext cx="762000" cy="259045"/>
    <xdr:sp macro="" textlink="">
      <xdr:nvSpPr>
        <xdr:cNvPr id="99" name="テキスト ボックス 98"/>
        <xdr:cNvSpPr txBox="1"/>
      </xdr:nvSpPr>
      <xdr:spPr>
        <a:xfrm>
          <a:off x="1955800" y="763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23813</xdr:rowOff>
    </xdr:from>
    <xdr:to>
      <xdr:col>7</xdr:col>
      <xdr:colOff>31750</xdr:colOff>
      <xdr:row>44</xdr:row>
      <xdr:rowOff>125413</xdr:rowOff>
    </xdr:to>
    <xdr:sp macro="" textlink="">
      <xdr:nvSpPr>
        <xdr:cNvPr id="100" name="楕円 99"/>
        <xdr:cNvSpPr/>
      </xdr:nvSpPr>
      <xdr:spPr>
        <a:xfrm>
          <a:off x="13970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110190</xdr:rowOff>
    </xdr:from>
    <xdr:ext cx="762000" cy="259045"/>
    <xdr:sp macro="" textlink="">
      <xdr:nvSpPr>
        <xdr:cNvPr id="101" name="テキスト ボックス 100"/>
        <xdr:cNvSpPr txBox="1"/>
      </xdr:nvSpPr>
      <xdr:spPr>
        <a:xfrm>
          <a:off x="1066800" y="765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景気が緩やかに回復する中、様々な地域活性化施策の効果もあり、納税義務者数の増加傾向が続いている。その効果を受け、特別区税</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財政調整交付金の普通交付金が大幅に</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したため、経常収支比率が前年度と比較して</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良化</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した。今後も行財政改革をこれまで以上に推進していくことにより、経常収支比率の</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に努めていく。</a:t>
          </a:r>
        </a:p>
      </xdr:txBody>
    </xdr:sp>
    <xdr:clientData/>
  </xdr:twoCellAnchor>
  <xdr:oneCellAnchor>
    <xdr:from>
      <xdr:col>3</xdr:col>
      <xdr:colOff>95250</xdr:colOff>
      <xdr:row>54</xdr:row>
      <xdr:rowOff>139700</xdr:rowOff>
    </xdr:from>
    <xdr:ext cx="298543" cy="225703"/>
    <xdr:sp macro="" textlink="">
      <xdr:nvSpPr>
        <xdr:cNvPr id="115" name="テキスト ボックス 11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1524</xdr:rowOff>
    </xdr:from>
    <xdr:to>
      <xdr:col>23</xdr:col>
      <xdr:colOff>133350</xdr:colOff>
      <xdr:row>66</xdr:row>
      <xdr:rowOff>154940</xdr:rowOff>
    </xdr:to>
    <xdr:cxnSp macro="">
      <xdr:nvCxnSpPr>
        <xdr:cNvPr id="129" name="直線コネクタ 128"/>
        <xdr:cNvCxnSpPr/>
      </xdr:nvCxnSpPr>
      <xdr:spPr>
        <a:xfrm flipV="1">
          <a:off x="4953000" y="994562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127017</xdr:rowOff>
    </xdr:from>
    <xdr:ext cx="762000" cy="259045"/>
    <xdr:sp macro="" textlink="">
      <xdr:nvSpPr>
        <xdr:cNvPr id="130"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154940</xdr:rowOff>
    </xdr:from>
    <xdr:to>
      <xdr:col>24</xdr:col>
      <xdr:colOff>12700</xdr:colOff>
      <xdr:row>66</xdr:row>
      <xdr:rowOff>154940</xdr:rowOff>
    </xdr:to>
    <xdr:cxnSp macro="">
      <xdr:nvCxnSpPr>
        <xdr:cNvPr id="131" name="直線コネクタ 130"/>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87901</xdr:rowOff>
    </xdr:from>
    <xdr:ext cx="762000" cy="259045"/>
    <xdr:sp macro="" textlink="">
      <xdr:nvSpPr>
        <xdr:cNvPr id="132" name="財政構造の弾力性最大値テキスト"/>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1524</xdr:rowOff>
    </xdr:from>
    <xdr:to>
      <xdr:col>24</xdr:col>
      <xdr:colOff>12700</xdr:colOff>
      <xdr:row>58</xdr:row>
      <xdr:rowOff>1524</xdr:rowOff>
    </xdr:to>
    <xdr:cxnSp macro="">
      <xdr:nvCxnSpPr>
        <xdr:cNvPr id="133" name="直線コネクタ 132"/>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94742</xdr:rowOff>
    </xdr:from>
    <xdr:to>
      <xdr:col>23</xdr:col>
      <xdr:colOff>133350</xdr:colOff>
      <xdr:row>67</xdr:row>
      <xdr:rowOff>31750</xdr:rowOff>
    </xdr:to>
    <xdr:cxnSp macro="">
      <xdr:nvCxnSpPr>
        <xdr:cNvPr id="134" name="直線コネクタ 133"/>
        <xdr:cNvCxnSpPr/>
      </xdr:nvCxnSpPr>
      <xdr:spPr>
        <a:xfrm flipV="1">
          <a:off x="4114800" y="11238992"/>
          <a:ext cx="8382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133113</xdr:rowOff>
    </xdr:from>
    <xdr:ext cx="762000" cy="259045"/>
    <xdr:sp macro="" textlink="">
      <xdr:nvSpPr>
        <xdr:cNvPr id="135" name="財政構造の弾力性平均値テキスト"/>
        <xdr:cNvSpPr txBox="1"/>
      </xdr:nvSpPr>
      <xdr:spPr>
        <a:xfrm>
          <a:off x="5041900" y="1076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6" name="フローチャート: 判断 135"/>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77724</xdr:rowOff>
    </xdr:from>
    <xdr:to>
      <xdr:col>19</xdr:col>
      <xdr:colOff>133350</xdr:colOff>
      <xdr:row>67</xdr:row>
      <xdr:rowOff>31750</xdr:rowOff>
    </xdr:to>
    <xdr:cxnSp macro="">
      <xdr:nvCxnSpPr>
        <xdr:cNvPr id="137" name="直線コネクタ 136"/>
        <xdr:cNvCxnSpPr/>
      </xdr:nvCxnSpPr>
      <xdr:spPr>
        <a:xfrm>
          <a:off x="3225800" y="1139342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8" name="フローチャート: 判断 137"/>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39" name="テキスト ボックス 138"/>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39116</xdr:rowOff>
    </xdr:from>
    <xdr:to>
      <xdr:col>15</xdr:col>
      <xdr:colOff>82550</xdr:colOff>
      <xdr:row>66</xdr:row>
      <xdr:rowOff>77724</xdr:rowOff>
    </xdr:to>
    <xdr:cxnSp macro="">
      <xdr:nvCxnSpPr>
        <xdr:cNvPr id="140" name="直線コネクタ 139"/>
        <xdr:cNvCxnSpPr/>
      </xdr:nvCxnSpPr>
      <xdr:spPr>
        <a:xfrm>
          <a:off x="2336800" y="1135481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116586</xdr:rowOff>
    </xdr:from>
    <xdr:to>
      <xdr:col>15</xdr:col>
      <xdr:colOff>133350</xdr:colOff>
      <xdr:row>64</xdr:row>
      <xdr:rowOff>46736</xdr:rowOff>
    </xdr:to>
    <xdr:sp macro="" textlink="">
      <xdr:nvSpPr>
        <xdr:cNvPr id="141" name="フローチャート: 判断 140"/>
        <xdr:cNvSpPr/>
      </xdr:nvSpPr>
      <xdr:spPr>
        <a:xfrm>
          <a:off x="3175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56913</xdr:rowOff>
    </xdr:from>
    <xdr:ext cx="762000" cy="259045"/>
    <xdr:sp macro="" textlink="">
      <xdr:nvSpPr>
        <xdr:cNvPr id="142" name="テキスト ボックス 141"/>
        <xdr:cNvSpPr txBox="1"/>
      </xdr:nvSpPr>
      <xdr:spPr>
        <a:xfrm>
          <a:off x="2844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39116</xdr:rowOff>
    </xdr:from>
    <xdr:to>
      <xdr:col>11</xdr:col>
      <xdr:colOff>31750</xdr:colOff>
      <xdr:row>67</xdr:row>
      <xdr:rowOff>31750</xdr:rowOff>
    </xdr:to>
    <xdr:cxnSp macro="">
      <xdr:nvCxnSpPr>
        <xdr:cNvPr id="143" name="直線コネクタ 142"/>
        <xdr:cNvCxnSpPr/>
      </xdr:nvCxnSpPr>
      <xdr:spPr>
        <a:xfrm flipV="1">
          <a:off x="1447800" y="11354816"/>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143256</xdr:rowOff>
    </xdr:from>
    <xdr:to>
      <xdr:col>11</xdr:col>
      <xdr:colOff>82550</xdr:colOff>
      <xdr:row>63</xdr:row>
      <xdr:rowOff>73406</xdr:rowOff>
    </xdr:to>
    <xdr:sp macro="" textlink="">
      <xdr:nvSpPr>
        <xdr:cNvPr id="144" name="フローチャート: 判断 143"/>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83583</xdr:rowOff>
    </xdr:from>
    <xdr:ext cx="762000" cy="259045"/>
    <xdr:sp macro="" textlink="">
      <xdr:nvSpPr>
        <xdr:cNvPr id="145" name="テキスト ボックス 144"/>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80264</xdr:rowOff>
    </xdr:from>
    <xdr:to>
      <xdr:col>7</xdr:col>
      <xdr:colOff>31750</xdr:colOff>
      <xdr:row>65</xdr:row>
      <xdr:rowOff>10414</xdr:rowOff>
    </xdr:to>
    <xdr:sp macro="" textlink="">
      <xdr:nvSpPr>
        <xdr:cNvPr id="146" name="フローチャート: 判断 145"/>
        <xdr:cNvSpPr/>
      </xdr:nvSpPr>
      <xdr:spPr>
        <a:xfrm>
          <a:off x="1397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20591</xdr:rowOff>
    </xdr:from>
    <xdr:ext cx="762000" cy="259045"/>
    <xdr:sp macro="" textlink="">
      <xdr:nvSpPr>
        <xdr:cNvPr id="147" name="テキスト ボックス 146"/>
        <xdr:cNvSpPr txBox="1"/>
      </xdr:nvSpPr>
      <xdr:spPr>
        <a:xfrm>
          <a:off x="1066800" y="1082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43942</xdr:rowOff>
    </xdr:from>
    <xdr:to>
      <xdr:col>23</xdr:col>
      <xdr:colOff>184150</xdr:colOff>
      <xdr:row>65</xdr:row>
      <xdr:rowOff>145542</xdr:rowOff>
    </xdr:to>
    <xdr:sp macro="" textlink="">
      <xdr:nvSpPr>
        <xdr:cNvPr id="153" name="楕円 152"/>
        <xdr:cNvSpPr/>
      </xdr:nvSpPr>
      <xdr:spPr>
        <a:xfrm>
          <a:off x="49022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16019</xdr:rowOff>
    </xdr:from>
    <xdr:ext cx="762000" cy="259045"/>
    <xdr:sp macro="" textlink="">
      <xdr:nvSpPr>
        <xdr:cNvPr id="154" name="財政構造の弾力性該当値テキスト"/>
        <xdr:cNvSpPr txBox="1"/>
      </xdr:nvSpPr>
      <xdr:spPr>
        <a:xfrm>
          <a:off x="5041900" y="1116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152400</xdr:rowOff>
    </xdr:from>
    <xdr:to>
      <xdr:col>19</xdr:col>
      <xdr:colOff>184150</xdr:colOff>
      <xdr:row>67</xdr:row>
      <xdr:rowOff>82550</xdr:rowOff>
    </xdr:to>
    <xdr:sp macro="" textlink="">
      <xdr:nvSpPr>
        <xdr:cNvPr id="155" name="楕円 154"/>
        <xdr:cNvSpPr/>
      </xdr:nvSpPr>
      <xdr:spPr>
        <a:xfrm>
          <a:off x="4064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67327</xdr:rowOff>
    </xdr:from>
    <xdr:ext cx="736600" cy="259045"/>
    <xdr:sp macro="" textlink="">
      <xdr:nvSpPr>
        <xdr:cNvPr id="156" name="テキスト ボックス 155"/>
        <xdr:cNvSpPr txBox="1"/>
      </xdr:nvSpPr>
      <xdr:spPr>
        <a:xfrm>
          <a:off x="3733800" y="1155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26924</xdr:rowOff>
    </xdr:from>
    <xdr:to>
      <xdr:col>15</xdr:col>
      <xdr:colOff>133350</xdr:colOff>
      <xdr:row>66</xdr:row>
      <xdr:rowOff>128524</xdr:rowOff>
    </xdr:to>
    <xdr:sp macro="" textlink="">
      <xdr:nvSpPr>
        <xdr:cNvPr id="157" name="楕円 156"/>
        <xdr:cNvSpPr/>
      </xdr:nvSpPr>
      <xdr:spPr>
        <a:xfrm>
          <a:off x="31750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113301</xdr:rowOff>
    </xdr:from>
    <xdr:ext cx="762000" cy="259045"/>
    <xdr:sp macro="" textlink="">
      <xdr:nvSpPr>
        <xdr:cNvPr id="158" name="テキスト ボックス 157"/>
        <xdr:cNvSpPr txBox="1"/>
      </xdr:nvSpPr>
      <xdr:spPr>
        <a:xfrm>
          <a:off x="2844800" y="1142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159766</xdr:rowOff>
    </xdr:from>
    <xdr:to>
      <xdr:col>11</xdr:col>
      <xdr:colOff>82550</xdr:colOff>
      <xdr:row>66</xdr:row>
      <xdr:rowOff>89916</xdr:rowOff>
    </xdr:to>
    <xdr:sp macro="" textlink="">
      <xdr:nvSpPr>
        <xdr:cNvPr id="159" name="楕円 158"/>
        <xdr:cNvSpPr/>
      </xdr:nvSpPr>
      <xdr:spPr>
        <a:xfrm>
          <a:off x="2286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74693</xdr:rowOff>
    </xdr:from>
    <xdr:ext cx="762000" cy="259045"/>
    <xdr:sp macro="" textlink="">
      <xdr:nvSpPr>
        <xdr:cNvPr id="160" name="テキスト ボックス 159"/>
        <xdr:cNvSpPr txBox="1"/>
      </xdr:nvSpPr>
      <xdr:spPr>
        <a:xfrm>
          <a:off x="1955800" y="1139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152400</xdr:rowOff>
    </xdr:from>
    <xdr:to>
      <xdr:col>7</xdr:col>
      <xdr:colOff>31750</xdr:colOff>
      <xdr:row>67</xdr:row>
      <xdr:rowOff>82550</xdr:rowOff>
    </xdr:to>
    <xdr:sp macro="" textlink="">
      <xdr:nvSpPr>
        <xdr:cNvPr id="161" name="楕円 160"/>
        <xdr:cNvSpPr/>
      </xdr:nvSpPr>
      <xdr:spPr>
        <a:xfrm>
          <a:off x="1397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67327</xdr:rowOff>
    </xdr:from>
    <xdr:ext cx="762000" cy="259045"/>
    <xdr:sp macro="" textlink="">
      <xdr:nvSpPr>
        <xdr:cNvPr id="162" name="テキスト ボックス 161"/>
        <xdr:cNvSpPr txBox="1"/>
      </xdr:nvSpPr>
      <xdr:spPr>
        <a:xfrm>
          <a:off x="10668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[139,228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該当者の増加により退職金</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があった。</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区営住宅維持管理経費</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等の増により、増加した。</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このほか、人口増の影響もあり、本指標は減少した。</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26181</xdr:rowOff>
    </xdr:from>
    <xdr:to>
      <xdr:col>23</xdr:col>
      <xdr:colOff>133350</xdr:colOff>
      <xdr:row>88</xdr:row>
      <xdr:rowOff>105130</xdr:rowOff>
    </xdr:to>
    <xdr:cxnSp macro="">
      <xdr:nvCxnSpPr>
        <xdr:cNvPr id="190" name="直線コネクタ 189"/>
        <xdr:cNvCxnSpPr/>
      </xdr:nvCxnSpPr>
      <xdr:spPr>
        <a:xfrm flipV="1">
          <a:off x="4953000" y="13913631"/>
          <a:ext cx="0" cy="12790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77207</xdr:rowOff>
    </xdr:from>
    <xdr:ext cx="762000" cy="259045"/>
    <xdr:sp macro="" textlink="">
      <xdr:nvSpPr>
        <xdr:cNvPr id="191" name="人件費・物件費等の状況最小値テキスト"/>
        <xdr:cNvSpPr txBox="1"/>
      </xdr:nvSpPr>
      <xdr:spPr>
        <a:xfrm>
          <a:off x="5041900" y="1516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105130</xdr:rowOff>
    </xdr:from>
    <xdr:to>
      <xdr:col>24</xdr:col>
      <xdr:colOff>12700</xdr:colOff>
      <xdr:row>88</xdr:row>
      <xdr:rowOff>105130</xdr:rowOff>
    </xdr:to>
    <xdr:cxnSp macro="">
      <xdr:nvCxnSpPr>
        <xdr:cNvPr id="192" name="直線コネクタ 191"/>
        <xdr:cNvCxnSpPr/>
      </xdr:nvCxnSpPr>
      <xdr:spPr>
        <a:xfrm>
          <a:off x="4864100" y="1519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112558</xdr:rowOff>
    </xdr:from>
    <xdr:ext cx="762000" cy="259045"/>
    <xdr:sp macro="" textlink="">
      <xdr:nvSpPr>
        <xdr:cNvPr id="193" name="人件費・物件費等の状況最大値テキスト"/>
        <xdr:cNvSpPr txBox="1"/>
      </xdr:nvSpPr>
      <xdr:spPr>
        <a:xfrm>
          <a:off x="5041900" y="136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26181</xdr:rowOff>
    </xdr:from>
    <xdr:to>
      <xdr:col>24</xdr:col>
      <xdr:colOff>12700</xdr:colOff>
      <xdr:row>81</xdr:row>
      <xdr:rowOff>26181</xdr:rowOff>
    </xdr:to>
    <xdr:cxnSp macro="">
      <xdr:nvCxnSpPr>
        <xdr:cNvPr id="194" name="直線コネクタ 193"/>
        <xdr:cNvCxnSpPr/>
      </xdr:nvCxnSpPr>
      <xdr:spPr>
        <a:xfrm>
          <a:off x="4864100" y="139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11514</xdr:rowOff>
    </xdr:from>
    <xdr:to>
      <xdr:col>23</xdr:col>
      <xdr:colOff>133350</xdr:colOff>
      <xdr:row>82</xdr:row>
      <xdr:rowOff>18521</xdr:rowOff>
    </xdr:to>
    <xdr:cxnSp macro="">
      <xdr:nvCxnSpPr>
        <xdr:cNvPr id="195" name="直線コネクタ 194"/>
        <xdr:cNvCxnSpPr/>
      </xdr:nvCxnSpPr>
      <xdr:spPr>
        <a:xfrm flipV="1">
          <a:off x="4114800" y="14070414"/>
          <a:ext cx="838200" cy="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86016</xdr:rowOff>
    </xdr:from>
    <xdr:ext cx="762000" cy="259045"/>
    <xdr:sp macro="" textlink="">
      <xdr:nvSpPr>
        <xdr:cNvPr id="196" name="人件費・物件費等の状況平均値テキスト"/>
        <xdr:cNvSpPr txBox="1"/>
      </xdr:nvSpPr>
      <xdr:spPr>
        <a:xfrm>
          <a:off x="5041900" y="13802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69489</xdr:rowOff>
    </xdr:from>
    <xdr:to>
      <xdr:col>23</xdr:col>
      <xdr:colOff>184150</xdr:colOff>
      <xdr:row>81</xdr:row>
      <xdr:rowOff>171089</xdr:rowOff>
    </xdr:to>
    <xdr:sp macro="" textlink="">
      <xdr:nvSpPr>
        <xdr:cNvPr id="197" name="フローチャート: 判断 196"/>
        <xdr:cNvSpPr/>
      </xdr:nvSpPr>
      <xdr:spPr>
        <a:xfrm>
          <a:off x="49022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18521</xdr:rowOff>
    </xdr:from>
    <xdr:to>
      <xdr:col>19</xdr:col>
      <xdr:colOff>133350</xdr:colOff>
      <xdr:row>82</xdr:row>
      <xdr:rowOff>28530</xdr:rowOff>
    </xdr:to>
    <xdr:cxnSp macro="">
      <xdr:nvCxnSpPr>
        <xdr:cNvPr id="198" name="直線コネクタ 197"/>
        <xdr:cNvCxnSpPr/>
      </xdr:nvCxnSpPr>
      <xdr:spPr>
        <a:xfrm flipV="1">
          <a:off x="3225800" y="14077421"/>
          <a:ext cx="889000" cy="1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65864</xdr:rowOff>
    </xdr:from>
    <xdr:to>
      <xdr:col>19</xdr:col>
      <xdr:colOff>184150</xdr:colOff>
      <xdr:row>81</xdr:row>
      <xdr:rowOff>167464</xdr:rowOff>
    </xdr:to>
    <xdr:sp macro="" textlink="">
      <xdr:nvSpPr>
        <xdr:cNvPr id="199" name="フローチャート: 判断 198"/>
        <xdr:cNvSpPr/>
      </xdr:nvSpPr>
      <xdr:spPr>
        <a:xfrm>
          <a:off x="4064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6191</xdr:rowOff>
    </xdr:from>
    <xdr:ext cx="736600" cy="259045"/>
    <xdr:sp macro="" textlink="">
      <xdr:nvSpPr>
        <xdr:cNvPr id="200" name="テキスト ボックス 199"/>
        <xdr:cNvSpPr txBox="1"/>
      </xdr:nvSpPr>
      <xdr:spPr>
        <a:xfrm>
          <a:off x="3733800" y="13722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27170</xdr:rowOff>
    </xdr:from>
    <xdr:to>
      <xdr:col>15</xdr:col>
      <xdr:colOff>82550</xdr:colOff>
      <xdr:row>82</xdr:row>
      <xdr:rowOff>28530</xdr:rowOff>
    </xdr:to>
    <xdr:cxnSp macro="">
      <xdr:nvCxnSpPr>
        <xdr:cNvPr id="201" name="直線コネクタ 200"/>
        <xdr:cNvCxnSpPr/>
      </xdr:nvCxnSpPr>
      <xdr:spPr>
        <a:xfrm>
          <a:off x="2336800" y="14086070"/>
          <a:ext cx="889000" cy="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73292</xdr:rowOff>
    </xdr:from>
    <xdr:to>
      <xdr:col>15</xdr:col>
      <xdr:colOff>133350</xdr:colOff>
      <xdr:row>82</xdr:row>
      <xdr:rowOff>3442</xdr:rowOff>
    </xdr:to>
    <xdr:sp macro="" textlink="">
      <xdr:nvSpPr>
        <xdr:cNvPr id="202" name="フローチャート: 判断 201"/>
        <xdr:cNvSpPr/>
      </xdr:nvSpPr>
      <xdr:spPr>
        <a:xfrm>
          <a:off x="3175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13619</xdr:rowOff>
    </xdr:from>
    <xdr:ext cx="762000" cy="259045"/>
    <xdr:sp macro="" textlink="">
      <xdr:nvSpPr>
        <xdr:cNvPr id="203" name="テキスト ボックス 202"/>
        <xdr:cNvSpPr txBox="1"/>
      </xdr:nvSpPr>
      <xdr:spPr>
        <a:xfrm>
          <a:off x="2844800" y="137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22103</xdr:rowOff>
    </xdr:from>
    <xdr:to>
      <xdr:col>11</xdr:col>
      <xdr:colOff>31750</xdr:colOff>
      <xdr:row>82</xdr:row>
      <xdr:rowOff>27170</xdr:rowOff>
    </xdr:to>
    <xdr:cxnSp macro="">
      <xdr:nvCxnSpPr>
        <xdr:cNvPr id="204" name="直線コネクタ 203"/>
        <xdr:cNvCxnSpPr/>
      </xdr:nvCxnSpPr>
      <xdr:spPr>
        <a:xfrm>
          <a:off x="1447800" y="14081003"/>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65015</xdr:rowOff>
    </xdr:from>
    <xdr:to>
      <xdr:col>11</xdr:col>
      <xdr:colOff>82550</xdr:colOff>
      <xdr:row>81</xdr:row>
      <xdr:rowOff>166615</xdr:rowOff>
    </xdr:to>
    <xdr:sp macro="" textlink="">
      <xdr:nvSpPr>
        <xdr:cNvPr id="205" name="フローチャート: 判断 204"/>
        <xdr:cNvSpPr/>
      </xdr:nvSpPr>
      <xdr:spPr>
        <a:xfrm>
          <a:off x="2286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5342</xdr:rowOff>
    </xdr:from>
    <xdr:ext cx="762000" cy="259045"/>
    <xdr:sp macro="" textlink="">
      <xdr:nvSpPr>
        <xdr:cNvPr id="206" name="テキスト ボックス 205"/>
        <xdr:cNvSpPr txBox="1"/>
      </xdr:nvSpPr>
      <xdr:spPr>
        <a:xfrm>
          <a:off x="1955800" y="137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58781</xdr:rowOff>
    </xdr:from>
    <xdr:to>
      <xdr:col>7</xdr:col>
      <xdr:colOff>31750</xdr:colOff>
      <xdr:row>81</xdr:row>
      <xdr:rowOff>160381</xdr:rowOff>
    </xdr:to>
    <xdr:sp macro="" textlink="">
      <xdr:nvSpPr>
        <xdr:cNvPr id="207" name="フローチャート: 判断 206"/>
        <xdr:cNvSpPr/>
      </xdr:nvSpPr>
      <xdr:spPr>
        <a:xfrm>
          <a:off x="1397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170558</xdr:rowOff>
    </xdr:from>
    <xdr:ext cx="762000" cy="259045"/>
    <xdr:sp macro="" textlink="">
      <xdr:nvSpPr>
        <xdr:cNvPr id="208" name="テキスト ボックス 207"/>
        <xdr:cNvSpPr txBox="1"/>
      </xdr:nvSpPr>
      <xdr:spPr>
        <a:xfrm>
          <a:off x="1066800" y="1371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132164</xdr:rowOff>
    </xdr:from>
    <xdr:to>
      <xdr:col>23</xdr:col>
      <xdr:colOff>184150</xdr:colOff>
      <xdr:row>82</xdr:row>
      <xdr:rowOff>62314</xdr:rowOff>
    </xdr:to>
    <xdr:sp macro="" textlink="">
      <xdr:nvSpPr>
        <xdr:cNvPr id="214" name="楕円 213"/>
        <xdr:cNvSpPr/>
      </xdr:nvSpPr>
      <xdr:spPr>
        <a:xfrm>
          <a:off x="4902200" y="1401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104241</xdr:rowOff>
    </xdr:from>
    <xdr:ext cx="762000" cy="259045"/>
    <xdr:sp macro="" textlink="">
      <xdr:nvSpPr>
        <xdr:cNvPr id="215" name="人件費・物件費等の状況該当値テキスト"/>
        <xdr:cNvSpPr txBox="1"/>
      </xdr:nvSpPr>
      <xdr:spPr>
        <a:xfrm>
          <a:off x="5041900" y="139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139171</xdr:rowOff>
    </xdr:from>
    <xdr:to>
      <xdr:col>19</xdr:col>
      <xdr:colOff>184150</xdr:colOff>
      <xdr:row>82</xdr:row>
      <xdr:rowOff>69321</xdr:rowOff>
    </xdr:to>
    <xdr:sp macro="" textlink="">
      <xdr:nvSpPr>
        <xdr:cNvPr id="216" name="楕円 215"/>
        <xdr:cNvSpPr/>
      </xdr:nvSpPr>
      <xdr:spPr>
        <a:xfrm>
          <a:off x="4064000" y="1402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54098</xdr:rowOff>
    </xdr:from>
    <xdr:ext cx="736600" cy="259045"/>
    <xdr:sp macro="" textlink="">
      <xdr:nvSpPr>
        <xdr:cNvPr id="217" name="テキスト ボックス 216"/>
        <xdr:cNvSpPr txBox="1"/>
      </xdr:nvSpPr>
      <xdr:spPr>
        <a:xfrm>
          <a:off x="3733800" y="14112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149180</xdr:rowOff>
    </xdr:from>
    <xdr:to>
      <xdr:col>15</xdr:col>
      <xdr:colOff>133350</xdr:colOff>
      <xdr:row>82</xdr:row>
      <xdr:rowOff>79330</xdr:rowOff>
    </xdr:to>
    <xdr:sp macro="" textlink="">
      <xdr:nvSpPr>
        <xdr:cNvPr id="218" name="楕円 217"/>
        <xdr:cNvSpPr/>
      </xdr:nvSpPr>
      <xdr:spPr>
        <a:xfrm>
          <a:off x="3175000" y="1403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64107</xdr:rowOff>
    </xdr:from>
    <xdr:ext cx="762000" cy="259045"/>
    <xdr:sp macro="" textlink="">
      <xdr:nvSpPr>
        <xdr:cNvPr id="219" name="テキスト ボックス 218"/>
        <xdr:cNvSpPr txBox="1"/>
      </xdr:nvSpPr>
      <xdr:spPr>
        <a:xfrm>
          <a:off x="2844800" y="1412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147820</xdr:rowOff>
    </xdr:from>
    <xdr:to>
      <xdr:col>11</xdr:col>
      <xdr:colOff>82550</xdr:colOff>
      <xdr:row>82</xdr:row>
      <xdr:rowOff>77970</xdr:rowOff>
    </xdr:to>
    <xdr:sp macro="" textlink="">
      <xdr:nvSpPr>
        <xdr:cNvPr id="220" name="楕円 219"/>
        <xdr:cNvSpPr/>
      </xdr:nvSpPr>
      <xdr:spPr>
        <a:xfrm>
          <a:off x="2286000" y="14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62747</xdr:rowOff>
    </xdr:from>
    <xdr:ext cx="762000" cy="259045"/>
    <xdr:sp macro="" textlink="">
      <xdr:nvSpPr>
        <xdr:cNvPr id="221" name="テキスト ボックス 220"/>
        <xdr:cNvSpPr txBox="1"/>
      </xdr:nvSpPr>
      <xdr:spPr>
        <a:xfrm>
          <a:off x="1955800" y="1412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142753</xdr:rowOff>
    </xdr:from>
    <xdr:to>
      <xdr:col>7</xdr:col>
      <xdr:colOff>31750</xdr:colOff>
      <xdr:row>82</xdr:row>
      <xdr:rowOff>72903</xdr:rowOff>
    </xdr:to>
    <xdr:sp macro="" textlink="">
      <xdr:nvSpPr>
        <xdr:cNvPr id="222" name="楕円 221"/>
        <xdr:cNvSpPr/>
      </xdr:nvSpPr>
      <xdr:spPr>
        <a:xfrm>
          <a:off x="1397000" y="1403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57680</xdr:rowOff>
    </xdr:from>
    <xdr:ext cx="762000" cy="259045"/>
    <xdr:sp macro="" textlink="">
      <xdr:nvSpPr>
        <xdr:cNvPr id="223" name="テキスト ボックス 222"/>
        <xdr:cNvSpPr txBox="1"/>
      </xdr:nvSpPr>
      <xdr:spPr>
        <a:xfrm>
          <a:off x="1066800" y="1411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年度を比較すると、数値は同等で、全国市平均以下となっている。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今年度の数値が公表前のため、前年度の数値を引用している。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88</xdr:row>
      <xdr:rowOff>120650</xdr:rowOff>
    </xdr:to>
    <xdr:cxnSp macro="">
      <xdr:nvCxnSpPr>
        <xdr:cNvPr id="252" name="直線コネクタ 251"/>
        <xdr:cNvCxnSpPr/>
      </xdr:nvCxnSpPr>
      <xdr:spPr>
        <a:xfrm flipV="1">
          <a:off x="17018000" y="14041966"/>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5"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56" name="直線コネクタ 255"/>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83</xdr:row>
      <xdr:rowOff>133350</xdr:rowOff>
    </xdr:to>
    <xdr:cxnSp macro="">
      <xdr:nvCxnSpPr>
        <xdr:cNvPr id="257" name="直線コネクタ 256"/>
        <xdr:cNvCxnSpPr/>
      </xdr:nvCxnSpPr>
      <xdr:spPr>
        <a:xfrm flipV="1">
          <a:off x="16179800" y="1428326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44043</xdr:rowOff>
    </xdr:from>
    <xdr:ext cx="762000" cy="259045"/>
    <xdr:sp macro="" textlink="">
      <xdr:nvSpPr>
        <xdr:cNvPr id="258"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9" name="フローチャート: 判断 258"/>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83</xdr:row>
      <xdr:rowOff>133350</xdr:rowOff>
    </xdr:to>
    <xdr:cxnSp macro="">
      <xdr:nvCxnSpPr>
        <xdr:cNvPr id="260" name="直線コネクタ 259"/>
        <xdr:cNvCxnSpPr/>
      </xdr:nvCxnSpPr>
      <xdr:spPr>
        <a:xfrm>
          <a:off x="15290800" y="142832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1" name="フローチャート: 判断 260"/>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2" name="テキスト ボックス 261"/>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52916</xdr:rowOff>
    </xdr:from>
    <xdr:to>
      <xdr:col>72</xdr:col>
      <xdr:colOff>203200</xdr:colOff>
      <xdr:row>83</xdr:row>
      <xdr:rowOff>93134</xdr:rowOff>
    </xdr:to>
    <xdr:cxnSp macro="">
      <xdr:nvCxnSpPr>
        <xdr:cNvPr id="263" name="直線コネクタ 262"/>
        <xdr:cNvCxnSpPr/>
      </xdr:nvCxnSpPr>
      <xdr:spPr>
        <a:xfrm flipV="1">
          <a:off x="14401800" y="142832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64" name="フローチャート: 判断 263"/>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77911</xdr:rowOff>
    </xdr:from>
    <xdr:ext cx="762000" cy="259045"/>
    <xdr:sp macro="" textlink="">
      <xdr:nvSpPr>
        <xdr:cNvPr id="265" name="テキスト ボックス 264"/>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124884</xdr:rowOff>
    </xdr:from>
    <xdr:to>
      <xdr:col>68</xdr:col>
      <xdr:colOff>152400</xdr:colOff>
      <xdr:row>83</xdr:row>
      <xdr:rowOff>93134</xdr:rowOff>
    </xdr:to>
    <xdr:cxnSp macro="">
      <xdr:nvCxnSpPr>
        <xdr:cNvPr id="266" name="直線コネクタ 265"/>
        <xdr:cNvCxnSpPr/>
      </xdr:nvCxnSpPr>
      <xdr:spPr>
        <a:xfrm>
          <a:off x="13512800" y="13840884"/>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122766</xdr:rowOff>
    </xdr:from>
    <xdr:to>
      <xdr:col>68</xdr:col>
      <xdr:colOff>203200</xdr:colOff>
      <xdr:row>84</xdr:row>
      <xdr:rowOff>52916</xdr:rowOff>
    </xdr:to>
    <xdr:sp macro="" textlink="">
      <xdr:nvSpPr>
        <xdr:cNvPr id="267" name="フローチャート: 判断 266"/>
        <xdr:cNvSpPr/>
      </xdr:nvSpPr>
      <xdr:spPr>
        <a:xfrm>
          <a:off x="14351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37693</xdr:rowOff>
    </xdr:from>
    <xdr:ext cx="762000" cy="259045"/>
    <xdr:sp macro="" textlink="">
      <xdr:nvSpPr>
        <xdr:cNvPr id="268" name="テキスト ボックス 267"/>
        <xdr:cNvSpPr txBox="1"/>
      </xdr:nvSpPr>
      <xdr:spPr>
        <a:xfrm>
          <a:off x="140208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154516</xdr:rowOff>
    </xdr:from>
    <xdr:to>
      <xdr:col>64</xdr:col>
      <xdr:colOff>152400</xdr:colOff>
      <xdr:row>81</xdr:row>
      <xdr:rowOff>84666</xdr:rowOff>
    </xdr:to>
    <xdr:sp macro="" textlink="">
      <xdr:nvSpPr>
        <xdr:cNvPr id="269" name="フローチャート: 判断 268"/>
        <xdr:cNvSpPr/>
      </xdr:nvSpPr>
      <xdr:spPr>
        <a:xfrm>
          <a:off x="13462000" y="1387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69443</xdr:rowOff>
    </xdr:from>
    <xdr:ext cx="762000" cy="259045"/>
    <xdr:sp macro="" textlink="">
      <xdr:nvSpPr>
        <xdr:cNvPr id="270" name="テキスト ボックス 269"/>
        <xdr:cNvSpPr txBox="1"/>
      </xdr:nvSpPr>
      <xdr:spPr>
        <a:xfrm>
          <a:off x="13131800" y="1395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2116</xdr:rowOff>
    </xdr:from>
    <xdr:to>
      <xdr:col>81</xdr:col>
      <xdr:colOff>95250</xdr:colOff>
      <xdr:row>83</xdr:row>
      <xdr:rowOff>103716</xdr:rowOff>
    </xdr:to>
    <xdr:sp macro="" textlink="">
      <xdr:nvSpPr>
        <xdr:cNvPr id="276" name="楕円 275"/>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18643</xdr:rowOff>
    </xdr:from>
    <xdr:ext cx="762000" cy="259045"/>
    <xdr:sp macro="" textlink="">
      <xdr:nvSpPr>
        <xdr:cNvPr id="277"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8" name="楕円 277"/>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9" name="テキスト ボックス 278"/>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2116</xdr:rowOff>
    </xdr:from>
    <xdr:to>
      <xdr:col>73</xdr:col>
      <xdr:colOff>44450</xdr:colOff>
      <xdr:row>83</xdr:row>
      <xdr:rowOff>103716</xdr:rowOff>
    </xdr:to>
    <xdr:sp macro="" textlink="">
      <xdr:nvSpPr>
        <xdr:cNvPr id="280" name="楕円 279"/>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113893</xdr:rowOff>
    </xdr:from>
    <xdr:ext cx="762000" cy="259045"/>
    <xdr:sp macro="" textlink="">
      <xdr:nvSpPr>
        <xdr:cNvPr id="281" name="テキスト ボックス 280"/>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42334</xdr:rowOff>
    </xdr:from>
    <xdr:to>
      <xdr:col>68</xdr:col>
      <xdr:colOff>203200</xdr:colOff>
      <xdr:row>83</xdr:row>
      <xdr:rowOff>143934</xdr:rowOff>
    </xdr:to>
    <xdr:sp macro="" textlink="">
      <xdr:nvSpPr>
        <xdr:cNvPr id="282" name="楕円 281"/>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154111</xdr:rowOff>
    </xdr:from>
    <xdr:ext cx="762000" cy="259045"/>
    <xdr:sp macro="" textlink="">
      <xdr:nvSpPr>
        <xdr:cNvPr id="283" name="テキスト ボックス 282"/>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74084</xdr:rowOff>
    </xdr:from>
    <xdr:to>
      <xdr:col>64</xdr:col>
      <xdr:colOff>152400</xdr:colOff>
      <xdr:row>81</xdr:row>
      <xdr:rowOff>4234</xdr:rowOff>
    </xdr:to>
    <xdr:sp macro="" textlink="">
      <xdr:nvSpPr>
        <xdr:cNvPr id="284" name="楕円 283"/>
        <xdr:cNvSpPr/>
      </xdr:nvSpPr>
      <xdr:spPr>
        <a:xfrm>
          <a:off x="134620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14411</xdr:rowOff>
    </xdr:from>
    <xdr:ext cx="762000" cy="259045"/>
    <xdr:sp macro="" textlink="">
      <xdr:nvSpPr>
        <xdr:cNvPr id="285" name="テキスト ボックス 284"/>
        <xdr:cNvSpPr txBox="1"/>
      </xdr:nvSpPr>
      <xdr:spPr>
        <a:xfrm>
          <a:off x="13131800" y="1355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旧墨田区行財政改革実施計画（平成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年度）では、累計削減数△１００人を目標達成した。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年度からの新たな墨田区行財政改革実施計画（平成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年度）においては、人員削減目標は立てていないが、昨年度実施した業務量調査の結果も踏まえつつ、引き続き選択と集中による適切な定員管理を行っていく。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7" name="直線コネクタ 316"/>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macro="" textlink="">
      <xdr:nvSpPr>
        <xdr:cNvPr id="318" name="定員管理の状況最小値テキスト"/>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19" name="直線コネクタ 318"/>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macro="" textlink="">
      <xdr:nvSpPr>
        <xdr:cNvPr id="320" name="定員管理の状況最大値テキスト"/>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21" name="直線コネクタ 320"/>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49530</xdr:rowOff>
    </xdr:from>
    <xdr:to>
      <xdr:col>81</xdr:col>
      <xdr:colOff>44450</xdr:colOff>
      <xdr:row>60</xdr:row>
      <xdr:rowOff>64467</xdr:rowOff>
    </xdr:to>
    <xdr:cxnSp macro="">
      <xdr:nvCxnSpPr>
        <xdr:cNvPr id="322" name="直線コネクタ 321"/>
        <xdr:cNvCxnSpPr/>
      </xdr:nvCxnSpPr>
      <xdr:spPr>
        <a:xfrm flipV="1">
          <a:off x="16179800" y="10336530"/>
          <a:ext cx="8382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154533</xdr:rowOff>
    </xdr:from>
    <xdr:ext cx="762000" cy="259045"/>
    <xdr:sp macro="" textlink="">
      <xdr:nvSpPr>
        <xdr:cNvPr id="323" name="定員管理の状況平均値テキスト"/>
        <xdr:cNvSpPr txBox="1"/>
      </xdr:nvSpPr>
      <xdr:spPr>
        <a:xfrm>
          <a:off x="17106900" y="100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138006</xdr:rowOff>
    </xdr:from>
    <xdr:to>
      <xdr:col>81</xdr:col>
      <xdr:colOff>95250</xdr:colOff>
      <xdr:row>60</xdr:row>
      <xdr:rowOff>68156</xdr:rowOff>
    </xdr:to>
    <xdr:sp macro="" textlink="">
      <xdr:nvSpPr>
        <xdr:cNvPr id="324" name="フローチャート: 判断 323"/>
        <xdr:cNvSpPr/>
      </xdr:nvSpPr>
      <xdr:spPr>
        <a:xfrm>
          <a:off x="169672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64467</xdr:rowOff>
    </xdr:from>
    <xdr:to>
      <xdr:col>77</xdr:col>
      <xdr:colOff>44450</xdr:colOff>
      <xdr:row>60</xdr:row>
      <xdr:rowOff>77107</xdr:rowOff>
    </xdr:to>
    <xdr:cxnSp macro="">
      <xdr:nvCxnSpPr>
        <xdr:cNvPr id="325" name="直線コネクタ 324"/>
        <xdr:cNvCxnSpPr/>
      </xdr:nvCxnSpPr>
      <xdr:spPr>
        <a:xfrm flipV="1">
          <a:off x="15290800" y="10351467"/>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136858</xdr:rowOff>
    </xdr:from>
    <xdr:to>
      <xdr:col>77</xdr:col>
      <xdr:colOff>95250</xdr:colOff>
      <xdr:row>60</xdr:row>
      <xdr:rowOff>67008</xdr:rowOff>
    </xdr:to>
    <xdr:sp macro="" textlink="">
      <xdr:nvSpPr>
        <xdr:cNvPr id="326" name="フローチャート: 判断 325"/>
        <xdr:cNvSpPr/>
      </xdr:nvSpPr>
      <xdr:spPr>
        <a:xfrm>
          <a:off x="16129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77185</xdr:rowOff>
    </xdr:from>
    <xdr:ext cx="736600" cy="259045"/>
    <xdr:sp macro="" textlink="">
      <xdr:nvSpPr>
        <xdr:cNvPr id="327" name="テキスト ボックス 326"/>
        <xdr:cNvSpPr txBox="1"/>
      </xdr:nvSpPr>
      <xdr:spPr>
        <a:xfrm>
          <a:off x="15798800" y="1002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77107</xdr:rowOff>
    </xdr:from>
    <xdr:to>
      <xdr:col>72</xdr:col>
      <xdr:colOff>203200</xdr:colOff>
      <xdr:row>60</xdr:row>
      <xdr:rowOff>84001</xdr:rowOff>
    </xdr:to>
    <xdr:cxnSp macro="">
      <xdr:nvCxnSpPr>
        <xdr:cNvPr id="328" name="直線コネクタ 327"/>
        <xdr:cNvCxnSpPr/>
      </xdr:nvCxnSpPr>
      <xdr:spPr>
        <a:xfrm flipV="1">
          <a:off x="14401800" y="1036410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143752</xdr:rowOff>
    </xdr:from>
    <xdr:to>
      <xdr:col>73</xdr:col>
      <xdr:colOff>44450</xdr:colOff>
      <xdr:row>60</xdr:row>
      <xdr:rowOff>73902</xdr:rowOff>
    </xdr:to>
    <xdr:sp macro="" textlink="">
      <xdr:nvSpPr>
        <xdr:cNvPr id="329" name="フローチャート: 判断 328"/>
        <xdr:cNvSpPr/>
      </xdr:nvSpPr>
      <xdr:spPr>
        <a:xfrm>
          <a:off x="15240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84079</xdr:rowOff>
    </xdr:from>
    <xdr:ext cx="762000" cy="259045"/>
    <xdr:sp macro="" textlink="">
      <xdr:nvSpPr>
        <xdr:cNvPr id="330" name="テキスト ボックス 329"/>
        <xdr:cNvSpPr txBox="1"/>
      </xdr:nvSpPr>
      <xdr:spPr>
        <a:xfrm>
          <a:off x="14909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84001</xdr:rowOff>
    </xdr:from>
    <xdr:to>
      <xdr:col>68</xdr:col>
      <xdr:colOff>152400</xdr:colOff>
      <xdr:row>60</xdr:row>
      <xdr:rowOff>104684</xdr:rowOff>
    </xdr:to>
    <xdr:cxnSp macro="">
      <xdr:nvCxnSpPr>
        <xdr:cNvPr id="331" name="直線コネクタ 330"/>
        <xdr:cNvCxnSpPr/>
      </xdr:nvCxnSpPr>
      <xdr:spPr>
        <a:xfrm flipV="1">
          <a:off x="13512800" y="10371001"/>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macro="" textlink="">
      <xdr:nvSpPr>
        <xdr:cNvPr id="332" name="フローチャート: 判断 331"/>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84079</xdr:rowOff>
    </xdr:from>
    <xdr:ext cx="762000" cy="259045"/>
    <xdr:sp macro="" textlink="">
      <xdr:nvSpPr>
        <xdr:cNvPr id="333" name="テキスト ボックス 332"/>
        <xdr:cNvSpPr txBox="1"/>
      </xdr:nvSpPr>
      <xdr:spPr>
        <a:xfrm>
          <a:off x="14020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150646</xdr:rowOff>
    </xdr:from>
    <xdr:to>
      <xdr:col>64</xdr:col>
      <xdr:colOff>152400</xdr:colOff>
      <xdr:row>60</xdr:row>
      <xdr:rowOff>80796</xdr:rowOff>
    </xdr:to>
    <xdr:sp macro="" textlink="">
      <xdr:nvSpPr>
        <xdr:cNvPr id="334" name="フローチャート: 判断 333"/>
        <xdr:cNvSpPr/>
      </xdr:nvSpPr>
      <xdr:spPr>
        <a:xfrm>
          <a:off x="13462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90973</xdr:rowOff>
    </xdr:from>
    <xdr:ext cx="762000" cy="259045"/>
    <xdr:sp macro="" textlink="">
      <xdr:nvSpPr>
        <xdr:cNvPr id="335" name="テキスト ボックス 334"/>
        <xdr:cNvSpPr txBox="1"/>
      </xdr:nvSpPr>
      <xdr:spPr>
        <a:xfrm>
          <a:off x="13131800" y="100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170180</xdr:rowOff>
    </xdr:from>
    <xdr:to>
      <xdr:col>81</xdr:col>
      <xdr:colOff>95250</xdr:colOff>
      <xdr:row>60</xdr:row>
      <xdr:rowOff>100330</xdr:rowOff>
    </xdr:to>
    <xdr:sp macro="" textlink="">
      <xdr:nvSpPr>
        <xdr:cNvPr id="341" name="楕円 340"/>
        <xdr:cNvSpPr/>
      </xdr:nvSpPr>
      <xdr:spPr>
        <a:xfrm>
          <a:off x="16967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142257</xdr:rowOff>
    </xdr:from>
    <xdr:ext cx="762000" cy="259045"/>
    <xdr:sp macro="" textlink="">
      <xdr:nvSpPr>
        <xdr:cNvPr id="342" name="定員管理の状況該当値テキスト"/>
        <xdr:cNvSpPr txBox="1"/>
      </xdr:nvSpPr>
      <xdr:spPr>
        <a:xfrm>
          <a:off x="17106900" y="1025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13667</xdr:rowOff>
    </xdr:from>
    <xdr:to>
      <xdr:col>77</xdr:col>
      <xdr:colOff>95250</xdr:colOff>
      <xdr:row>60</xdr:row>
      <xdr:rowOff>115267</xdr:rowOff>
    </xdr:to>
    <xdr:sp macro="" textlink="">
      <xdr:nvSpPr>
        <xdr:cNvPr id="343" name="楕円 342"/>
        <xdr:cNvSpPr/>
      </xdr:nvSpPr>
      <xdr:spPr>
        <a:xfrm>
          <a:off x="16129000" y="103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100044</xdr:rowOff>
    </xdr:from>
    <xdr:ext cx="736600" cy="259045"/>
    <xdr:sp macro="" textlink="">
      <xdr:nvSpPr>
        <xdr:cNvPr id="344" name="テキスト ボックス 343"/>
        <xdr:cNvSpPr txBox="1"/>
      </xdr:nvSpPr>
      <xdr:spPr>
        <a:xfrm>
          <a:off x="15798800" y="10387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26307</xdr:rowOff>
    </xdr:from>
    <xdr:to>
      <xdr:col>73</xdr:col>
      <xdr:colOff>44450</xdr:colOff>
      <xdr:row>60</xdr:row>
      <xdr:rowOff>127907</xdr:rowOff>
    </xdr:to>
    <xdr:sp macro="" textlink="">
      <xdr:nvSpPr>
        <xdr:cNvPr id="345" name="楕円 344"/>
        <xdr:cNvSpPr/>
      </xdr:nvSpPr>
      <xdr:spPr>
        <a:xfrm>
          <a:off x="15240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112684</xdr:rowOff>
    </xdr:from>
    <xdr:ext cx="762000" cy="259045"/>
    <xdr:sp macro="" textlink="">
      <xdr:nvSpPr>
        <xdr:cNvPr id="346" name="テキスト ボックス 345"/>
        <xdr:cNvSpPr txBox="1"/>
      </xdr:nvSpPr>
      <xdr:spPr>
        <a:xfrm>
          <a:off x="14909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33201</xdr:rowOff>
    </xdr:from>
    <xdr:to>
      <xdr:col>68</xdr:col>
      <xdr:colOff>203200</xdr:colOff>
      <xdr:row>60</xdr:row>
      <xdr:rowOff>134801</xdr:rowOff>
    </xdr:to>
    <xdr:sp macro="" textlink="">
      <xdr:nvSpPr>
        <xdr:cNvPr id="347" name="楕円 346"/>
        <xdr:cNvSpPr/>
      </xdr:nvSpPr>
      <xdr:spPr>
        <a:xfrm>
          <a:off x="14351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48" name="テキスト ボックス 347"/>
        <xdr:cNvSpPr txBox="1"/>
      </xdr:nvSpPr>
      <xdr:spPr>
        <a:xfrm>
          <a:off x="14020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53884</xdr:rowOff>
    </xdr:from>
    <xdr:to>
      <xdr:col>64</xdr:col>
      <xdr:colOff>152400</xdr:colOff>
      <xdr:row>60</xdr:row>
      <xdr:rowOff>155484</xdr:rowOff>
    </xdr:to>
    <xdr:sp macro="" textlink="">
      <xdr:nvSpPr>
        <xdr:cNvPr id="349" name="楕円 348"/>
        <xdr:cNvSpPr/>
      </xdr:nvSpPr>
      <xdr:spPr>
        <a:xfrm>
          <a:off x="13462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140261</xdr:rowOff>
    </xdr:from>
    <xdr:ext cx="762000" cy="259045"/>
    <xdr:sp macro="" textlink="">
      <xdr:nvSpPr>
        <xdr:cNvPr id="350" name="テキスト ボックス 349"/>
        <xdr:cNvSpPr txBox="1"/>
      </xdr:nvSpPr>
      <xdr:spPr>
        <a:xfrm>
          <a:off x="13131800" y="1042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過去の建設工事等の償還が進む一方で、新規の起債発行額を抑制してきたことにより、実質公債費比率が低下した。</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引き続き、学校施設の改築などに起債する計画であるが、その際は、財政基盤の確立に配慮した起債となるよう努めることとしている。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84667</xdr:rowOff>
    </xdr:to>
    <xdr:cxnSp macro="">
      <xdr:nvCxnSpPr>
        <xdr:cNvPr id="376" name="直線コネクタ 375"/>
        <xdr:cNvCxnSpPr/>
      </xdr:nvCxnSpPr>
      <xdr:spPr>
        <a:xfrm flipV="1">
          <a:off x="17018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7"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78" name="直線コネクタ 377"/>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79"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0" name="直線コネクタ 379"/>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45508</xdr:rowOff>
    </xdr:to>
    <xdr:cxnSp macro="">
      <xdr:nvCxnSpPr>
        <xdr:cNvPr id="381" name="直線コネクタ 380"/>
        <xdr:cNvCxnSpPr/>
      </xdr:nvCxnSpPr>
      <xdr:spPr>
        <a:xfrm flipV="1">
          <a:off x="16179800" y="72263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154110</xdr:rowOff>
    </xdr:from>
    <xdr:ext cx="762000" cy="259045"/>
    <xdr:sp macro="" textlink="">
      <xdr:nvSpPr>
        <xdr:cNvPr id="382" name="公債費負担の状況平均値テキスト"/>
        <xdr:cNvSpPr txBox="1"/>
      </xdr:nvSpPr>
      <xdr:spPr>
        <a:xfrm>
          <a:off x="17106900" y="6497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383" name="フローチャート: 判断 382"/>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45508</xdr:rowOff>
    </xdr:from>
    <xdr:to>
      <xdr:col>77</xdr:col>
      <xdr:colOff>44450</xdr:colOff>
      <xdr:row>42</xdr:row>
      <xdr:rowOff>125942</xdr:rowOff>
    </xdr:to>
    <xdr:cxnSp macro="">
      <xdr:nvCxnSpPr>
        <xdr:cNvPr id="384" name="直線コネクタ 383"/>
        <xdr:cNvCxnSpPr/>
      </xdr:nvCxnSpPr>
      <xdr:spPr>
        <a:xfrm flipV="1">
          <a:off x="15290800" y="724640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6350</xdr:rowOff>
    </xdr:from>
    <xdr:to>
      <xdr:col>77</xdr:col>
      <xdr:colOff>95250</xdr:colOff>
      <xdr:row>39</xdr:row>
      <xdr:rowOff>107950</xdr:rowOff>
    </xdr:to>
    <xdr:sp macro="" textlink="">
      <xdr:nvSpPr>
        <xdr:cNvPr id="385" name="フローチャート: 判断 384"/>
        <xdr:cNvSpPr/>
      </xdr:nvSpPr>
      <xdr:spPr>
        <a:xfrm>
          <a:off x="1612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386" name="テキスト ボックス 385"/>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125942</xdr:rowOff>
    </xdr:from>
    <xdr:to>
      <xdr:col>72</xdr:col>
      <xdr:colOff>203200</xdr:colOff>
      <xdr:row>42</xdr:row>
      <xdr:rowOff>146050</xdr:rowOff>
    </xdr:to>
    <xdr:cxnSp macro="">
      <xdr:nvCxnSpPr>
        <xdr:cNvPr id="387" name="直線コネクタ 386"/>
        <xdr:cNvCxnSpPr/>
      </xdr:nvCxnSpPr>
      <xdr:spPr>
        <a:xfrm flipV="1">
          <a:off x="14401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88" name="フローチャート: 判断 387"/>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89" name="テキスト ボックス 388"/>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146050</xdr:rowOff>
    </xdr:from>
    <xdr:to>
      <xdr:col>68</xdr:col>
      <xdr:colOff>152400</xdr:colOff>
      <xdr:row>43</xdr:row>
      <xdr:rowOff>34925</xdr:rowOff>
    </xdr:to>
    <xdr:cxnSp macro="">
      <xdr:nvCxnSpPr>
        <xdr:cNvPr id="390" name="直線コネクタ 389"/>
        <xdr:cNvCxnSpPr/>
      </xdr:nvCxnSpPr>
      <xdr:spPr>
        <a:xfrm flipV="1">
          <a:off x="13512800" y="73469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15875</xdr:rowOff>
    </xdr:from>
    <xdr:to>
      <xdr:col>68</xdr:col>
      <xdr:colOff>203200</xdr:colOff>
      <xdr:row>40</xdr:row>
      <xdr:rowOff>117475</xdr:rowOff>
    </xdr:to>
    <xdr:sp macro="" textlink="">
      <xdr:nvSpPr>
        <xdr:cNvPr id="391" name="フローチャート: 判断 390"/>
        <xdr:cNvSpPr/>
      </xdr:nvSpPr>
      <xdr:spPr>
        <a:xfrm>
          <a:off x="14351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127652</xdr:rowOff>
    </xdr:from>
    <xdr:ext cx="762000" cy="259045"/>
    <xdr:sp macro="" textlink="">
      <xdr:nvSpPr>
        <xdr:cNvPr id="392" name="テキスト ボックス 391"/>
        <xdr:cNvSpPr txBox="1"/>
      </xdr:nvSpPr>
      <xdr:spPr>
        <a:xfrm>
          <a:off x="14020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3" name="フローチャート: 判断 392"/>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394" name="テキスト ボックス 393"/>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400" name="楕円 399"/>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401"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166158</xdr:rowOff>
    </xdr:from>
    <xdr:to>
      <xdr:col>77</xdr:col>
      <xdr:colOff>95250</xdr:colOff>
      <xdr:row>42</xdr:row>
      <xdr:rowOff>96308</xdr:rowOff>
    </xdr:to>
    <xdr:sp macro="" textlink="">
      <xdr:nvSpPr>
        <xdr:cNvPr id="402" name="楕円 401"/>
        <xdr:cNvSpPr/>
      </xdr:nvSpPr>
      <xdr:spPr>
        <a:xfrm>
          <a:off x="16129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81085</xdr:rowOff>
    </xdr:from>
    <xdr:ext cx="736600" cy="259045"/>
    <xdr:sp macro="" textlink="">
      <xdr:nvSpPr>
        <xdr:cNvPr id="403" name="テキスト ボックス 402"/>
        <xdr:cNvSpPr txBox="1"/>
      </xdr:nvSpPr>
      <xdr:spPr>
        <a:xfrm>
          <a:off x="15798800" y="728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75142</xdr:rowOff>
    </xdr:from>
    <xdr:to>
      <xdr:col>73</xdr:col>
      <xdr:colOff>44450</xdr:colOff>
      <xdr:row>43</xdr:row>
      <xdr:rowOff>5292</xdr:rowOff>
    </xdr:to>
    <xdr:sp macro="" textlink="">
      <xdr:nvSpPr>
        <xdr:cNvPr id="404" name="楕円 403"/>
        <xdr:cNvSpPr/>
      </xdr:nvSpPr>
      <xdr:spPr>
        <a:xfrm>
          <a:off x="15240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161519</xdr:rowOff>
    </xdr:from>
    <xdr:ext cx="762000" cy="259045"/>
    <xdr:sp macro="" textlink="">
      <xdr:nvSpPr>
        <xdr:cNvPr id="405" name="テキスト ボックス 404"/>
        <xdr:cNvSpPr txBox="1"/>
      </xdr:nvSpPr>
      <xdr:spPr>
        <a:xfrm>
          <a:off x="14909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95250</xdr:rowOff>
    </xdr:from>
    <xdr:to>
      <xdr:col>68</xdr:col>
      <xdr:colOff>203200</xdr:colOff>
      <xdr:row>43</xdr:row>
      <xdr:rowOff>25400</xdr:rowOff>
    </xdr:to>
    <xdr:sp macro="" textlink="">
      <xdr:nvSpPr>
        <xdr:cNvPr id="406" name="楕円 405"/>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10177</xdr:rowOff>
    </xdr:from>
    <xdr:ext cx="762000" cy="259045"/>
    <xdr:sp macro="" textlink="">
      <xdr:nvSpPr>
        <xdr:cNvPr id="407" name="テキスト ボックス 406"/>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155575</xdr:rowOff>
    </xdr:from>
    <xdr:to>
      <xdr:col>64</xdr:col>
      <xdr:colOff>152400</xdr:colOff>
      <xdr:row>43</xdr:row>
      <xdr:rowOff>85725</xdr:rowOff>
    </xdr:to>
    <xdr:sp macro="" textlink="">
      <xdr:nvSpPr>
        <xdr:cNvPr id="408" name="楕円 407"/>
        <xdr:cNvSpPr/>
      </xdr:nvSpPr>
      <xdr:spPr>
        <a:xfrm>
          <a:off x="13462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70502</xdr:rowOff>
    </xdr:from>
    <xdr:ext cx="762000" cy="259045"/>
    <xdr:sp macro="" textlink="">
      <xdr:nvSpPr>
        <xdr:cNvPr id="409" name="テキスト ボックス 408"/>
        <xdr:cNvSpPr txBox="1"/>
      </xdr:nvSpPr>
      <xdr:spPr>
        <a:xfrm>
          <a:off x="13131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本区の将来負担額は、特別区債の残高や退職手当負担見込額などが約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億円となるが、将来負担額から控除することができる基金残高や地方交付税上の基準財政需要額算入見込額などが約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億円と、将来負担額により控除額が上回るため、将来負担比率は「－」と表示される。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0" name="直線コネクタ 429"/>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1"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3"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5"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6" name="フローチャート: 判断 435"/>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7" name="フローチャート: 判断 436"/>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8" name="テキスト ボックス 437"/>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9" name="フローチャート: 判断 438"/>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0" name="テキスト ボックス 439"/>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1" name="フローチャート: 判断 440"/>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2" name="テキスト ボックス 441"/>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3" name="フローチャート: 判断 442"/>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4" name="テキスト ボックス 443"/>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東京都墨田区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271,859
259,214
13.77
121,569,101
117,466,523
3,660,338
70,583,854
27,802,275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   </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類似団体と比較しても低率となっている。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引き続き選択と集中による適切な定員管理を行っていくことで、人件費の抑制を図っていく。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101600</xdr:rowOff>
    </xdr:to>
    <xdr:cxnSp macro="">
      <xdr:nvCxnSpPr>
        <xdr:cNvPr id="61" name="直線コネクタ 60"/>
        <xdr:cNvCxnSpPr/>
      </xdr:nvCxnSpPr>
      <xdr:spPr>
        <a:xfrm flipV="1">
          <a:off x="4826000" y="55753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73677</xdr:rowOff>
    </xdr:from>
    <xdr:ext cx="762000" cy="259045"/>
    <xdr:sp macro="" textlink="">
      <xdr:nvSpPr>
        <xdr:cNvPr id="62" name="人件費最小値テキスト"/>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101600</xdr:rowOff>
    </xdr:from>
    <xdr:to>
      <xdr:col>24</xdr:col>
      <xdr:colOff>114300</xdr:colOff>
      <xdr:row>40</xdr:row>
      <xdr:rowOff>101600</xdr:rowOff>
    </xdr:to>
    <xdr:cxnSp macro="">
      <xdr:nvCxnSpPr>
        <xdr:cNvPr id="63" name="直線コネクタ 62"/>
        <xdr:cNvCxnSpPr/>
      </xdr:nvCxnSpPr>
      <xdr:spPr>
        <a:xfrm>
          <a:off x="4737100" y="695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25400</xdr:rowOff>
    </xdr:from>
    <xdr:to>
      <xdr:col>24</xdr:col>
      <xdr:colOff>25400</xdr:colOff>
      <xdr:row>36</xdr:row>
      <xdr:rowOff>152400</xdr:rowOff>
    </xdr:to>
    <xdr:cxnSp macro="">
      <xdr:nvCxnSpPr>
        <xdr:cNvPr id="66" name="直線コネクタ 65"/>
        <xdr:cNvCxnSpPr/>
      </xdr:nvCxnSpPr>
      <xdr:spPr>
        <a:xfrm flipV="1">
          <a:off x="3987800" y="61976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156227</xdr:rowOff>
    </xdr:from>
    <xdr:ext cx="762000" cy="259045"/>
    <xdr:sp macro="" textlink="">
      <xdr:nvSpPr>
        <xdr:cNvPr id="67" name="人件費平均値テキスト"/>
        <xdr:cNvSpPr txBox="1"/>
      </xdr:nvSpPr>
      <xdr:spPr>
        <a:xfrm>
          <a:off x="4914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xdr:rowOff>
    </xdr:from>
    <xdr:to>
      <xdr:col>24</xdr:col>
      <xdr:colOff>76200</xdr:colOff>
      <xdr:row>36</xdr:row>
      <xdr:rowOff>114300</xdr:rowOff>
    </xdr:to>
    <xdr:sp macro="" textlink="">
      <xdr:nvSpPr>
        <xdr:cNvPr id="68" name="フローチャート: 判断 67"/>
        <xdr:cNvSpPr/>
      </xdr:nvSpPr>
      <xdr:spPr>
        <a:xfrm>
          <a:off x="47752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152400</xdr:rowOff>
    </xdr:from>
    <xdr:to>
      <xdr:col>19</xdr:col>
      <xdr:colOff>187325</xdr:colOff>
      <xdr:row>36</xdr:row>
      <xdr:rowOff>165100</xdr:rowOff>
    </xdr:to>
    <xdr:cxnSp macro="">
      <xdr:nvCxnSpPr>
        <xdr:cNvPr id="69" name="直線コネクタ 68"/>
        <xdr:cNvCxnSpPr/>
      </xdr:nvCxnSpPr>
      <xdr:spPr>
        <a:xfrm flipV="1">
          <a:off x="3098800" y="6324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152400</xdr:rowOff>
    </xdr:from>
    <xdr:to>
      <xdr:col>15</xdr:col>
      <xdr:colOff>98425</xdr:colOff>
      <xdr:row>36</xdr:row>
      <xdr:rowOff>165100</xdr:rowOff>
    </xdr:to>
    <xdr:cxnSp macro="">
      <xdr:nvCxnSpPr>
        <xdr:cNvPr id="72" name="直線コネクタ 71"/>
        <xdr:cNvCxnSpPr/>
      </xdr:nvCxnSpPr>
      <xdr:spPr>
        <a:xfrm>
          <a:off x="2209800" y="6324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127000</xdr:rowOff>
    </xdr:from>
    <xdr:to>
      <xdr:col>15</xdr:col>
      <xdr:colOff>149225</xdr:colOff>
      <xdr:row>37</xdr:row>
      <xdr:rowOff>57150</xdr:rowOff>
    </xdr:to>
    <xdr:sp macro="" textlink="">
      <xdr:nvSpPr>
        <xdr:cNvPr id="73" name="フローチャート: 判断 72"/>
        <xdr:cNvSpPr/>
      </xdr:nvSpPr>
      <xdr:spPr>
        <a:xfrm>
          <a:off x="3048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41927</xdr:rowOff>
    </xdr:from>
    <xdr:ext cx="762000" cy="259045"/>
    <xdr:sp macro="" textlink="">
      <xdr:nvSpPr>
        <xdr:cNvPr id="74" name="テキスト ボックス 73"/>
        <xdr:cNvSpPr txBox="1"/>
      </xdr:nvSpPr>
      <xdr:spPr>
        <a:xfrm>
          <a:off x="2717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152400</xdr:rowOff>
    </xdr:from>
    <xdr:to>
      <xdr:col>11</xdr:col>
      <xdr:colOff>9525</xdr:colOff>
      <xdr:row>38</xdr:row>
      <xdr:rowOff>50800</xdr:rowOff>
    </xdr:to>
    <xdr:cxnSp macro="">
      <xdr:nvCxnSpPr>
        <xdr:cNvPr id="75" name="直線コネクタ 74"/>
        <xdr:cNvCxnSpPr/>
      </xdr:nvCxnSpPr>
      <xdr:spPr>
        <a:xfrm flipV="1">
          <a:off x="1320800" y="63246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63500</xdr:rowOff>
    </xdr:from>
    <xdr:to>
      <xdr:col>11</xdr:col>
      <xdr:colOff>60325</xdr:colOff>
      <xdr:row>36</xdr:row>
      <xdr:rowOff>165100</xdr:rowOff>
    </xdr:to>
    <xdr:sp macro="" textlink="">
      <xdr:nvSpPr>
        <xdr:cNvPr id="76" name="フローチャート: 判断 75"/>
        <xdr:cNvSpPr/>
      </xdr:nvSpPr>
      <xdr:spPr>
        <a:xfrm>
          <a:off x="2159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3827</xdr:rowOff>
    </xdr:from>
    <xdr:ext cx="762000" cy="259045"/>
    <xdr:sp macro="" textlink="">
      <xdr:nvSpPr>
        <xdr:cNvPr id="77" name="テキスト ボックス 76"/>
        <xdr:cNvSpPr txBox="1"/>
      </xdr:nvSpPr>
      <xdr:spPr>
        <a:xfrm>
          <a:off x="1828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35577</xdr:rowOff>
    </xdr:from>
    <xdr:ext cx="762000" cy="259045"/>
    <xdr:sp macro="" textlink="">
      <xdr:nvSpPr>
        <xdr:cNvPr id="79" name="テキスト ボックス 78"/>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146050</xdr:rowOff>
    </xdr:from>
    <xdr:to>
      <xdr:col>24</xdr:col>
      <xdr:colOff>76200</xdr:colOff>
      <xdr:row>36</xdr:row>
      <xdr:rowOff>76200</xdr:rowOff>
    </xdr:to>
    <xdr:sp macro="" textlink="">
      <xdr:nvSpPr>
        <xdr:cNvPr id="85" name="楕円 84"/>
        <xdr:cNvSpPr/>
      </xdr:nvSpPr>
      <xdr:spPr>
        <a:xfrm>
          <a:off x="47752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162577</xdr:rowOff>
    </xdr:from>
    <xdr:ext cx="762000" cy="259045"/>
    <xdr:sp macro="" textlink="">
      <xdr:nvSpPr>
        <xdr:cNvPr id="86" name="人件費該当値テキスト"/>
        <xdr:cNvSpPr txBox="1"/>
      </xdr:nvSpPr>
      <xdr:spPr>
        <a:xfrm>
          <a:off x="49149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101600</xdr:rowOff>
    </xdr:from>
    <xdr:to>
      <xdr:col>20</xdr:col>
      <xdr:colOff>38100</xdr:colOff>
      <xdr:row>37</xdr:row>
      <xdr:rowOff>31750</xdr:rowOff>
    </xdr:to>
    <xdr:sp macro="" textlink="">
      <xdr:nvSpPr>
        <xdr:cNvPr id="87" name="楕円 86"/>
        <xdr:cNvSpPr/>
      </xdr:nvSpPr>
      <xdr:spPr>
        <a:xfrm>
          <a:off x="3937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41927</xdr:rowOff>
    </xdr:from>
    <xdr:ext cx="736600" cy="259045"/>
    <xdr:sp macro="" textlink="">
      <xdr:nvSpPr>
        <xdr:cNvPr id="88" name="テキスト ボックス 87"/>
        <xdr:cNvSpPr txBox="1"/>
      </xdr:nvSpPr>
      <xdr:spPr>
        <a:xfrm>
          <a:off x="3606800" y="604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90" name="テキスト ボックス 89"/>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101600</xdr:rowOff>
    </xdr:from>
    <xdr:to>
      <xdr:col>11</xdr:col>
      <xdr:colOff>60325</xdr:colOff>
      <xdr:row>37</xdr:row>
      <xdr:rowOff>31750</xdr:rowOff>
    </xdr:to>
    <xdr:sp macro="" textlink="">
      <xdr:nvSpPr>
        <xdr:cNvPr id="91" name="楕円 90"/>
        <xdr:cNvSpPr/>
      </xdr:nvSpPr>
      <xdr:spPr>
        <a:xfrm>
          <a:off x="2159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16527</xdr:rowOff>
    </xdr:from>
    <xdr:ext cx="762000" cy="259045"/>
    <xdr:sp macro="" textlink="">
      <xdr:nvSpPr>
        <xdr:cNvPr id="92" name="テキスト ボックス 91"/>
        <xdr:cNvSpPr txBox="1"/>
      </xdr:nvSpPr>
      <xdr:spPr>
        <a:xfrm>
          <a:off x="1828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93" name="楕円 92"/>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86377</xdr:rowOff>
    </xdr:from>
    <xdr:ext cx="762000" cy="259045"/>
    <xdr:sp macro="" textlink="">
      <xdr:nvSpPr>
        <xdr:cNvPr id="94" name="テキスト ボックス 93"/>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区営住宅維持管理経費</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等の増により、、経常的経費充当一般財源が前年度に比べ</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％（約</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円）の増となった。</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依然として類似団体より高い状況が続いているため、必要な見直しを行っていく。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21</xdr:row>
      <xdr:rowOff>82550</xdr:rowOff>
    </xdr:to>
    <xdr:cxnSp macro="">
      <xdr:nvCxnSpPr>
        <xdr:cNvPr id="122" name="直線コネクタ 121"/>
        <xdr:cNvCxnSpPr/>
      </xdr:nvCxnSpPr>
      <xdr:spPr>
        <a:xfrm flipV="1">
          <a:off x="16510000" y="2108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54627</xdr:rowOff>
    </xdr:from>
    <xdr:ext cx="762000" cy="259045"/>
    <xdr:sp macro="" textlink="">
      <xdr:nvSpPr>
        <xdr:cNvPr id="123"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82550</xdr:rowOff>
    </xdr:from>
    <xdr:to>
      <xdr:col>82</xdr:col>
      <xdr:colOff>196850</xdr:colOff>
      <xdr:row>21</xdr:row>
      <xdr:rowOff>82550</xdr:rowOff>
    </xdr:to>
    <xdr:cxnSp macro="">
      <xdr:nvCxnSpPr>
        <xdr:cNvPr id="124" name="直線コネクタ 123"/>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95250</xdr:rowOff>
    </xdr:from>
    <xdr:to>
      <xdr:col>82</xdr:col>
      <xdr:colOff>107950</xdr:colOff>
      <xdr:row>16</xdr:row>
      <xdr:rowOff>38100</xdr:rowOff>
    </xdr:to>
    <xdr:cxnSp macro="">
      <xdr:nvCxnSpPr>
        <xdr:cNvPr id="127" name="直線コネクタ 126"/>
        <xdr:cNvCxnSpPr/>
      </xdr:nvCxnSpPr>
      <xdr:spPr>
        <a:xfrm flipV="1">
          <a:off x="15671800" y="2667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67327</xdr:rowOff>
    </xdr:from>
    <xdr:ext cx="762000" cy="259045"/>
    <xdr:sp macro="" textlink="">
      <xdr:nvSpPr>
        <xdr:cNvPr id="128" name="物件費平均値テキスト"/>
        <xdr:cNvSpPr txBox="1"/>
      </xdr:nvSpPr>
      <xdr:spPr>
        <a:xfrm>
          <a:off x="16598900" y="229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50800</xdr:rowOff>
    </xdr:from>
    <xdr:to>
      <xdr:col>82</xdr:col>
      <xdr:colOff>158750</xdr:colOff>
      <xdr:row>14</xdr:row>
      <xdr:rowOff>152400</xdr:rowOff>
    </xdr:to>
    <xdr:sp macro="" textlink="">
      <xdr:nvSpPr>
        <xdr:cNvPr id="129" name="フローチャート: 判断 128"/>
        <xdr:cNvSpPr/>
      </xdr:nvSpPr>
      <xdr:spPr>
        <a:xfrm>
          <a:off x="164592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16</xdr:row>
      <xdr:rowOff>38100</xdr:rowOff>
    </xdr:to>
    <xdr:cxnSp macro="">
      <xdr:nvCxnSpPr>
        <xdr:cNvPr id="130" name="直線コネクタ 129"/>
        <xdr:cNvCxnSpPr/>
      </xdr:nvCxnSpPr>
      <xdr:spPr>
        <a:xfrm>
          <a:off x="14782800" y="2679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0</xdr:rowOff>
    </xdr:from>
    <xdr:to>
      <xdr:col>78</xdr:col>
      <xdr:colOff>120650</xdr:colOff>
      <xdr:row>14</xdr:row>
      <xdr:rowOff>101600</xdr:rowOff>
    </xdr:to>
    <xdr:sp macro="" textlink="">
      <xdr:nvSpPr>
        <xdr:cNvPr id="131" name="フローチャート: 判断 130"/>
        <xdr:cNvSpPr/>
      </xdr:nvSpPr>
      <xdr:spPr>
        <a:xfrm>
          <a:off x="1562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32" name="テキスト ボックス 131"/>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15</xdr:row>
      <xdr:rowOff>158750</xdr:rowOff>
    </xdr:to>
    <xdr:cxnSp macro="">
      <xdr:nvCxnSpPr>
        <xdr:cNvPr id="133" name="直線コネクタ 132"/>
        <xdr:cNvCxnSpPr/>
      </xdr:nvCxnSpPr>
      <xdr:spPr>
        <a:xfrm flipV="1">
          <a:off x="13893800" y="2679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158750</xdr:rowOff>
    </xdr:from>
    <xdr:to>
      <xdr:col>74</xdr:col>
      <xdr:colOff>31750</xdr:colOff>
      <xdr:row>14</xdr:row>
      <xdr:rowOff>88900</xdr:rowOff>
    </xdr:to>
    <xdr:sp macro="" textlink="">
      <xdr:nvSpPr>
        <xdr:cNvPr id="134" name="フローチャート: 判断 133"/>
        <xdr:cNvSpPr/>
      </xdr:nvSpPr>
      <xdr:spPr>
        <a:xfrm>
          <a:off x="14732000" y="2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99077</xdr:rowOff>
    </xdr:from>
    <xdr:ext cx="762000" cy="259045"/>
    <xdr:sp macro="" textlink="">
      <xdr:nvSpPr>
        <xdr:cNvPr id="135" name="テキスト ボックス 134"/>
        <xdr:cNvSpPr txBox="1"/>
      </xdr:nvSpPr>
      <xdr:spPr>
        <a:xfrm>
          <a:off x="14401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158750</xdr:rowOff>
    </xdr:from>
    <xdr:to>
      <xdr:col>69</xdr:col>
      <xdr:colOff>92075</xdr:colOff>
      <xdr:row>16</xdr:row>
      <xdr:rowOff>76200</xdr:rowOff>
    </xdr:to>
    <xdr:cxnSp macro="">
      <xdr:nvCxnSpPr>
        <xdr:cNvPr id="136" name="直線コネクタ 135"/>
        <xdr:cNvCxnSpPr/>
      </xdr:nvCxnSpPr>
      <xdr:spPr>
        <a:xfrm flipV="1">
          <a:off x="13004800" y="2730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82550</xdr:rowOff>
    </xdr:from>
    <xdr:to>
      <xdr:col>69</xdr:col>
      <xdr:colOff>142875</xdr:colOff>
      <xdr:row>14</xdr:row>
      <xdr:rowOff>12700</xdr:rowOff>
    </xdr:to>
    <xdr:sp macro="" textlink="">
      <xdr:nvSpPr>
        <xdr:cNvPr id="137" name="フローチャート: 判断 136"/>
        <xdr:cNvSpPr/>
      </xdr:nvSpPr>
      <xdr:spPr>
        <a:xfrm>
          <a:off x="13843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22877</xdr:rowOff>
    </xdr:from>
    <xdr:ext cx="762000" cy="259045"/>
    <xdr:sp macro="" textlink="">
      <xdr:nvSpPr>
        <xdr:cNvPr id="138" name="テキスト ボックス 137"/>
        <xdr:cNvSpPr txBox="1"/>
      </xdr:nvSpPr>
      <xdr:spPr>
        <a:xfrm>
          <a:off x="13512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39" name="フローチャート: 判断 138"/>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40" name="テキスト ボックス 139"/>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44450</xdr:rowOff>
    </xdr:from>
    <xdr:to>
      <xdr:col>82</xdr:col>
      <xdr:colOff>158750</xdr:colOff>
      <xdr:row>15</xdr:row>
      <xdr:rowOff>146050</xdr:rowOff>
    </xdr:to>
    <xdr:sp macro="" textlink="">
      <xdr:nvSpPr>
        <xdr:cNvPr id="146" name="楕円 145"/>
        <xdr:cNvSpPr/>
      </xdr:nvSpPr>
      <xdr:spPr>
        <a:xfrm>
          <a:off x="164592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16527</xdr:rowOff>
    </xdr:from>
    <xdr:ext cx="762000" cy="259045"/>
    <xdr:sp macro="" textlink="">
      <xdr:nvSpPr>
        <xdr:cNvPr id="147" name="物件費該当値テキスト"/>
        <xdr:cNvSpPr txBox="1"/>
      </xdr:nvSpPr>
      <xdr:spPr>
        <a:xfrm>
          <a:off x="165989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158750</xdr:rowOff>
    </xdr:from>
    <xdr:to>
      <xdr:col>78</xdr:col>
      <xdr:colOff>120650</xdr:colOff>
      <xdr:row>16</xdr:row>
      <xdr:rowOff>88900</xdr:rowOff>
    </xdr:to>
    <xdr:sp macro="" textlink="">
      <xdr:nvSpPr>
        <xdr:cNvPr id="148" name="楕円 147"/>
        <xdr:cNvSpPr/>
      </xdr:nvSpPr>
      <xdr:spPr>
        <a:xfrm>
          <a:off x="15621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73677</xdr:rowOff>
    </xdr:from>
    <xdr:ext cx="736600" cy="259045"/>
    <xdr:sp macro="" textlink="">
      <xdr:nvSpPr>
        <xdr:cNvPr id="149" name="テキスト ボックス 148"/>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57150</xdr:rowOff>
    </xdr:from>
    <xdr:to>
      <xdr:col>74</xdr:col>
      <xdr:colOff>31750</xdr:colOff>
      <xdr:row>15</xdr:row>
      <xdr:rowOff>158750</xdr:rowOff>
    </xdr:to>
    <xdr:sp macro="" textlink="">
      <xdr:nvSpPr>
        <xdr:cNvPr id="150" name="楕円 149"/>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143527</xdr:rowOff>
    </xdr:from>
    <xdr:ext cx="762000" cy="259045"/>
    <xdr:sp macro="" textlink="">
      <xdr:nvSpPr>
        <xdr:cNvPr id="151" name="テキスト ボックス 150"/>
        <xdr:cNvSpPr txBox="1"/>
      </xdr:nvSpPr>
      <xdr:spPr>
        <a:xfrm>
          <a:off x="14401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107950</xdr:rowOff>
    </xdr:from>
    <xdr:to>
      <xdr:col>69</xdr:col>
      <xdr:colOff>142875</xdr:colOff>
      <xdr:row>16</xdr:row>
      <xdr:rowOff>38100</xdr:rowOff>
    </xdr:to>
    <xdr:sp macro="" textlink="">
      <xdr:nvSpPr>
        <xdr:cNvPr id="152" name="楕円 151"/>
        <xdr:cNvSpPr/>
      </xdr:nvSpPr>
      <xdr:spPr>
        <a:xfrm>
          <a:off x="13843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22877</xdr:rowOff>
    </xdr:from>
    <xdr:ext cx="762000" cy="259045"/>
    <xdr:sp macro="" textlink="">
      <xdr:nvSpPr>
        <xdr:cNvPr id="153" name="テキスト ボックス 152"/>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25400</xdr:rowOff>
    </xdr:from>
    <xdr:to>
      <xdr:col>65</xdr:col>
      <xdr:colOff>53975</xdr:colOff>
      <xdr:row>16</xdr:row>
      <xdr:rowOff>127000</xdr:rowOff>
    </xdr:to>
    <xdr:sp macro="" textlink="">
      <xdr:nvSpPr>
        <xdr:cNvPr id="154" name="楕円 153"/>
        <xdr:cNvSpPr/>
      </xdr:nvSpPr>
      <xdr:spPr>
        <a:xfrm>
          <a:off x="12954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111777</xdr:rowOff>
    </xdr:from>
    <xdr:ext cx="762000" cy="259045"/>
    <xdr:sp macro="" textlink="">
      <xdr:nvSpPr>
        <xdr:cNvPr id="155" name="テキスト ボックス 154"/>
        <xdr:cNvSpPr txBox="1"/>
      </xdr:nvSpPr>
      <xdr:spPr>
        <a:xfrm>
          <a:off x="12623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扶助費は、私立保育所保育委託費や自立支援給付事業費などの増があり、経常的経費充当一般財源が前年度に比べ</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％（約</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同等にはなっているが</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、受給の適正化など、必要に応じて見直しを行っていく。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146050</xdr:rowOff>
    </xdr:to>
    <xdr:cxnSp macro="">
      <xdr:nvCxnSpPr>
        <xdr:cNvPr id="185" name="直線コネクタ 184"/>
        <xdr:cNvCxnSpPr/>
      </xdr:nvCxnSpPr>
      <xdr:spPr>
        <a:xfrm flipV="1">
          <a:off x="4826000" y="90805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64407</xdr:rowOff>
    </xdr:from>
    <xdr:to>
      <xdr:col>24</xdr:col>
      <xdr:colOff>25400</xdr:colOff>
      <xdr:row>59</xdr:row>
      <xdr:rowOff>129722</xdr:rowOff>
    </xdr:to>
    <xdr:cxnSp macro="">
      <xdr:nvCxnSpPr>
        <xdr:cNvPr id="190" name="直線コネクタ 189"/>
        <xdr:cNvCxnSpPr/>
      </xdr:nvCxnSpPr>
      <xdr:spPr>
        <a:xfrm flipV="1">
          <a:off x="3987800" y="101799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30134</xdr:rowOff>
    </xdr:from>
    <xdr:ext cx="762000" cy="259045"/>
    <xdr:sp macro="" textlink="">
      <xdr:nvSpPr>
        <xdr:cNvPr id="191" name="扶助費平均値テキスト"/>
        <xdr:cNvSpPr txBox="1"/>
      </xdr:nvSpPr>
      <xdr:spPr>
        <a:xfrm>
          <a:off x="4914900" y="9974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13607</xdr:rowOff>
    </xdr:from>
    <xdr:to>
      <xdr:col>24</xdr:col>
      <xdr:colOff>76200</xdr:colOff>
      <xdr:row>59</xdr:row>
      <xdr:rowOff>115207</xdr:rowOff>
    </xdr:to>
    <xdr:sp macro="" textlink="">
      <xdr:nvSpPr>
        <xdr:cNvPr id="192" name="フローチャート: 判断 191"/>
        <xdr:cNvSpPr/>
      </xdr:nvSpPr>
      <xdr:spPr>
        <a:xfrm>
          <a:off x="47752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9978</xdr:rowOff>
    </xdr:from>
    <xdr:to>
      <xdr:col>19</xdr:col>
      <xdr:colOff>187325</xdr:colOff>
      <xdr:row>59</xdr:row>
      <xdr:rowOff>129722</xdr:rowOff>
    </xdr:to>
    <xdr:cxnSp macro="">
      <xdr:nvCxnSpPr>
        <xdr:cNvPr id="193" name="直線コネクタ 192"/>
        <xdr:cNvCxnSpPr/>
      </xdr:nvCxnSpPr>
      <xdr:spPr>
        <a:xfrm>
          <a:off x="3098800" y="101255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2722</xdr:rowOff>
    </xdr:from>
    <xdr:to>
      <xdr:col>20</xdr:col>
      <xdr:colOff>38100</xdr:colOff>
      <xdr:row>59</xdr:row>
      <xdr:rowOff>104322</xdr:rowOff>
    </xdr:to>
    <xdr:sp macro="" textlink="">
      <xdr:nvSpPr>
        <xdr:cNvPr id="194" name="フローチャート: 判断 193"/>
        <xdr:cNvSpPr/>
      </xdr:nvSpPr>
      <xdr:spPr>
        <a:xfrm>
          <a:off x="3937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114499</xdr:rowOff>
    </xdr:from>
    <xdr:ext cx="736600" cy="259045"/>
    <xdr:sp macro="" textlink="">
      <xdr:nvSpPr>
        <xdr:cNvPr id="195" name="テキスト ボックス 194"/>
        <xdr:cNvSpPr txBox="1"/>
      </xdr:nvSpPr>
      <xdr:spPr>
        <a:xfrm>
          <a:off x="3606800" y="988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59</xdr:row>
      <xdr:rowOff>9978</xdr:rowOff>
    </xdr:to>
    <xdr:cxnSp macro="">
      <xdr:nvCxnSpPr>
        <xdr:cNvPr id="196" name="直線コネクタ 195"/>
        <xdr:cNvCxnSpPr/>
      </xdr:nvCxnSpPr>
      <xdr:spPr>
        <a:xfrm>
          <a:off x="2209800" y="100711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65315</xdr:rowOff>
    </xdr:from>
    <xdr:to>
      <xdr:col>15</xdr:col>
      <xdr:colOff>149225</xdr:colOff>
      <xdr:row>58</xdr:row>
      <xdr:rowOff>166915</xdr:rowOff>
    </xdr:to>
    <xdr:sp macro="" textlink="">
      <xdr:nvSpPr>
        <xdr:cNvPr id="197" name="フローチャート: 判断 196"/>
        <xdr:cNvSpPr/>
      </xdr:nvSpPr>
      <xdr:spPr>
        <a:xfrm>
          <a:off x="3048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5642</xdr:rowOff>
    </xdr:from>
    <xdr:ext cx="762000" cy="259045"/>
    <xdr:sp macro="" textlink="">
      <xdr:nvSpPr>
        <xdr:cNvPr id="198" name="テキスト ボックス 197"/>
        <xdr:cNvSpPr txBox="1"/>
      </xdr:nvSpPr>
      <xdr:spPr>
        <a:xfrm>
          <a:off x="2717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58</xdr:row>
      <xdr:rowOff>127000</xdr:rowOff>
    </xdr:to>
    <xdr:cxnSp macro="">
      <xdr:nvCxnSpPr>
        <xdr:cNvPr id="199" name="直線コネクタ 198"/>
        <xdr:cNvCxnSpPr/>
      </xdr:nvCxnSpPr>
      <xdr:spPr>
        <a:xfrm>
          <a:off x="1320800" y="9842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160565</xdr:rowOff>
    </xdr:from>
    <xdr:to>
      <xdr:col>11</xdr:col>
      <xdr:colOff>60325</xdr:colOff>
      <xdr:row>58</xdr:row>
      <xdr:rowOff>90715</xdr:rowOff>
    </xdr:to>
    <xdr:sp macro="" textlink="">
      <xdr:nvSpPr>
        <xdr:cNvPr id="200" name="フローチャート: 判断 199"/>
        <xdr:cNvSpPr/>
      </xdr:nvSpPr>
      <xdr:spPr>
        <a:xfrm>
          <a:off x="2159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100892</xdr:rowOff>
    </xdr:from>
    <xdr:ext cx="762000" cy="259045"/>
    <xdr:sp macro="" textlink="">
      <xdr:nvSpPr>
        <xdr:cNvPr id="201" name="テキスト ボックス 200"/>
        <xdr:cNvSpPr txBox="1"/>
      </xdr:nvSpPr>
      <xdr:spPr>
        <a:xfrm>
          <a:off x="1828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13607</xdr:rowOff>
    </xdr:from>
    <xdr:to>
      <xdr:col>24</xdr:col>
      <xdr:colOff>76200</xdr:colOff>
      <xdr:row>59</xdr:row>
      <xdr:rowOff>115207</xdr:rowOff>
    </xdr:to>
    <xdr:sp macro="" textlink="">
      <xdr:nvSpPr>
        <xdr:cNvPr id="209" name="楕円 208"/>
        <xdr:cNvSpPr/>
      </xdr:nvSpPr>
      <xdr:spPr>
        <a:xfrm>
          <a:off x="47752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157134</xdr:rowOff>
    </xdr:from>
    <xdr:ext cx="762000" cy="259045"/>
    <xdr:sp macro="" textlink="">
      <xdr:nvSpPr>
        <xdr:cNvPr id="210" name="扶助費該当値テキスト"/>
        <xdr:cNvSpPr txBox="1"/>
      </xdr:nvSpPr>
      <xdr:spPr>
        <a:xfrm>
          <a:off x="4914900" y="1010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78922</xdr:rowOff>
    </xdr:from>
    <xdr:to>
      <xdr:col>20</xdr:col>
      <xdr:colOff>38100</xdr:colOff>
      <xdr:row>60</xdr:row>
      <xdr:rowOff>9072</xdr:rowOff>
    </xdr:to>
    <xdr:sp macro="" textlink="">
      <xdr:nvSpPr>
        <xdr:cNvPr id="211" name="楕円 210"/>
        <xdr:cNvSpPr/>
      </xdr:nvSpPr>
      <xdr:spPr>
        <a:xfrm>
          <a:off x="3937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165299</xdr:rowOff>
    </xdr:from>
    <xdr:ext cx="736600" cy="259045"/>
    <xdr:sp macro="" textlink="">
      <xdr:nvSpPr>
        <xdr:cNvPr id="212" name="テキスト ボックス 211"/>
        <xdr:cNvSpPr txBox="1"/>
      </xdr:nvSpPr>
      <xdr:spPr>
        <a:xfrm>
          <a:off x="3606800" y="1028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130628</xdr:rowOff>
    </xdr:from>
    <xdr:to>
      <xdr:col>15</xdr:col>
      <xdr:colOff>149225</xdr:colOff>
      <xdr:row>59</xdr:row>
      <xdr:rowOff>60778</xdr:rowOff>
    </xdr:to>
    <xdr:sp macro="" textlink="">
      <xdr:nvSpPr>
        <xdr:cNvPr id="213" name="楕円 212"/>
        <xdr:cNvSpPr/>
      </xdr:nvSpPr>
      <xdr:spPr>
        <a:xfrm>
          <a:off x="3048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45555</xdr:rowOff>
    </xdr:from>
    <xdr:ext cx="762000" cy="259045"/>
    <xdr:sp macro="" textlink="">
      <xdr:nvSpPr>
        <xdr:cNvPr id="214" name="テキスト ボックス 213"/>
        <xdr:cNvSpPr txBox="1"/>
      </xdr:nvSpPr>
      <xdr:spPr>
        <a:xfrm>
          <a:off x="2717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5" name="楕円 214"/>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6" name="テキスト ボックス 215"/>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7" name="楕円 216"/>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8" name="テキスト ボックス 217"/>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その他の経費は、主に他会計繰出金の増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などがあったが、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経常収支比率が前年度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と同等であ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類似団体より高い状況が続いているため、必要な見直しを行い、普通会計の負担軽減等を図っていく。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31750</xdr:rowOff>
    </xdr:from>
    <xdr:to>
      <xdr:col>82</xdr:col>
      <xdr:colOff>107950</xdr:colOff>
      <xdr:row>62</xdr:row>
      <xdr:rowOff>31750</xdr:rowOff>
    </xdr:to>
    <xdr:cxnSp macro="">
      <xdr:nvCxnSpPr>
        <xdr:cNvPr id="246" name="直線コネクタ 245"/>
        <xdr:cNvCxnSpPr/>
      </xdr:nvCxnSpPr>
      <xdr:spPr>
        <a:xfrm flipV="1">
          <a:off x="16510000" y="92900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3827</xdr:rowOff>
    </xdr:from>
    <xdr:ext cx="762000" cy="259045"/>
    <xdr:sp macro="" textlink="">
      <xdr:nvSpPr>
        <xdr:cNvPr id="247" name="その他最小値テキスト"/>
        <xdr:cNvSpPr txBox="1"/>
      </xdr:nvSpPr>
      <xdr:spPr>
        <a:xfrm>
          <a:off x="16598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31750</xdr:rowOff>
    </xdr:from>
    <xdr:to>
      <xdr:col>82</xdr:col>
      <xdr:colOff>196850</xdr:colOff>
      <xdr:row>62</xdr:row>
      <xdr:rowOff>31750</xdr:rowOff>
    </xdr:to>
    <xdr:cxnSp macro="">
      <xdr:nvCxnSpPr>
        <xdr:cNvPr id="248" name="直線コネクタ 247"/>
        <xdr:cNvCxnSpPr/>
      </xdr:nvCxnSpPr>
      <xdr:spPr>
        <a:xfrm>
          <a:off x="16421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118127</xdr:rowOff>
    </xdr:from>
    <xdr:ext cx="762000" cy="259045"/>
    <xdr:sp macro="" textlink="">
      <xdr:nvSpPr>
        <xdr:cNvPr id="249" name="その他最大値テキスト"/>
        <xdr:cNvSpPr txBox="1"/>
      </xdr:nvSpPr>
      <xdr:spPr>
        <a:xfrm>
          <a:off x="16598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31750</xdr:rowOff>
    </xdr:from>
    <xdr:to>
      <xdr:col>82</xdr:col>
      <xdr:colOff>196850</xdr:colOff>
      <xdr:row>54</xdr:row>
      <xdr:rowOff>31750</xdr:rowOff>
    </xdr:to>
    <xdr:cxnSp macro="">
      <xdr:nvCxnSpPr>
        <xdr:cNvPr id="250" name="直線コネクタ 249"/>
        <xdr:cNvCxnSpPr/>
      </xdr:nvCxnSpPr>
      <xdr:spPr>
        <a:xfrm>
          <a:off x="16421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31750</xdr:rowOff>
    </xdr:from>
    <xdr:to>
      <xdr:col>82</xdr:col>
      <xdr:colOff>107950</xdr:colOff>
      <xdr:row>60</xdr:row>
      <xdr:rowOff>31750</xdr:rowOff>
    </xdr:to>
    <xdr:cxnSp macro="">
      <xdr:nvCxnSpPr>
        <xdr:cNvPr id="251" name="直線コネクタ 250"/>
        <xdr:cNvCxnSpPr/>
      </xdr:nvCxnSpPr>
      <xdr:spPr>
        <a:xfrm>
          <a:off x="15671800" y="10318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73677</xdr:rowOff>
    </xdr:from>
    <xdr:ext cx="762000" cy="259045"/>
    <xdr:sp macro="" textlink="">
      <xdr:nvSpPr>
        <xdr:cNvPr id="252" name="その他平均値テキスト"/>
        <xdr:cNvSpPr txBox="1"/>
      </xdr:nvSpPr>
      <xdr:spPr>
        <a:xfrm>
          <a:off x="16598900" y="1001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53" name="フローチャート: 判断 252"/>
        <xdr:cNvSpPr/>
      </xdr:nvSpPr>
      <xdr:spPr>
        <a:xfrm>
          <a:off x="164592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88900</xdr:rowOff>
    </xdr:from>
    <xdr:to>
      <xdr:col>78</xdr:col>
      <xdr:colOff>69850</xdr:colOff>
      <xdr:row>60</xdr:row>
      <xdr:rowOff>31750</xdr:rowOff>
    </xdr:to>
    <xdr:cxnSp macro="">
      <xdr:nvCxnSpPr>
        <xdr:cNvPr id="254" name="直線コネクタ 253"/>
        <xdr:cNvCxnSpPr/>
      </xdr:nvCxnSpPr>
      <xdr:spPr>
        <a:xfrm>
          <a:off x="14782800" y="10204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57150</xdr:rowOff>
    </xdr:from>
    <xdr:to>
      <xdr:col>78</xdr:col>
      <xdr:colOff>120650</xdr:colOff>
      <xdr:row>59</xdr:row>
      <xdr:rowOff>158750</xdr:rowOff>
    </xdr:to>
    <xdr:sp macro="" textlink="">
      <xdr:nvSpPr>
        <xdr:cNvPr id="255" name="フローチャート: 判断 254"/>
        <xdr:cNvSpPr/>
      </xdr:nvSpPr>
      <xdr:spPr>
        <a:xfrm>
          <a:off x="15621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168927</xdr:rowOff>
    </xdr:from>
    <xdr:ext cx="736600" cy="259045"/>
    <xdr:sp macro="" textlink="">
      <xdr:nvSpPr>
        <xdr:cNvPr id="256" name="テキスト ボックス 255"/>
        <xdr:cNvSpPr txBox="1"/>
      </xdr:nvSpPr>
      <xdr:spPr>
        <a:xfrm>
          <a:off x="15290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31750</xdr:rowOff>
    </xdr:from>
    <xdr:to>
      <xdr:col>73</xdr:col>
      <xdr:colOff>180975</xdr:colOff>
      <xdr:row>59</xdr:row>
      <xdr:rowOff>88900</xdr:rowOff>
    </xdr:to>
    <xdr:cxnSp macro="">
      <xdr:nvCxnSpPr>
        <xdr:cNvPr id="257" name="直線コネクタ 256"/>
        <xdr:cNvCxnSpPr/>
      </xdr:nvCxnSpPr>
      <xdr:spPr>
        <a:xfrm>
          <a:off x="13893800" y="10147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58" name="フローチャート: 判断 257"/>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130827</xdr:rowOff>
    </xdr:from>
    <xdr:ext cx="762000" cy="259045"/>
    <xdr:sp macro="" textlink="">
      <xdr:nvSpPr>
        <xdr:cNvPr id="259" name="テキスト ボックス 258"/>
        <xdr:cNvSpPr txBox="1"/>
      </xdr:nvSpPr>
      <xdr:spPr>
        <a:xfrm>
          <a:off x="14401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31750</xdr:rowOff>
    </xdr:from>
    <xdr:to>
      <xdr:col>69</xdr:col>
      <xdr:colOff>92075</xdr:colOff>
      <xdr:row>59</xdr:row>
      <xdr:rowOff>107950</xdr:rowOff>
    </xdr:to>
    <xdr:cxnSp macro="">
      <xdr:nvCxnSpPr>
        <xdr:cNvPr id="260" name="直線コネクタ 259"/>
        <xdr:cNvCxnSpPr/>
      </xdr:nvCxnSpPr>
      <xdr:spPr>
        <a:xfrm flipV="1">
          <a:off x="13004800" y="1014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61" name="フローチャート: 判断 260"/>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2" name="テキスト ボックス 261"/>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133350</xdr:rowOff>
    </xdr:from>
    <xdr:to>
      <xdr:col>65</xdr:col>
      <xdr:colOff>53975</xdr:colOff>
      <xdr:row>59</xdr:row>
      <xdr:rowOff>63500</xdr:rowOff>
    </xdr:to>
    <xdr:sp macro="" textlink="">
      <xdr:nvSpPr>
        <xdr:cNvPr id="263" name="フローチャート: 判断 262"/>
        <xdr:cNvSpPr/>
      </xdr:nvSpPr>
      <xdr:spPr>
        <a:xfrm>
          <a:off x="12954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73677</xdr:rowOff>
    </xdr:from>
    <xdr:ext cx="762000" cy="259045"/>
    <xdr:sp macro="" textlink="">
      <xdr:nvSpPr>
        <xdr:cNvPr id="264" name="テキスト ボックス 263"/>
        <xdr:cNvSpPr txBox="1"/>
      </xdr:nvSpPr>
      <xdr:spPr>
        <a:xfrm>
          <a:off x="12623800" y="984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152400</xdr:rowOff>
    </xdr:from>
    <xdr:to>
      <xdr:col>82</xdr:col>
      <xdr:colOff>158750</xdr:colOff>
      <xdr:row>60</xdr:row>
      <xdr:rowOff>82550</xdr:rowOff>
    </xdr:to>
    <xdr:sp macro="" textlink="">
      <xdr:nvSpPr>
        <xdr:cNvPr id="270" name="楕円 269"/>
        <xdr:cNvSpPr/>
      </xdr:nvSpPr>
      <xdr:spPr>
        <a:xfrm>
          <a:off x="164592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124477</xdr:rowOff>
    </xdr:from>
    <xdr:ext cx="762000" cy="259045"/>
    <xdr:sp macro="" textlink="">
      <xdr:nvSpPr>
        <xdr:cNvPr id="271" name="その他該当値テキスト"/>
        <xdr:cNvSpPr txBox="1"/>
      </xdr:nvSpPr>
      <xdr:spPr>
        <a:xfrm>
          <a:off x="165989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152400</xdr:rowOff>
    </xdr:from>
    <xdr:to>
      <xdr:col>78</xdr:col>
      <xdr:colOff>120650</xdr:colOff>
      <xdr:row>60</xdr:row>
      <xdr:rowOff>82550</xdr:rowOff>
    </xdr:to>
    <xdr:sp macro="" textlink="">
      <xdr:nvSpPr>
        <xdr:cNvPr id="272" name="楕円 271"/>
        <xdr:cNvSpPr/>
      </xdr:nvSpPr>
      <xdr:spPr>
        <a:xfrm>
          <a:off x="15621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67327</xdr:rowOff>
    </xdr:from>
    <xdr:ext cx="736600" cy="259045"/>
    <xdr:sp macro="" textlink="">
      <xdr:nvSpPr>
        <xdr:cNvPr id="273" name="テキスト ボックス 272"/>
        <xdr:cNvSpPr txBox="1"/>
      </xdr:nvSpPr>
      <xdr:spPr>
        <a:xfrm>
          <a:off x="15290800" y="1035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38100</xdr:rowOff>
    </xdr:from>
    <xdr:to>
      <xdr:col>74</xdr:col>
      <xdr:colOff>31750</xdr:colOff>
      <xdr:row>59</xdr:row>
      <xdr:rowOff>139700</xdr:rowOff>
    </xdr:to>
    <xdr:sp macro="" textlink="">
      <xdr:nvSpPr>
        <xdr:cNvPr id="274" name="楕円 273"/>
        <xdr:cNvSpPr/>
      </xdr:nvSpPr>
      <xdr:spPr>
        <a:xfrm>
          <a:off x="14732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124477</xdr:rowOff>
    </xdr:from>
    <xdr:ext cx="762000" cy="259045"/>
    <xdr:sp macro="" textlink="">
      <xdr:nvSpPr>
        <xdr:cNvPr id="275" name="テキスト ボックス 274"/>
        <xdr:cNvSpPr txBox="1"/>
      </xdr:nvSpPr>
      <xdr:spPr>
        <a:xfrm>
          <a:off x="14401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152400</xdr:rowOff>
    </xdr:from>
    <xdr:to>
      <xdr:col>69</xdr:col>
      <xdr:colOff>142875</xdr:colOff>
      <xdr:row>59</xdr:row>
      <xdr:rowOff>82550</xdr:rowOff>
    </xdr:to>
    <xdr:sp macro="" textlink="">
      <xdr:nvSpPr>
        <xdr:cNvPr id="276" name="楕円 275"/>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67327</xdr:rowOff>
    </xdr:from>
    <xdr:ext cx="762000" cy="259045"/>
    <xdr:sp macro="" textlink="">
      <xdr:nvSpPr>
        <xdr:cNvPr id="277" name="テキスト ボックス 276"/>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78" name="楕円 277"/>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79" name="テキスト ボックス 278"/>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重度肢体不自由児生活介護事業所運営補助事業費等の増により、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経常的経費充当一般財源</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に比べ</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％（約</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億円）の増となった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も同等</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引き続き補助事業の見直しを進めていく。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115570</xdr:rowOff>
    </xdr:from>
    <xdr:to>
      <xdr:col>82</xdr:col>
      <xdr:colOff>107950</xdr:colOff>
      <xdr:row>41</xdr:row>
      <xdr:rowOff>115570</xdr:rowOff>
    </xdr:to>
    <xdr:cxnSp macro="">
      <xdr:nvCxnSpPr>
        <xdr:cNvPr id="305" name="直線コネクタ 304"/>
        <xdr:cNvCxnSpPr/>
      </xdr:nvCxnSpPr>
      <xdr:spPr>
        <a:xfrm flipV="1">
          <a:off x="16510000" y="5773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6"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07" name="直線コネクタ 306"/>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30497</xdr:rowOff>
    </xdr:from>
    <xdr:ext cx="762000" cy="259045"/>
    <xdr:sp macro="" textlink="">
      <xdr:nvSpPr>
        <xdr:cNvPr id="308" name="補助費等最大値テキスト"/>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115570</xdr:rowOff>
    </xdr:from>
    <xdr:to>
      <xdr:col>82</xdr:col>
      <xdr:colOff>196850</xdr:colOff>
      <xdr:row>33</xdr:row>
      <xdr:rowOff>115570</xdr:rowOff>
    </xdr:to>
    <xdr:cxnSp macro="">
      <xdr:nvCxnSpPr>
        <xdr:cNvPr id="309" name="直線コネクタ 308"/>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161290</xdr:rowOff>
    </xdr:to>
    <xdr:cxnSp macro="">
      <xdr:nvCxnSpPr>
        <xdr:cNvPr id="310" name="直線コネクタ 309"/>
        <xdr:cNvCxnSpPr/>
      </xdr:nvCxnSpPr>
      <xdr:spPr>
        <a:xfrm flipV="1">
          <a:off x="15671800" y="64135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11"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2" name="フローチャート: 判断 311"/>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37</xdr:row>
      <xdr:rowOff>161290</xdr:rowOff>
    </xdr:to>
    <xdr:cxnSp macro="">
      <xdr:nvCxnSpPr>
        <xdr:cNvPr id="313" name="直線コネクタ 312"/>
        <xdr:cNvCxnSpPr/>
      </xdr:nvCxnSpPr>
      <xdr:spPr>
        <a:xfrm>
          <a:off x="14782800" y="6459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14" name="フローチャート: 判断 313"/>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50817</xdr:rowOff>
    </xdr:from>
    <xdr:ext cx="736600" cy="259045"/>
    <xdr:sp macro="" textlink="">
      <xdr:nvSpPr>
        <xdr:cNvPr id="315" name="テキスト ボックス 314"/>
        <xdr:cNvSpPr txBox="1"/>
      </xdr:nvSpPr>
      <xdr:spPr>
        <a:xfrm>
          <a:off x="15290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37</xdr:row>
      <xdr:rowOff>161290</xdr:rowOff>
    </xdr:to>
    <xdr:cxnSp macro="">
      <xdr:nvCxnSpPr>
        <xdr:cNvPr id="316" name="直線コネクタ 315"/>
        <xdr:cNvCxnSpPr/>
      </xdr:nvCxnSpPr>
      <xdr:spPr>
        <a:xfrm flipV="1">
          <a:off x="13893800" y="6459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110490</xdr:rowOff>
    </xdr:from>
    <xdr:to>
      <xdr:col>74</xdr:col>
      <xdr:colOff>31750</xdr:colOff>
      <xdr:row>38</xdr:row>
      <xdr:rowOff>40640</xdr:rowOff>
    </xdr:to>
    <xdr:sp macro="" textlink="">
      <xdr:nvSpPr>
        <xdr:cNvPr id="317" name="フローチャート: 判断 316"/>
        <xdr:cNvSpPr/>
      </xdr:nvSpPr>
      <xdr:spPr>
        <a:xfrm>
          <a:off x="14732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18" name="テキスト ボックス 317"/>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161290</xdr:rowOff>
    </xdr:from>
    <xdr:to>
      <xdr:col>69</xdr:col>
      <xdr:colOff>92075</xdr:colOff>
      <xdr:row>41</xdr:row>
      <xdr:rowOff>115570</xdr:rowOff>
    </xdr:to>
    <xdr:cxnSp macro="">
      <xdr:nvCxnSpPr>
        <xdr:cNvPr id="319" name="直線コネクタ 318"/>
        <xdr:cNvCxnSpPr/>
      </xdr:nvCxnSpPr>
      <xdr:spPr>
        <a:xfrm flipV="1">
          <a:off x="13004800" y="6504940"/>
          <a:ext cx="8890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30480</xdr:rowOff>
    </xdr:from>
    <xdr:to>
      <xdr:col>69</xdr:col>
      <xdr:colOff>142875</xdr:colOff>
      <xdr:row>38</xdr:row>
      <xdr:rowOff>132080</xdr:rowOff>
    </xdr:to>
    <xdr:sp macro="" textlink="">
      <xdr:nvSpPr>
        <xdr:cNvPr id="320" name="フローチャート: 判断 319"/>
        <xdr:cNvSpPr/>
      </xdr:nvSpPr>
      <xdr:spPr>
        <a:xfrm>
          <a:off x="13843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116857</xdr:rowOff>
    </xdr:from>
    <xdr:ext cx="762000" cy="259045"/>
    <xdr:sp macro="" textlink="">
      <xdr:nvSpPr>
        <xdr:cNvPr id="321" name="テキスト ボックス 320"/>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64770</xdr:rowOff>
    </xdr:from>
    <xdr:to>
      <xdr:col>65</xdr:col>
      <xdr:colOff>53975</xdr:colOff>
      <xdr:row>41</xdr:row>
      <xdr:rowOff>166370</xdr:rowOff>
    </xdr:to>
    <xdr:sp macro="" textlink="">
      <xdr:nvSpPr>
        <xdr:cNvPr id="322" name="フローチャート: 判断 321"/>
        <xdr:cNvSpPr/>
      </xdr:nvSpPr>
      <xdr:spPr>
        <a:xfrm>
          <a:off x="12954000" y="70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5097</xdr:rowOff>
    </xdr:from>
    <xdr:ext cx="762000" cy="259045"/>
    <xdr:sp macro="" textlink="">
      <xdr:nvSpPr>
        <xdr:cNvPr id="323" name="テキスト ボックス 322"/>
        <xdr:cNvSpPr txBox="1"/>
      </xdr:nvSpPr>
      <xdr:spPr>
        <a:xfrm>
          <a:off x="12623800" y="686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29" name="楕円 328"/>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30"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31" name="楕円 330"/>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32" name="テキスト ボックス 331"/>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33" name="楕円 332"/>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5097</xdr:rowOff>
    </xdr:from>
    <xdr:ext cx="762000" cy="259045"/>
    <xdr:sp macro="" textlink="">
      <xdr:nvSpPr>
        <xdr:cNvPr id="334" name="テキスト ボックス 333"/>
        <xdr:cNvSpPr txBox="1"/>
      </xdr:nvSpPr>
      <xdr:spPr>
        <a:xfrm>
          <a:off x="14401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110490</xdr:rowOff>
    </xdr:from>
    <xdr:to>
      <xdr:col>69</xdr:col>
      <xdr:colOff>142875</xdr:colOff>
      <xdr:row>38</xdr:row>
      <xdr:rowOff>40640</xdr:rowOff>
    </xdr:to>
    <xdr:sp macro="" textlink="">
      <xdr:nvSpPr>
        <xdr:cNvPr id="335" name="楕円 334"/>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50817</xdr:rowOff>
    </xdr:from>
    <xdr:ext cx="762000" cy="259045"/>
    <xdr:sp macro="" textlink="">
      <xdr:nvSpPr>
        <xdr:cNvPr id="336" name="テキスト ボックス 335"/>
        <xdr:cNvSpPr txBox="1"/>
      </xdr:nvSpPr>
      <xdr:spPr>
        <a:xfrm>
          <a:off x="13512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64770</xdr:rowOff>
    </xdr:from>
    <xdr:to>
      <xdr:col>65</xdr:col>
      <xdr:colOff>53975</xdr:colOff>
      <xdr:row>41</xdr:row>
      <xdr:rowOff>166370</xdr:rowOff>
    </xdr:to>
    <xdr:sp macro="" textlink="">
      <xdr:nvSpPr>
        <xdr:cNvPr id="337" name="楕円 336"/>
        <xdr:cNvSpPr/>
      </xdr:nvSpPr>
      <xdr:spPr>
        <a:xfrm>
          <a:off x="12954000" y="709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151147</xdr:rowOff>
    </xdr:from>
    <xdr:ext cx="762000" cy="259045"/>
    <xdr:sp macro="" textlink="">
      <xdr:nvSpPr>
        <xdr:cNvPr id="338" name="テキスト ボックス 337"/>
        <xdr:cNvSpPr txBox="1"/>
      </xdr:nvSpPr>
      <xdr:spPr>
        <a:xfrm>
          <a:off x="12623800" y="718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公債費は、一般単独事業債の</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により、経常的経費充当一般財源が前年度に比べ</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％（約</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となったが、依然として類似団体より高い状況が続いている。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引き続き、学校施設の改築などに起債する計画であるが、その際は、財政基盤の確立に配慮した起債となるよう努めることとしている。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82</xdr:row>
      <xdr:rowOff>94343</xdr:rowOff>
    </xdr:to>
    <xdr:cxnSp macro="">
      <xdr:nvCxnSpPr>
        <xdr:cNvPr id="367" name="直線コネクタ 366"/>
        <xdr:cNvCxnSpPr/>
      </xdr:nvCxnSpPr>
      <xdr:spPr>
        <a:xfrm flipV="1">
          <a:off x="4826000" y="125857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66420</xdr:rowOff>
    </xdr:from>
    <xdr:ext cx="762000" cy="259045"/>
    <xdr:sp macro="" textlink="">
      <xdr:nvSpPr>
        <xdr:cNvPr id="368" name="公債費最小値テキスト"/>
        <xdr:cNvSpPr txBox="1"/>
      </xdr:nvSpPr>
      <xdr:spPr>
        <a:xfrm>
          <a:off x="4914900" y="1412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94343</xdr:rowOff>
    </xdr:from>
    <xdr:to>
      <xdr:col>24</xdr:col>
      <xdr:colOff>114300</xdr:colOff>
      <xdr:row>82</xdr:row>
      <xdr:rowOff>94343</xdr:rowOff>
    </xdr:to>
    <xdr:cxnSp macro="">
      <xdr:nvCxnSpPr>
        <xdr:cNvPr id="369" name="直線コネクタ 368"/>
        <xdr:cNvCxnSpPr/>
      </xdr:nvCxnSpPr>
      <xdr:spPr>
        <a:xfrm>
          <a:off x="4737100" y="1415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70"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71" name="直線コネクタ 370"/>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118836</xdr:rowOff>
    </xdr:from>
    <xdr:to>
      <xdr:col>24</xdr:col>
      <xdr:colOff>25400</xdr:colOff>
      <xdr:row>80</xdr:row>
      <xdr:rowOff>12700</xdr:rowOff>
    </xdr:to>
    <xdr:cxnSp macro="">
      <xdr:nvCxnSpPr>
        <xdr:cNvPr id="372" name="直線コネクタ 371"/>
        <xdr:cNvCxnSpPr/>
      </xdr:nvCxnSpPr>
      <xdr:spPr>
        <a:xfrm flipV="1">
          <a:off x="3987800" y="136633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2920</xdr:rowOff>
    </xdr:from>
    <xdr:ext cx="762000" cy="259045"/>
    <xdr:sp macro="" textlink="">
      <xdr:nvSpPr>
        <xdr:cNvPr id="373" name="公債費平均値テキスト"/>
        <xdr:cNvSpPr txBox="1"/>
      </xdr:nvSpPr>
      <xdr:spPr>
        <a:xfrm>
          <a:off x="4914900" y="1303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4" name="フローチャート: 判断 373"/>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12700</xdr:rowOff>
    </xdr:from>
    <xdr:to>
      <xdr:col>19</xdr:col>
      <xdr:colOff>187325</xdr:colOff>
      <xdr:row>82</xdr:row>
      <xdr:rowOff>61686</xdr:rowOff>
    </xdr:to>
    <xdr:cxnSp macro="">
      <xdr:nvCxnSpPr>
        <xdr:cNvPr id="375" name="直線コネクタ 374"/>
        <xdr:cNvCxnSpPr/>
      </xdr:nvCxnSpPr>
      <xdr:spPr>
        <a:xfrm flipV="1">
          <a:off x="3098800" y="13728700"/>
          <a:ext cx="8890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76" name="フローチャート: 判断 375"/>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90006</xdr:rowOff>
    </xdr:from>
    <xdr:ext cx="736600" cy="259045"/>
    <xdr:sp macro="" textlink="">
      <xdr:nvSpPr>
        <xdr:cNvPr id="377" name="テキスト ボックス 376"/>
        <xdr:cNvSpPr txBox="1"/>
      </xdr:nvSpPr>
      <xdr:spPr>
        <a:xfrm>
          <a:off x="3606800" y="1312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82</xdr:row>
      <xdr:rowOff>61686</xdr:rowOff>
    </xdr:from>
    <xdr:to>
      <xdr:col>15</xdr:col>
      <xdr:colOff>98425</xdr:colOff>
      <xdr:row>82</xdr:row>
      <xdr:rowOff>61686</xdr:rowOff>
    </xdr:to>
    <xdr:cxnSp macro="">
      <xdr:nvCxnSpPr>
        <xdr:cNvPr id="378" name="直線コネクタ 377"/>
        <xdr:cNvCxnSpPr/>
      </xdr:nvCxnSpPr>
      <xdr:spPr>
        <a:xfrm>
          <a:off x="2209800" y="14120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43543</xdr:rowOff>
    </xdr:from>
    <xdr:to>
      <xdr:col>15</xdr:col>
      <xdr:colOff>149225</xdr:colOff>
      <xdr:row>78</xdr:row>
      <xdr:rowOff>145143</xdr:rowOff>
    </xdr:to>
    <xdr:sp macro="" textlink="">
      <xdr:nvSpPr>
        <xdr:cNvPr id="379" name="フローチャート: 判断 378"/>
        <xdr:cNvSpPr/>
      </xdr:nvSpPr>
      <xdr:spPr>
        <a:xfrm>
          <a:off x="3048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155320</xdr:rowOff>
    </xdr:from>
    <xdr:ext cx="762000" cy="259045"/>
    <xdr:sp macro="" textlink="">
      <xdr:nvSpPr>
        <xdr:cNvPr id="380" name="テキスト ボックス 379"/>
        <xdr:cNvSpPr txBox="1"/>
      </xdr:nvSpPr>
      <xdr:spPr>
        <a:xfrm>
          <a:off x="2717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37193</xdr:rowOff>
    </xdr:from>
    <xdr:to>
      <xdr:col>11</xdr:col>
      <xdr:colOff>9525</xdr:colOff>
      <xdr:row>82</xdr:row>
      <xdr:rowOff>61686</xdr:rowOff>
    </xdr:to>
    <xdr:cxnSp macro="">
      <xdr:nvCxnSpPr>
        <xdr:cNvPr id="381" name="直線コネクタ 380"/>
        <xdr:cNvCxnSpPr/>
      </xdr:nvCxnSpPr>
      <xdr:spPr>
        <a:xfrm>
          <a:off x="1320800" y="13924643"/>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35379</xdr:rowOff>
    </xdr:from>
    <xdr:to>
      <xdr:col>11</xdr:col>
      <xdr:colOff>60325</xdr:colOff>
      <xdr:row>79</xdr:row>
      <xdr:rowOff>136979</xdr:rowOff>
    </xdr:to>
    <xdr:sp macro="" textlink="">
      <xdr:nvSpPr>
        <xdr:cNvPr id="382" name="フローチャート: 判断 381"/>
        <xdr:cNvSpPr/>
      </xdr:nvSpPr>
      <xdr:spPr>
        <a:xfrm>
          <a:off x="21590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147156</xdr:rowOff>
    </xdr:from>
    <xdr:ext cx="762000" cy="259045"/>
    <xdr:sp macro="" textlink="">
      <xdr:nvSpPr>
        <xdr:cNvPr id="383" name="テキスト ボックス 382"/>
        <xdr:cNvSpPr txBox="1"/>
      </xdr:nvSpPr>
      <xdr:spPr>
        <a:xfrm>
          <a:off x="1828800" y="1334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157843</xdr:rowOff>
    </xdr:from>
    <xdr:to>
      <xdr:col>6</xdr:col>
      <xdr:colOff>171450</xdr:colOff>
      <xdr:row>81</xdr:row>
      <xdr:rowOff>87993</xdr:rowOff>
    </xdr:to>
    <xdr:sp macro="" textlink="">
      <xdr:nvSpPr>
        <xdr:cNvPr id="384" name="フローチャート: 判断 383"/>
        <xdr:cNvSpPr/>
      </xdr:nvSpPr>
      <xdr:spPr>
        <a:xfrm>
          <a:off x="1270000" y="138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98170</xdr:rowOff>
    </xdr:from>
    <xdr:ext cx="762000" cy="259045"/>
    <xdr:sp macro="" textlink="">
      <xdr:nvSpPr>
        <xdr:cNvPr id="385" name="テキスト ボックス 384"/>
        <xdr:cNvSpPr txBox="1"/>
      </xdr:nvSpPr>
      <xdr:spPr>
        <a:xfrm>
          <a:off x="939800" y="1364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68036</xdr:rowOff>
    </xdr:from>
    <xdr:to>
      <xdr:col>24</xdr:col>
      <xdr:colOff>76200</xdr:colOff>
      <xdr:row>79</xdr:row>
      <xdr:rowOff>169636</xdr:rowOff>
    </xdr:to>
    <xdr:sp macro="" textlink="">
      <xdr:nvSpPr>
        <xdr:cNvPr id="391" name="楕円 390"/>
        <xdr:cNvSpPr/>
      </xdr:nvSpPr>
      <xdr:spPr>
        <a:xfrm>
          <a:off x="47752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40113</xdr:rowOff>
    </xdr:from>
    <xdr:ext cx="762000" cy="259045"/>
    <xdr:sp macro="" textlink="">
      <xdr:nvSpPr>
        <xdr:cNvPr id="392" name="公債費該当値テキスト"/>
        <xdr:cNvSpPr txBox="1"/>
      </xdr:nvSpPr>
      <xdr:spPr>
        <a:xfrm>
          <a:off x="4914900" y="1358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133350</xdr:rowOff>
    </xdr:from>
    <xdr:to>
      <xdr:col>20</xdr:col>
      <xdr:colOff>38100</xdr:colOff>
      <xdr:row>80</xdr:row>
      <xdr:rowOff>63500</xdr:rowOff>
    </xdr:to>
    <xdr:sp macro="" textlink="">
      <xdr:nvSpPr>
        <xdr:cNvPr id="393" name="楕円 392"/>
        <xdr:cNvSpPr/>
      </xdr:nvSpPr>
      <xdr:spPr>
        <a:xfrm>
          <a:off x="3937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48277</xdr:rowOff>
    </xdr:from>
    <xdr:ext cx="736600" cy="259045"/>
    <xdr:sp macro="" textlink="">
      <xdr:nvSpPr>
        <xdr:cNvPr id="394" name="テキスト ボックス 393"/>
        <xdr:cNvSpPr txBox="1"/>
      </xdr:nvSpPr>
      <xdr:spPr>
        <a:xfrm>
          <a:off x="3606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82</xdr:row>
      <xdr:rowOff>10886</xdr:rowOff>
    </xdr:from>
    <xdr:to>
      <xdr:col>15</xdr:col>
      <xdr:colOff>149225</xdr:colOff>
      <xdr:row>82</xdr:row>
      <xdr:rowOff>112486</xdr:rowOff>
    </xdr:to>
    <xdr:sp macro="" textlink="">
      <xdr:nvSpPr>
        <xdr:cNvPr id="395" name="楕円 394"/>
        <xdr:cNvSpPr/>
      </xdr:nvSpPr>
      <xdr:spPr>
        <a:xfrm>
          <a:off x="3048000" y="1406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82</xdr:row>
      <xdr:rowOff>97263</xdr:rowOff>
    </xdr:from>
    <xdr:ext cx="762000" cy="259045"/>
    <xdr:sp macro="" textlink="">
      <xdr:nvSpPr>
        <xdr:cNvPr id="396" name="テキスト ボックス 395"/>
        <xdr:cNvSpPr txBox="1"/>
      </xdr:nvSpPr>
      <xdr:spPr>
        <a:xfrm>
          <a:off x="2717800" y="141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82</xdr:row>
      <xdr:rowOff>10886</xdr:rowOff>
    </xdr:from>
    <xdr:to>
      <xdr:col>11</xdr:col>
      <xdr:colOff>60325</xdr:colOff>
      <xdr:row>82</xdr:row>
      <xdr:rowOff>112486</xdr:rowOff>
    </xdr:to>
    <xdr:sp macro="" textlink="">
      <xdr:nvSpPr>
        <xdr:cNvPr id="397" name="楕円 396"/>
        <xdr:cNvSpPr/>
      </xdr:nvSpPr>
      <xdr:spPr>
        <a:xfrm>
          <a:off x="2159000" y="1406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97263</xdr:rowOff>
    </xdr:from>
    <xdr:ext cx="762000" cy="259045"/>
    <xdr:sp macro="" textlink="">
      <xdr:nvSpPr>
        <xdr:cNvPr id="398" name="テキスト ボックス 397"/>
        <xdr:cNvSpPr txBox="1"/>
      </xdr:nvSpPr>
      <xdr:spPr>
        <a:xfrm>
          <a:off x="1828800" y="141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157843</xdr:rowOff>
    </xdr:from>
    <xdr:to>
      <xdr:col>6</xdr:col>
      <xdr:colOff>171450</xdr:colOff>
      <xdr:row>81</xdr:row>
      <xdr:rowOff>87993</xdr:rowOff>
    </xdr:to>
    <xdr:sp macro="" textlink="">
      <xdr:nvSpPr>
        <xdr:cNvPr id="399" name="楕円 398"/>
        <xdr:cNvSpPr/>
      </xdr:nvSpPr>
      <xdr:spPr>
        <a:xfrm>
          <a:off x="1270000" y="138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72770</xdr:rowOff>
    </xdr:from>
    <xdr:ext cx="762000" cy="259045"/>
    <xdr:sp macro="" textlink="">
      <xdr:nvSpPr>
        <xdr:cNvPr id="400" name="テキスト ボックス 399"/>
        <xdr:cNvSpPr txBox="1"/>
      </xdr:nvSpPr>
      <xdr:spPr>
        <a:xfrm>
          <a:off x="939800" y="1396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公債費を除いた経常収支比率は、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となった。歳入において</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、財政調整交付金の普通交付金が大幅に</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したことが要因となっている。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類似団体より数値が高い状況にあることから、今後も行財政改革をこれまで以上に推進していくことにより経常収支比率のさらなる改善に努めていく。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5" name="直線コネクタ 41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6" name="テキスト ボックス 41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7" name="直線コネクタ 41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8" name="テキスト ボックス 41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9" name="直線コネクタ 41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0" name="テキスト ボックス 41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1" name="直線コネクタ 42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2" name="テキスト ボックス 42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3" name="直線コネクタ 42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4" name="テキスト ボックス 42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5" name="直線コネクタ 42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6" name="テキスト ボックス 42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124278</xdr:rowOff>
    </xdr:from>
    <xdr:to>
      <xdr:col>82</xdr:col>
      <xdr:colOff>107950</xdr:colOff>
      <xdr:row>82</xdr:row>
      <xdr:rowOff>50800</xdr:rowOff>
    </xdr:to>
    <xdr:cxnSp macro="">
      <xdr:nvCxnSpPr>
        <xdr:cNvPr id="430" name="直線コネクタ 429"/>
        <xdr:cNvCxnSpPr/>
      </xdr:nvCxnSpPr>
      <xdr:spPr>
        <a:xfrm flipV="1">
          <a:off x="16510000" y="126401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22877</xdr:rowOff>
    </xdr:from>
    <xdr:ext cx="762000" cy="259045"/>
    <xdr:sp macro="" textlink="">
      <xdr:nvSpPr>
        <xdr:cNvPr id="431"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2" name="直線コネクタ 431"/>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39205</xdr:rowOff>
    </xdr:from>
    <xdr:ext cx="762000" cy="259045"/>
    <xdr:sp macro="" textlink="">
      <xdr:nvSpPr>
        <xdr:cNvPr id="433" name="公債費以外最大値テキスト"/>
        <xdr:cNvSpPr txBox="1"/>
      </xdr:nvSpPr>
      <xdr:spPr>
        <a:xfrm>
          <a:off x="16598900" y="1238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124278</xdr:rowOff>
    </xdr:from>
    <xdr:to>
      <xdr:col>82</xdr:col>
      <xdr:colOff>196850</xdr:colOff>
      <xdr:row>73</xdr:row>
      <xdr:rowOff>124278</xdr:rowOff>
    </xdr:to>
    <xdr:cxnSp macro="">
      <xdr:nvCxnSpPr>
        <xdr:cNvPr id="434" name="直線コネクタ 433"/>
        <xdr:cNvCxnSpPr/>
      </xdr:nvCxnSpPr>
      <xdr:spPr>
        <a:xfrm>
          <a:off x="16421100" y="126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88900</xdr:rowOff>
    </xdr:from>
    <xdr:to>
      <xdr:col>82</xdr:col>
      <xdr:colOff>107950</xdr:colOff>
      <xdr:row>82</xdr:row>
      <xdr:rowOff>39914</xdr:rowOff>
    </xdr:to>
    <xdr:cxnSp macro="">
      <xdr:nvCxnSpPr>
        <xdr:cNvPr id="435" name="直線コネクタ 434"/>
        <xdr:cNvCxnSpPr/>
      </xdr:nvCxnSpPr>
      <xdr:spPr>
        <a:xfrm flipV="1">
          <a:off x="15671800" y="13804900"/>
          <a:ext cx="8382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62791</xdr:rowOff>
    </xdr:from>
    <xdr:ext cx="762000" cy="259045"/>
    <xdr:sp macro="" textlink="">
      <xdr:nvSpPr>
        <xdr:cNvPr id="436" name="公債費以外平均値テキスト"/>
        <xdr:cNvSpPr txBox="1"/>
      </xdr:nvSpPr>
      <xdr:spPr>
        <a:xfrm>
          <a:off x="16598900" y="13435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46264</xdr:rowOff>
    </xdr:from>
    <xdr:to>
      <xdr:col>82</xdr:col>
      <xdr:colOff>158750</xdr:colOff>
      <xdr:row>79</xdr:row>
      <xdr:rowOff>147864</xdr:rowOff>
    </xdr:to>
    <xdr:sp macro="" textlink="">
      <xdr:nvSpPr>
        <xdr:cNvPr id="437" name="フローチャート: 判断 436"/>
        <xdr:cNvSpPr/>
      </xdr:nvSpPr>
      <xdr:spPr>
        <a:xfrm>
          <a:off x="164592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110671</xdr:rowOff>
    </xdr:from>
    <xdr:to>
      <xdr:col>78</xdr:col>
      <xdr:colOff>69850</xdr:colOff>
      <xdr:row>82</xdr:row>
      <xdr:rowOff>39914</xdr:rowOff>
    </xdr:to>
    <xdr:cxnSp macro="">
      <xdr:nvCxnSpPr>
        <xdr:cNvPr id="438" name="直線コネクタ 437"/>
        <xdr:cNvCxnSpPr/>
      </xdr:nvCxnSpPr>
      <xdr:spPr>
        <a:xfrm>
          <a:off x="14782800" y="13826671"/>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100693</xdr:rowOff>
    </xdr:from>
    <xdr:to>
      <xdr:col>78</xdr:col>
      <xdr:colOff>120650</xdr:colOff>
      <xdr:row>80</xdr:row>
      <xdr:rowOff>30843</xdr:rowOff>
    </xdr:to>
    <xdr:sp macro="" textlink="">
      <xdr:nvSpPr>
        <xdr:cNvPr id="439" name="フローチャート: 判断 438"/>
        <xdr:cNvSpPr/>
      </xdr:nvSpPr>
      <xdr:spPr>
        <a:xfrm>
          <a:off x="15621000" y="1364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41020</xdr:rowOff>
    </xdr:from>
    <xdr:ext cx="736600" cy="259045"/>
    <xdr:sp macro="" textlink="">
      <xdr:nvSpPr>
        <xdr:cNvPr id="440" name="テキスト ボックス 439"/>
        <xdr:cNvSpPr txBox="1"/>
      </xdr:nvSpPr>
      <xdr:spPr>
        <a:xfrm>
          <a:off x="15290800" y="1341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67129</xdr:rowOff>
    </xdr:from>
    <xdr:to>
      <xdr:col>73</xdr:col>
      <xdr:colOff>180975</xdr:colOff>
      <xdr:row>80</xdr:row>
      <xdr:rowOff>110671</xdr:rowOff>
    </xdr:to>
    <xdr:cxnSp macro="">
      <xdr:nvCxnSpPr>
        <xdr:cNvPr id="441" name="直線コネクタ 440"/>
        <xdr:cNvCxnSpPr/>
      </xdr:nvCxnSpPr>
      <xdr:spPr>
        <a:xfrm>
          <a:off x="13893800" y="137831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141514</xdr:rowOff>
    </xdr:from>
    <xdr:to>
      <xdr:col>74</xdr:col>
      <xdr:colOff>31750</xdr:colOff>
      <xdr:row>79</xdr:row>
      <xdr:rowOff>71664</xdr:rowOff>
    </xdr:to>
    <xdr:sp macro="" textlink="">
      <xdr:nvSpPr>
        <xdr:cNvPr id="442" name="フローチャート: 判断 441"/>
        <xdr:cNvSpPr/>
      </xdr:nvSpPr>
      <xdr:spPr>
        <a:xfrm>
          <a:off x="14732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81841</xdr:rowOff>
    </xdr:from>
    <xdr:ext cx="762000" cy="259045"/>
    <xdr:sp macro="" textlink="">
      <xdr:nvSpPr>
        <xdr:cNvPr id="443" name="テキスト ボックス 442"/>
        <xdr:cNvSpPr txBox="1"/>
      </xdr:nvSpPr>
      <xdr:spPr>
        <a:xfrm>
          <a:off x="14401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67129</xdr:rowOff>
    </xdr:from>
    <xdr:to>
      <xdr:col>69</xdr:col>
      <xdr:colOff>92075</xdr:colOff>
      <xdr:row>81</xdr:row>
      <xdr:rowOff>146050</xdr:rowOff>
    </xdr:to>
    <xdr:cxnSp macro="">
      <xdr:nvCxnSpPr>
        <xdr:cNvPr id="444" name="直線コネクタ 443"/>
        <xdr:cNvCxnSpPr/>
      </xdr:nvCxnSpPr>
      <xdr:spPr>
        <a:xfrm flipV="1">
          <a:off x="13004800" y="13783129"/>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45" name="フローチャート: 判断 444"/>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35577</xdr:rowOff>
    </xdr:from>
    <xdr:ext cx="762000" cy="259045"/>
    <xdr:sp macro="" textlink="">
      <xdr:nvSpPr>
        <xdr:cNvPr id="446" name="テキスト ボックス 445"/>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141514</xdr:rowOff>
    </xdr:from>
    <xdr:to>
      <xdr:col>65</xdr:col>
      <xdr:colOff>53975</xdr:colOff>
      <xdr:row>79</xdr:row>
      <xdr:rowOff>71664</xdr:rowOff>
    </xdr:to>
    <xdr:sp macro="" textlink="">
      <xdr:nvSpPr>
        <xdr:cNvPr id="447" name="フローチャート: 判断 446"/>
        <xdr:cNvSpPr/>
      </xdr:nvSpPr>
      <xdr:spPr>
        <a:xfrm>
          <a:off x="12954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81841</xdr:rowOff>
    </xdr:from>
    <xdr:ext cx="762000" cy="259045"/>
    <xdr:sp macro="" textlink="">
      <xdr:nvSpPr>
        <xdr:cNvPr id="448" name="テキスト ボックス 447"/>
        <xdr:cNvSpPr txBox="1"/>
      </xdr:nvSpPr>
      <xdr:spPr>
        <a:xfrm>
          <a:off x="12623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38100</xdr:rowOff>
    </xdr:from>
    <xdr:to>
      <xdr:col>82</xdr:col>
      <xdr:colOff>158750</xdr:colOff>
      <xdr:row>80</xdr:row>
      <xdr:rowOff>139700</xdr:rowOff>
    </xdr:to>
    <xdr:sp macro="" textlink="">
      <xdr:nvSpPr>
        <xdr:cNvPr id="454" name="楕円 453"/>
        <xdr:cNvSpPr/>
      </xdr:nvSpPr>
      <xdr:spPr>
        <a:xfrm>
          <a:off x="164592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10177</xdr:rowOff>
    </xdr:from>
    <xdr:ext cx="762000" cy="259045"/>
    <xdr:sp macro="" textlink="">
      <xdr:nvSpPr>
        <xdr:cNvPr id="455" name="公債費以外該当値テキスト"/>
        <xdr:cNvSpPr txBox="1"/>
      </xdr:nvSpPr>
      <xdr:spPr>
        <a:xfrm>
          <a:off x="165989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160564</xdr:rowOff>
    </xdr:from>
    <xdr:to>
      <xdr:col>78</xdr:col>
      <xdr:colOff>120650</xdr:colOff>
      <xdr:row>82</xdr:row>
      <xdr:rowOff>90714</xdr:rowOff>
    </xdr:to>
    <xdr:sp macro="" textlink="">
      <xdr:nvSpPr>
        <xdr:cNvPr id="456" name="楕円 455"/>
        <xdr:cNvSpPr/>
      </xdr:nvSpPr>
      <xdr:spPr>
        <a:xfrm>
          <a:off x="15621000" y="1404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82</xdr:row>
      <xdr:rowOff>75491</xdr:rowOff>
    </xdr:from>
    <xdr:ext cx="736600" cy="259045"/>
    <xdr:sp macro="" textlink="">
      <xdr:nvSpPr>
        <xdr:cNvPr id="457" name="テキスト ボックス 456"/>
        <xdr:cNvSpPr txBox="1"/>
      </xdr:nvSpPr>
      <xdr:spPr>
        <a:xfrm>
          <a:off x="15290800" y="14134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59871</xdr:rowOff>
    </xdr:from>
    <xdr:to>
      <xdr:col>74</xdr:col>
      <xdr:colOff>31750</xdr:colOff>
      <xdr:row>80</xdr:row>
      <xdr:rowOff>161471</xdr:rowOff>
    </xdr:to>
    <xdr:sp macro="" textlink="">
      <xdr:nvSpPr>
        <xdr:cNvPr id="458" name="楕円 457"/>
        <xdr:cNvSpPr/>
      </xdr:nvSpPr>
      <xdr:spPr>
        <a:xfrm>
          <a:off x="14732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146248</xdr:rowOff>
    </xdr:from>
    <xdr:ext cx="762000" cy="259045"/>
    <xdr:sp macro="" textlink="">
      <xdr:nvSpPr>
        <xdr:cNvPr id="459" name="テキスト ボックス 458"/>
        <xdr:cNvSpPr txBox="1"/>
      </xdr:nvSpPr>
      <xdr:spPr>
        <a:xfrm>
          <a:off x="14401800" y="138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16329</xdr:rowOff>
    </xdr:from>
    <xdr:to>
      <xdr:col>69</xdr:col>
      <xdr:colOff>142875</xdr:colOff>
      <xdr:row>80</xdr:row>
      <xdr:rowOff>117929</xdr:rowOff>
    </xdr:to>
    <xdr:sp macro="" textlink="">
      <xdr:nvSpPr>
        <xdr:cNvPr id="460" name="楕円 459"/>
        <xdr:cNvSpPr/>
      </xdr:nvSpPr>
      <xdr:spPr>
        <a:xfrm>
          <a:off x="13843000" y="1373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102706</xdr:rowOff>
    </xdr:from>
    <xdr:ext cx="762000" cy="259045"/>
    <xdr:sp macro="" textlink="">
      <xdr:nvSpPr>
        <xdr:cNvPr id="461" name="テキスト ボックス 460"/>
        <xdr:cNvSpPr txBox="1"/>
      </xdr:nvSpPr>
      <xdr:spPr>
        <a:xfrm>
          <a:off x="13512800" y="1381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95250</xdr:rowOff>
    </xdr:from>
    <xdr:to>
      <xdr:col>65</xdr:col>
      <xdr:colOff>53975</xdr:colOff>
      <xdr:row>82</xdr:row>
      <xdr:rowOff>25400</xdr:rowOff>
    </xdr:to>
    <xdr:sp macro="" textlink="">
      <xdr:nvSpPr>
        <xdr:cNvPr id="462" name="楕円 461"/>
        <xdr:cNvSpPr/>
      </xdr:nvSpPr>
      <xdr:spPr>
        <a:xfrm>
          <a:off x="129540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82</xdr:row>
      <xdr:rowOff>10177</xdr:rowOff>
    </xdr:from>
    <xdr:ext cx="762000" cy="259045"/>
    <xdr:sp macro="" textlink="">
      <xdr:nvSpPr>
        <xdr:cNvPr id="463" name="テキスト ボックス 462"/>
        <xdr:cNvSpPr txBox="1"/>
      </xdr:nvSpPr>
      <xdr:spPr>
        <a:xfrm>
          <a:off x="126238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東京都墨田区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114971</xdr:rowOff>
    </xdr:from>
    <xdr:to>
      <xdr:col>29</xdr:col>
      <xdr:colOff>127000</xdr:colOff>
      <xdr:row>19</xdr:row>
      <xdr:rowOff>86832</xdr:rowOff>
    </xdr:to>
    <xdr:cxnSp macro="">
      <xdr:nvCxnSpPr>
        <xdr:cNvPr id="47" name="直線コネクタ 46"/>
        <xdr:cNvCxnSpPr/>
      </xdr:nvCxnSpPr>
      <xdr:spPr bwMode="auto">
        <a:xfrm flipV="1">
          <a:off x="5651500" y="2048546"/>
          <a:ext cx="0" cy="13434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58909</xdr:rowOff>
    </xdr:from>
    <xdr:ext cx="762000" cy="259045"/>
    <xdr:sp macro="" textlink="">
      <xdr:nvSpPr>
        <xdr:cNvPr id="48" name="人口1人当たり決算額の推移最小値テキスト130"/>
        <xdr:cNvSpPr txBox="1"/>
      </xdr:nvSpPr>
      <xdr:spPr>
        <a:xfrm>
          <a:off x="5740400" y="336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86832</xdr:rowOff>
    </xdr:from>
    <xdr:to>
      <xdr:col>30</xdr:col>
      <xdr:colOff>25400</xdr:colOff>
      <xdr:row>19</xdr:row>
      <xdr:rowOff>86832</xdr:rowOff>
    </xdr:to>
    <xdr:cxnSp macro="">
      <xdr:nvCxnSpPr>
        <xdr:cNvPr id="49" name="直線コネクタ 48"/>
        <xdr:cNvCxnSpPr/>
      </xdr:nvCxnSpPr>
      <xdr:spPr bwMode="auto">
        <a:xfrm>
          <a:off x="5562600" y="3392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29898</xdr:rowOff>
    </xdr:from>
    <xdr:ext cx="762000" cy="259045"/>
    <xdr:sp macro="" textlink="">
      <xdr:nvSpPr>
        <xdr:cNvPr id="50" name="人口1人当たり決算額の推移最大値テキスト130"/>
        <xdr:cNvSpPr txBox="1"/>
      </xdr:nvSpPr>
      <xdr:spPr>
        <a:xfrm>
          <a:off x="5740400" y="179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114971</xdr:rowOff>
    </xdr:from>
    <xdr:to>
      <xdr:col>30</xdr:col>
      <xdr:colOff>25400</xdr:colOff>
      <xdr:row>11</xdr:row>
      <xdr:rowOff>114971</xdr:rowOff>
    </xdr:to>
    <xdr:cxnSp macro="">
      <xdr:nvCxnSpPr>
        <xdr:cNvPr id="51" name="直線コネクタ 50"/>
        <xdr:cNvCxnSpPr/>
      </xdr:nvCxnSpPr>
      <xdr:spPr bwMode="auto">
        <a:xfrm>
          <a:off x="5562600" y="20485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42973</xdr:rowOff>
    </xdr:from>
    <xdr:to>
      <xdr:col>29</xdr:col>
      <xdr:colOff>127000</xdr:colOff>
      <xdr:row>18</xdr:row>
      <xdr:rowOff>60466</xdr:rowOff>
    </xdr:to>
    <xdr:cxnSp macro="">
      <xdr:nvCxnSpPr>
        <xdr:cNvPr id="52" name="直線コネクタ 51"/>
        <xdr:cNvCxnSpPr/>
      </xdr:nvCxnSpPr>
      <xdr:spPr bwMode="auto">
        <a:xfrm>
          <a:off x="5003800" y="3176698"/>
          <a:ext cx="647700" cy="17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45244</xdr:rowOff>
    </xdr:from>
    <xdr:ext cx="762000" cy="259045"/>
    <xdr:sp macro="" textlink="">
      <xdr:nvSpPr>
        <xdr:cNvPr id="53" name="人口1人当たり決算額の推移平均値テキスト130"/>
        <xdr:cNvSpPr txBox="1"/>
      </xdr:nvSpPr>
      <xdr:spPr>
        <a:xfrm>
          <a:off x="5740400" y="3178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69952</xdr:rowOff>
    </xdr:from>
    <xdr:to>
      <xdr:col>29</xdr:col>
      <xdr:colOff>177800</xdr:colOff>
      <xdr:row>19</xdr:row>
      <xdr:rowOff>102</xdr:rowOff>
    </xdr:to>
    <xdr:sp macro="" textlink="">
      <xdr:nvSpPr>
        <xdr:cNvPr id="54" name="フローチャート: 判断 53"/>
        <xdr:cNvSpPr/>
      </xdr:nvSpPr>
      <xdr:spPr bwMode="auto">
        <a:xfrm>
          <a:off x="56007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30498</xdr:rowOff>
    </xdr:from>
    <xdr:to>
      <xdr:col>26</xdr:col>
      <xdr:colOff>50800</xdr:colOff>
      <xdr:row>18</xdr:row>
      <xdr:rowOff>42973</xdr:rowOff>
    </xdr:to>
    <xdr:cxnSp macro="">
      <xdr:nvCxnSpPr>
        <xdr:cNvPr id="55" name="直線コネクタ 54"/>
        <xdr:cNvCxnSpPr/>
      </xdr:nvCxnSpPr>
      <xdr:spPr bwMode="auto">
        <a:xfrm>
          <a:off x="4305300" y="3164223"/>
          <a:ext cx="698500" cy="12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54810</xdr:rowOff>
    </xdr:from>
    <xdr:to>
      <xdr:col>26</xdr:col>
      <xdr:colOff>101600</xdr:colOff>
      <xdr:row>18</xdr:row>
      <xdr:rowOff>156410</xdr:rowOff>
    </xdr:to>
    <xdr:sp macro="" textlink="">
      <xdr:nvSpPr>
        <xdr:cNvPr id="56" name="フローチャート: 判断 55"/>
        <xdr:cNvSpPr/>
      </xdr:nvSpPr>
      <xdr:spPr bwMode="auto">
        <a:xfrm>
          <a:off x="4953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141186</xdr:rowOff>
    </xdr:from>
    <xdr:ext cx="736600" cy="259045"/>
    <xdr:sp macro="" textlink="">
      <xdr:nvSpPr>
        <xdr:cNvPr id="57" name="テキスト ボックス 56"/>
        <xdr:cNvSpPr txBox="1"/>
      </xdr:nvSpPr>
      <xdr:spPr>
        <a:xfrm>
          <a:off x="4622800" y="3274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13179</xdr:rowOff>
    </xdr:from>
    <xdr:to>
      <xdr:col>22</xdr:col>
      <xdr:colOff>114300</xdr:colOff>
      <xdr:row>18</xdr:row>
      <xdr:rowOff>30498</xdr:rowOff>
    </xdr:to>
    <xdr:cxnSp macro="">
      <xdr:nvCxnSpPr>
        <xdr:cNvPr id="58" name="直線コネクタ 57"/>
        <xdr:cNvCxnSpPr/>
      </xdr:nvCxnSpPr>
      <xdr:spPr bwMode="auto">
        <a:xfrm>
          <a:off x="3606800" y="3146904"/>
          <a:ext cx="698500" cy="17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48812</xdr:rowOff>
    </xdr:from>
    <xdr:to>
      <xdr:col>22</xdr:col>
      <xdr:colOff>165100</xdr:colOff>
      <xdr:row>18</xdr:row>
      <xdr:rowOff>150412</xdr:rowOff>
    </xdr:to>
    <xdr:sp macro="" textlink="">
      <xdr:nvSpPr>
        <xdr:cNvPr id="59" name="フローチャート: 判断 58"/>
        <xdr:cNvSpPr/>
      </xdr:nvSpPr>
      <xdr:spPr bwMode="auto">
        <a:xfrm>
          <a:off x="4254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135188</xdr:rowOff>
    </xdr:from>
    <xdr:ext cx="762000" cy="259045"/>
    <xdr:sp macro="" textlink="">
      <xdr:nvSpPr>
        <xdr:cNvPr id="60" name="テキスト ボックス 59"/>
        <xdr:cNvSpPr txBox="1"/>
      </xdr:nvSpPr>
      <xdr:spPr>
        <a:xfrm>
          <a:off x="39243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1444</xdr:rowOff>
    </xdr:from>
    <xdr:to>
      <xdr:col>18</xdr:col>
      <xdr:colOff>177800</xdr:colOff>
      <xdr:row>18</xdr:row>
      <xdr:rowOff>13179</xdr:rowOff>
    </xdr:to>
    <xdr:cxnSp macro="">
      <xdr:nvCxnSpPr>
        <xdr:cNvPr id="61" name="直線コネクタ 60"/>
        <xdr:cNvCxnSpPr/>
      </xdr:nvCxnSpPr>
      <xdr:spPr bwMode="auto">
        <a:xfrm>
          <a:off x="2908300" y="3135169"/>
          <a:ext cx="698500" cy="11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48594</xdr:rowOff>
    </xdr:from>
    <xdr:to>
      <xdr:col>19</xdr:col>
      <xdr:colOff>38100</xdr:colOff>
      <xdr:row>18</xdr:row>
      <xdr:rowOff>150194</xdr:rowOff>
    </xdr:to>
    <xdr:sp macro="" textlink="">
      <xdr:nvSpPr>
        <xdr:cNvPr id="62" name="フローチャート: 判断 61"/>
        <xdr:cNvSpPr/>
      </xdr:nvSpPr>
      <xdr:spPr bwMode="auto">
        <a:xfrm>
          <a:off x="35560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134971</xdr:rowOff>
    </xdr:from>
    <xdr:ext cx="762000" cy="259045"/>
    <xdr:sp macro="" textlink="">
      <xdr:nvSpPr>
        <xdr:cNvPr id="63" name="テキスト ボックス 62"/>
        <xdr:cNvSpPr txBox="1"/>
      </xdr:nvSpPr>
      <xdr:spPr>
        <a:xfrm>
          <a:off x="3225800" y="32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42748</xdr:rowOff>
    </xdr:from>
    <xdr:to>
      <xdr:col>15</xdr:col>
      <xdr:colOff>101600</xdr:colOff>
      <xdr:row>18</xdr:row>
      <xdr:rowOff>144348</xdr:rowOff>
    </xdr:to>
    <xdr:sp macro="" textlink="">
      <xdr:nvSpPr>
        <xdr:cNvPr id="64" name="フローチャート: 判断 63"/>
        <xdr:cNvSpPr/>
      </xdr:nvSpPr>
      <xdr:spPr bwMode="auto">
        <a:xfrm>
          <a:off x="28575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129125</xdr:rowOff>
    </xdr:from>
    <xdr:ext cx="762000" cy="259045"/>
    <xdr:sp macro="" textlink="">
      <xdr:nvSpPr>
        <xdr:cNvPr id="65" name="テキスト ボックス 64"/>
        <xdr:cNvSpPr txBox="1"/>
      </xdr:nvSpPr>
      <xdr:spPr>
        <a:xfrm>
          <a:off x="2527300" y="326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9666</xdr:rowOff>
    </xdr:from>
    <xdr:to>
      <xdr:col>29</xdr:col>
      <xdr:colOff>177800</xdr:colOff>
      <xdr:row>18</xdr:row>
      <xdr:rowOff>111266</xdr:rowOff>
    </xdr:to>
    <xdr:sp macro="" textlink="">
      <xdr:nvSpPr>
        <xdr:cNvPr id="71" name="楕円 70"/>
        <xdr:cNvSpPr/>
      </xdr:nvSpPr>
      <xdr:spPr bwMode="auto">
        <a:xfrm>
          <a:off x="5600700" y="3143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26193</xdr:rowOff>
    </xdr:from>
    <xdr:ext cx="762000" cy="259045"/>
    <xdr:sp macro="" textlink="">
      <xdr:nvSpPr>
        <xdr:cNvPr id="72" name="人口1人当たり決算額の推移該当値テキスト130"/>
        <xdr:cNvSpPr txBox="1"/>
      </xdr:nvSpPr>
      <xdr:spPr>
        <a:xfrm>
          <a:off x="5740400" y="298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163623</xdr:rowOff>
    </xdr:from>
    <xdr:to>
      <xdr:col>26</xdr:col>
      <xdr:colOff>101600</xdr:colOff>
      <xdr:row>18</xdr:row>
      <xdr:rowOff>93773</xdr:rowOff>
    </xdr:to>
    <xdr:sp macro="" textlink="">
      <xdr:nvSpPr>
        <xdr:cNvPr id="73" name="楕円 72"/>
        <xdr:cNvSpPr/>
      </xdr:nvSpPr>
      <xdr:spPr bwMode="auto">
        <a:xfrm>
          <a:off x="4953000" y="3125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103950</xdr:rowOff>
    </xdr:from>
    <xdr:ext cx="736600" cy="259045"/>
    <xdr:sp macro="" textlink="">
      <xdr:nvSpPr>
        <xdr:cNvPr id="74" name="テキスト ボックス 73"/>
        <xdr:cNvSpPr txBox="1"/>
      </xdr:nvSpPr>
      <xdr:spPr>
        <a:xfrm>
          <a:off x="4622800" y="2894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151148</xdr:rowOff>
    </xdr:from>
    <xdr:to>
      <xdr:col>22</xdr:col>
      <xdr:colOff>165100</xdr:colOff>
      <xdr:row>18</xdr:row>
      <xdr:rowOff>81298</xdr:rowOff>
    </xdr:to>
    <xdr:sp macro="" textlink="">
      <xdr:nvSpPr>
        <xdr:cNvPr id="75" name="楕円 74"/>
        <xdr:cNvSpPr/>
      </xdr:nvSpPr>
      <xdr:spPr bwMode="auto">
        <a:xfrm>
          <a:off x="4254500" y="3113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91475</xdr:rowOff>
    </xdr:from>
    <xdr:ext cx="762000" cy="259045"/>
    <xdr:sp macro="" textlink="">
      <xdr:nvSpPr>
        <xdr:cNvPr id="76" name="テキスト ボックス 75"/>
        <xdr:cNvSpPr txBox="1"/>
      </xdr:nvSpPr>
      <xdr:spPr>
        <a:xfrm>
          <a:off x="3924300" y="2882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133829</xdr:rowOff>
    </xdr:from>
    <xdr:to>
      <xdr:col>19</xdr:col>
      <xdr:colOff>38100</xdr:colOff>
      <xdr:row>18</xdr:row>
      <xdr:rowOff>63979</xdr:rowOff>
    </xdr:to>
    <xdr:sp macro="" textlink="">
      <xdr:nvSpPr>
        <xdr:cNvPr id="77" name="楕円 76"/>
        <xdr:cNvSpPr/>
      </xdr:nvSpPr>
      <xdr:spPr bwMode="auto">
        <a:xfrm>
          <a:off x="3556000" y="3096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74156</xdr:rowOff>
    </xdr:from>
    <xdr:ext cx="762000" cy="259045"/>
    <xdr:sp macro="" textlink="">
      <xdr:nvSpPr>
        <xdr:cNvPr id="78" name="テキスト ボックス 77"/>
        <xdr:cNvSpPr txBox="1"/>
      </xdr:nvSpPr>
      <xdr:spPr>
        <a:xfrm>
          <a:off x="3225800" y="286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122094</xdr:rowOff>
    </xdr:from>
    <xdr:to>
      <xdr:col>15</xdr:col>
      <xdr:colOff>101600</xdr:colOff>
      <xdr:row>18</xdr:row>
      <xdr:rowOff>52244</xdr:rowOff>
    </xdr:to>
    <xdr:sp macro="" textlink="">
      <xdr:nvSpPr>
        <xdr:cNvPr id="79" name="楕円 78"/>
        <xdr:cNvSpPr/>
      </xdr:nvSpPr>
      <xdr:spPr bwMode="auto">
        <a:xfrm>
          <a:off x="2857500" y="3084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62421</xdr:rowOff>
    </xdr:from>
    <xdr:ext cx="762000" cy="259045"/>
    <xdr:sp macro="" textlink="">
      <xdr:nvSpPr>
        <xdr:cNvPr id="80" name="テキスト ボックス 79"/>
        <xdr:cNvSpPr txBox="1"/>
      </xdr:nvSpPr>
      <xdr:spPr>
        <a:xfrm>
          <a:off x="2527300" y="28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114960</xdr:rowOff>
    </xdr:from>
    <xdr:to>
      <xdr:col>29</xdr:col>
      <xdr:colOff>127000</xdr:colOff>
      <xdr:row>37</xdr:row>
      <xdr:rowOff>214782</xdr:rowOff>
    </xdr:to>
    <xdr:cxnSp macro="">
      <xdr:nvCxnSpPr>
        <xdr:cNvPr id="106" name="直線コネクタ 105"/>
        <xdr:cNvCxnSpPr/>
      </xdr:nvCxnSpPr>
      <xdr:spPr bwMode="auto">
        <a:xfrm flipV="1">
          <a:off x="5651500" y="6039510"/>
          <a:ext cx="0" cy="12999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186859</xdr:rowOff>
    </xdr:from>
    <xdr:ext cx="762000" cy="259045"/>
    <xdr:sp macro="" textlink="">
      <xdr:nvSpPr>
        <xdr:cNvPr id="107" name="人口1人当たり決算額の推移最小値テキスト445"/>
        <xdr:cNvSpPr txBox="1"/>
      </xdr:nvSpPr>
      <xdr:spPr>
        <a:xfrm>
          <a:off x="5740400" y="731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214782</xdr:rowOff>
    </xdr:from>
    <xdr:to>
      <xdr:col>30</xdr:col>
      <xdr:colOff>25400</xdr:colOff>
      <xdr:row>37</xdr:row>
      <xdr:rowOff>214782</xdr:rowOff>
    </xdr:to>
    <xdr:cxnSp macro="">
      <xdr:nvCxnSpPr>
        <xdr:cNvPr id="108" name="直線コネクタ 107"/>
        <xdr:cNvCxnSpPr/>
      </xdr:nvCxnSpPr>
      <xdr:spPr bwMode="auto">
        <a:xfrm>
          <a:off x="5562600" y="7339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29887</xdr:rowOff>
    </xdr:from>
    <xdr:ext cx="762000" cy="259045"/>
    <xdr:sp macro="" textlink="">
      <xdr:nvSpPr>
        <xdr:cNvPr id="109" name="人口1人当たり決算額の推移最大値テキスト445"/>
        <xdr:cNvSpPr txBox="1"/>
      </xdr:nvSpPr>
      <xdr:spPr>
        <a:xfrm>
          <a:off x="5740400" y="578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114960</xdr:rowOff>
    </xdr:from>
    <xdr:to>
      <xdr:col>30</xdr:col>
      <xdr:colOff>25400</xdr:colOff>
      <xdr:row>33</xdr:row>
      <xdr:rowOff>114960</xdr:rowOff>
    </xdr:to>
    <xdr:cxnSp macro="">
      <xdr:nvCxnSpPr>
        <xdr:cNvPr id="110" name="直線コネクタ 109"/>
        <xdr:cNvCxnSpPr/>
      </xdr:nvCxnSpPr>
      <xdr:spPr bwMode="auto">
        <a:xfrm>
          <a:off x="5562600" y="603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342265</xdr:rowOff>
    </xdr:from>
    <xdr:to>
      <xdr:col>29</xdr:col>
      <xdr:colOff>127000</xdr:colOff>
      <xdr:row>35</xdr:row>
      <xdr:rowOff>48819</xdr:rowOff>
    </xdr:to>
    <xdr:cxnSp macro="">
      <xdr:nvCxnSpPr>
        <xdr:cNvPr id="111" name="直線コネクタ 110"/>
        <xdr:cNvCxnSpPr/>
      </xdr:nvCxnSpPr>
      <xdr:spPr bwMode="auto">
        <a:xfrm flipV="1">
          <a:off x="5003800" y="6609715"/>
          <a:ext cx="647700" cy="49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10253</xdr:rowOff>
    </xdr:from>
    <xdr:ext cx="762000" cy="259045"/>
    <xdr:sp macro="" textlink="">
      <xdr:nvSpPr>
        <xdr:cNvPr id="112" name="人口1人当たり決算額の推移平均値テキスト445"/>
        <xdr:cNvSpPr txBox="1"/>
      </xdr:nvSpPr>
      <xdr:spPr>
        <a:xfrm>
          <a:off x="5740400" y="6963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38176</xdr:rowOff>
    </xdr:from>
    <xdr:to>
      <xdr:col>29</xdr:col>
      <xdr:colOff>177800</xdr:colOff>
      <xdr:row>36</xdr:row>
      <xdr:rowOff>139776</xdr:rowOff>
    </xdr:to>
    <xdr:sp macro="" textlink="">
      <xdr:nvSpPr>
        <xdr:cNvPr id="113" name="フローチャート: 判断 112"/>
        <xdr:cNvSpPr/>
      </xdr:nvSpPr>
      <xdr:spPr bwMode="auto">
        <a:xfrm>
          <a:off x="56007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188569</xdr:rowOff>
    </xdr:from>
    <xdr:to>
      <xdr:col>26</xdr:col>
      <xdr:colOff>50800</xdr:colOff>
      <xdr:row>35</xdr:row>
      <xdr:rowOff>48819</xdr:rowOff>
    </xdr:to>
    <xdr:cxnSp macro="">
      <xdr:nvCxnSpPr>
        <xdr:cNvPr id="114" name="直線コネクタ 113"/>
        <xdr:cNvCxnSpPr/>
      </xdr:nvCxnSpPr>
      <xdr:spPr bwMode="auto">
        <a:xfrm>
          <a:off x="4305300" y="6456019"/>
          <a:ext cx="698500" cy="203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1524</xdr:rowOff>
    </xdr:from>
    <xdr:to>
      <xdr:col>26</xdr:col>
      <xdr:colOff>101600</xdr:colOff>
      <xdr:row>36</xdr:row>
      <xdr:rowOff>103124</xdr:rowOff>
    </xdr:to>
    <xdr:sp macro="" textlink="">
      <xdr:nvSpPr>
        <xdr:cNvPr id="115" name="フローチャート: 判断 114"/>
        <xdr:cNvSpPr/>
      </xdr:nvSpPr>
      <xdr:spPr bwMode="auto">
        <a:xfrm>
          <a:off x="4953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87901</xdr:rowOff>
    </xdr:from>
    <xdr:ext cx="736600" cy="259045"/>
    <xdr:sp macro="" textlink="">
      <xdr:nvSpPr>
        <xdr:cNvPr id="116" name="テキスト ボックス 115"/>
        <xdr:cNvSpPr txBox="1"/>
      </xdr:nvSpPr>
      <xdr:spPr>
        <a:xfrm>
          <a:off x="4622800" y="7041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188569</xdr:rowOff>
    </xdr:from>
    <xdr:to>
      <xdr:col>22</xdr:col>
      <xdr:colOff>114300</xdr:colOff>
      <xdr:row>34</xdr:row>
      <xdr:rowOff>239395</xdr:rowOff>
    </xdr:to>
    <xdr:cxnSp macro="">
      <xdr:nvCxnSpPr>
        <xdr:cNvPr id="117" name="直線コネクタ 116"/>
        <xdr:cNvCxnSpPr/>
      </xdr:nvCxnSpPr>
      <xdr:spPr bwMode="auto">
        <a:xfrm flipV="1">
          <a:off x="3606800" y="6456019"/>
          <a:ext cx="698500" cy="50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298094</xdr:rowOff>
    </xdr:from>
    <xdr:to>
      <xdr:col>22</xdr:col>
      <xdr:colOff>165100</xdr:colOff>
      <xdr:row>36</xdr:row>
      <xdr:rowOff>56794</xdr:rowOff>
    </xdr:to>
    <xdr:sp macro="" textlink="">
      <xdr:nvSpPr>
        <xdr:cNvPr id="118" name="フローチャート: 判断 117"/>
        <xdr:cNvSpPr/>
      </xdr:nvSpPr>
      <xdr:spPr bwMode="auto">
        <a:xfrm>
          <a:off x="4254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41571</xdr:rowOff>
    </xdr:from>
    <xdr:ext cx="762000" cy="259045"/>
    <xdr:sp macro="" textlink="">
      <xdr:nvSpPr>
        <xdr:cNvPr id="119" name="テキスト ボックス 118"/>
        <xdr:cNvSpPr txBox="1"/>
      </xdr:nvSpPr>
      <xdr:spPr>
        <a:xfrm>
          <a:off x="3924300" y="699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184988</xdr:rowOff>
    </xdr:from>
    <xdr:to>
      <xdr:col>18</xdr:col>
      <xdr:colOff>177800</xdr:colOff>
      <xdr:row>34</xdr:row>
      <xdr:rowOff>239395</xdr:rowOff>
    </xdr:to>
    <xdr:cxnSp macro="">
      <xdr:nvCxnSpPr>
        <xdr:cNvPr id="120" name="直線コネクタ 119"/>
        <xdr:cNvCxnSpPr/>
      </xdr:nvCxnSpPr>
      <xdr:spPr bwMode="auto">
        <a:xfrm>
          <a:off x="2908300" y="6452438"/>
          <a:ext cx="698500" cy="54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267843</xdr:rowOff>
    </xdr:from>
    <xdr:to>
      <xdr:col>19</xdr:col>
      <xdr:colOff>38100</xdr:colOff>
      <xdr:row>36</xdr:row>
      <xdr:rowOff>26543</xdr:rowOff>
    </xdr:to>
    <xdr:sp macro="" textlink="">
      <xdr:nvSpPr>
        <xdr:cNvPr id="121" name="フローチャート: 判断 120"/>
        <xdr:cNvSpPr/>
      </xdr:nvSpPr>
      <xdr:spPr bwMode="auto">
        <a:xfrm>
          <a:off x="3556000" y="68781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11320</xdr:rowOff>
    </xdr:from>
    <xdr:ext cx="762000" cy="259045"/>
    <xdr:sp macro="" textlink="">
      <xdr:nvSpPr>
        <xdr:cNvPr id="122" name="テキスト ボックス 121"/>
        <xdr:cNvSpPr txBox="1"/>
      </xdr:nvSpPr>
      <xdr:spPr>
        <a:xfrm>
          <a:off x="3225800" y="696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112090</xdr:rowOff>
    </xdr:from>
    <xdr:to>
      <xdr:col>15</xdr:col>
      <xdr:colOff>101600</xdr:colOff>
      <xdr:row>35</xdr:row>
      <xdr:rowOff>213690</xdr:rowOff>
    </xdr:to>
    <xdr:sp macro="" textlink="">
      <xdr:nvSpPr>
        <xdr:cNvPr id="123" name="フローチャート: 判断 122"/>
        <xdr:cNvSpPr/>
      </xdr:nvSpPr>
      <xdr:spPr bwMode="auto">
        <a:xfrm>
          <a:off x="2857500" y="672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198467</xdr:rowOff>
    </xdr:from>
    <xdr:ext cx="762000" cy="259045"/>
    <xdr:sp macro="" textlink="">
      <xdr:nvSpPr>
        <xdr:cNvPr id="124" name="テキスト ボックス 123"/>
        <xdr:cNvSpPr txBox="1"/>
      </xdr:nvSpPr>
      <xdr:spPr>
        <a:xfrm>
          <a:off x="2527300" y="680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291465</xdr:rowOff>
    </xdr:from>
    <xdr:to>
      <xdr:col>29</xdr:col>
      <xdr:colOff>177800</xdr:colOff>
      <xdr:row>35</xdr:row>
      <xdr:rowOff>50165</xdr:rowOff>
    </xdr:to>
    <xdr:sp macro="" textlink="">
      <xdr:nvSpPr>
        <xdr:cNvPr id="130" name="楕円 129"/>
        <xdr:cNvSpPr/>
      </xdr:nvSpPr>
      <xdr:spPr bwMode="auto">
        <a:xfrm>
          <a:off x="5600700" y="6558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136542</xdr:rowOff>
    </xdr:from>
    <xdr:ext cx="762000" cy="259045"/>
    <xdr:sp macro="" textlink="">
      <xdr:nvSpPr>
        <xdr:cNvPr id="131" name="人口1人当たり決算額の推移該当値テキスト445"/>
        <xdr:cNvSpPr txBox="1"/>
      </xdr:nvSpPr>
      <xdr:spPr>
        <a:xfrm>
          <a:off x="5740400" y="640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340919</xdr:rowOff>
    </xdr:from>
    <xdr:to>
      <xdr:col>26</xdr:col>
      <xdr:colOff>101600</xdr:colOff>
      <xdr:row>35</xdr:row>
      <xdr:rowOff>99619</xdr:rowOff>
    </xdr:to>
    <xdr:sp macro="" textlink="">
      <xdr:nvSpPr>
        <xdr:cNvPr id="132" name="楕円 131"/>
        <xdr:cNvSpPr/>
      </xdr:nvSpPr>
      <xdr:spPr bwMode="auto">
        <a:xfrm>
          <a:off x="4953000" y="6608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109796</xdr:rowOff>
    </xdr:from>
    <xdr:ext cx="736600" cy="259045"/>
    <xdr:sp macro="" textlink="">
      <xdr:nvSpPr>
        <xdr:cNvPr id="133" name="テキスト ボックス 132"/>
        <xdr:cNvSpPr txBox="1"/>
      </xdr:nvSpPr>
      <xdr:spPr>
        <a:xfrm>
          <a:off x="4622800" y="6377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137769</xdr:rowOff>
    </xdr:from>
    <xdr:to>
      <xdr:col>22</xdr:col>
      <xdr:colOff>165100</xdr:colOff>
      <xdr:row>34</xdr:row>
      <xdr:rowOff>239370</xdr:rowOff>
    </xdr:to>
    <xdr:sp macro="" textlink="">
      <xdr:nvSpPr>
        <xdr:cNvPr id="134" name="楕円 133"/>
        <xdr:cNvSpPr/>
      </xdr:nvSpPr>
      <xdr:spPr bwMode="auto">
        <a:xfrm>
          <a:off x="4254500" y="640521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249546</xdr:rowOff>
    </xdr:from>
    <xdr:ext cx="762000" cy="259045"/>
    <xdr:sp macro="" textlink="">
      <xdr:nvSpPr>
        <xdr:cNvPr id="135" name="テキスト ボックス 134"/>
        <xdr:cNvSpPr txBox="1"/>
      </xdr:nvSpPr>
      <xdr:spPr>
        <a:xfrm>
          <a:off x="3924300" y="617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188595</xdr:rowOff>
    </xdr:from>
    <xdr:to>
      <xdr:col>19</xdr:col>
      <xdr:colOff>38100</xdr:colOff>
      <xdr:row>34</xdr:row>
      <xdr:rowOff>290195</xdr:rowOff>
    </xdr:to>
    <xdr:sp macro="" textlink="">
      <xdr:nvSpPr>
        <xdr:cNvPr id="136" name="楕円 135"/>
        <xdr:cNvSpPr/>
      </xdr:nvSpPr>
      <xdr:spPr bwMode="auto">
        <a:xfrm>
          <a:off x="3556000" y="6456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300372</xdr:rowOff>
    </xdr:from>
    <xdr:ext cx="762000" cy="259045"/>
    <xdr:sp macro="" textlink="">
      <xdr:nvSpPr>
        <xdr:cNvPr id="137" name="テキスト ボックス 136"/>
        <xdr:cNvSpPr txBox="1"/>
      </xdr:nvSpPr>
      <xdr:spPr>
        <a:xfrm>
          <a:off x="3225800" y="622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134188</xdr:rowOff>
    </xdr:from>
    <xdr:to>
      <xdr:col>15</xdr:col>
      <xdr:colOff>101600</xdr:colOff>
      <xdr:row>34</xdr:row>
      <xdr:rowOff>235789</xdr:rowOff>
    </xdr:to>
    <xdr:sp macro="" textlink="">
      <xdr:nvSpPr>
        <xdr:cNvPr id="138" name="楕円 137"/>
        <xdr:cNvSpPr/>
      </xdr:nvSpPr>
      <xdr:spPr bwMode="auto">
        <a:xfrm>
          <a:off x="2857500" y="640163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245965</xdr:rowOff>
    </xdr:from>
    <xdr:ext cx="762000" cy="259045"/>
    <xdr:sp macro="" textlink="">
      <xdr:nvSpPr>
        <xdr:cNvPr id="139" name="テキスト ボックス 138"/>
        <xdr:cNvSpPr txBox="1"/>
      </xdr:nvSpPr>
      <xdr:spPr>
        <a:xfrm>
          <a:off x="2527300" y="617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東京都墨田区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271,859
259,214
13.77
121,569,101
117,466,523
3,660,338
70,583,854
27,802,275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83236</xdr:rowOff>
    </xdr:from>
    <xdr:to>
      <xdr:col>24</xdr:col>
      <xdr:colOff>62865</xdr:colOff>
      <xdr:row>38</xdr:row>
      <xdr:rowOff>66396</xdr:rowOff>
    </xdr:to>
    <xdr:cxnSp macro="">
      <xdr:nvCxnSpPr>
        <xdr:cNvPr id="58" name="直線コネクタ 57"/>
        <xdr:cNvCxnSpPr/>
      </xdr:nvCxnSpPr>
      <xdr:spPr>
        <a:xfrm flipV="1">
          <a:off x="4633595" y="5226736"/>
          <a:ext cx="1270" cy="135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70223</xdr:rowOff>
    </xdr:from>
    <xdr:ext cx="534377" cy="259045"/>
    <xdr:sp macro="" textlink="">
      <xdr:nvSpPr>
        <xdr:cNvPr id="59" name="人件費最小値テキスト"/>
        <xdr:cNvSpPr txBox="1"/>
      </xdr:nvSpPr>
      <xdr:spPr>
        <a:xfrm>
          <a:off x="4686300" y="658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66396</xdr:rowOff>
    </xdr:from>
    <xdr:to>
      <xdr:col>24</xdr:col>
      <xdr:colOff>152400</xdr:colOff>
      <xdr:row>38</xdr:row>
      <xdr:rowOff>66396</xdr:rowOff>
    </xdr:to>
    <xdr:cxnSp macro="">
      <xdr:nvCxnSpPr>
        <xdr:cNvPr id="60" name="直線コネクタ 59"/>
        <xdr:cNvCxnSpPr/>
      </xdr:nvCxnSpPr>
      <xdr:spPr>
        <a:xfrm>
          <a:off x="4546600" y="658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29913</xdr:rowOff>
    </xdr:from>
    <xdr:ext cx="599010" cy="259045"/>
    <xdr:sp macro="" textlink="">
      <xdr:nvSpPr>
        <xdr:cNvPr id="61" name="人件費最大値テキスト"/>
        <xdr:cNvSpPr txBox="1"/>
      </xdr:nvSpPr>
      <xdr:spPr>
        <a:xfrm>
          <a:off x="4686300" y="500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83236</xdr:rowOff>
    </xdr:from>
    <xdr:to>
      <xdr:col>24</xdr:col>
      <xdr:colOff>152400</xdr:colOff>
      <xdr:row>30</xdr:row>
      <xdr:rowOff>83236</xdr:rowOff>
    </xdr:to>
    <xdr:cxnSp macro="">
      <xdr:nvCxnSpPr>
        <xdr:cNvPr id="62" name="直線コネクタ 61"/>
        <xdr:cNvCxnSpPr/>
      </xdr:nvCxnSpPr>
      <xdr:spPr>
        <a:xfrm>
          <a:off x="4546600" y="522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29961</xdr:rowOff>
    </xdr:from>
    <xdr:to>
      <xdr:col>24</xdr:col>
      <xdr:colOff>63500</xdr:colOff>
      <xdr:row>37</xdr:row>
      <xdr:rowOff>36667</xdr:rowOff>
    </xdr:to>
    <xdr:cxnSp macro="">
      <xdr:nvCxnSpPr>
        <xdr:cNvPr id="63" name="直線コネクタ 62"/>
        <xdr:cNvCxnSpPr/>
      </xdr:nvCxnSpPr>
      <xdr:spPr>
        <a:xfrm flipV="1">
          <a:off x="3797300" y="6373611"/>
          <a:ext cx="8382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21084</xdr:rowOff>
    </xdr:from>
    <xdr:ext cx="534377" cy="259045"/>
    <xdr:sp macro="" textlink="">
      <xdr:nvSpPr>
        <xdr:cNvPr id="64" name="人件費平均値テキスト"/>
        <xdr:cNvSpPr txBox="1"/>
      </xdr:nvSpPr>
      <xdr:spPr>
        <a:xfrm>
          <a:off x="4686300" y="6364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42657</xdr:rowOff>
    </xdr:from>
    <xdr:to>
      <xdr:col>24</xdr:col>
      <xdr:colOff>114300</xdr:colOff>
      <xdr:row>37</xdr:row>
      <xdr:rowOff>144257</xdr:rowOff>
    </xdr:to>
    <xdr:sp macro="" textlink="">
      <xdr:nvSpPr>
        <xdr:cNvPr id="65" name="フローチャート: 判断 64"/>
        <xdr:cNvSpPr/>
      </xdr:nvSpPr>
      <xdr:spPr>
        <a:xfrm>
          <a:off x="45847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22341</xdr:rowOff>
    </xdr:from>
    <xdr:to>
      <xdr:col>19</xdr:col>
      <xdr:colOff>177800</xdr:colOff>
      <xdr:row>37</xdr:row>
      <xdr:rowOff>36667</xdr:rowOff>
    </xdr:to>
    <xdr:cxnSp macro="">
      <xdr:nvCxnSpPr>
        <xdr:cNvPr id="66" name="直線コネクタ 65"/>
        <xdr:cNvCxnSpPr/>
      </xdr:nvCxnSpPr>
      <xdr:spPr>
        <a:xfrm>
          <a:off x="2908300" y="6365991"/>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33143</xdr:rowOff>
    </xdr:from>
    <xdr:to>
      <xdr:col>20</xdr:col>
      <xdr:colOff>38100</xdr:colOff>
      <xdr:row>37</xdr:row>
      <xdr:rowOff>134743</xdr:rowOff>
    </xdr:to>
    <xdr:sp macro="" textlink="">
      <xdr:nvSpPr>
        <xdr:cNvPr id="67" name="フローチャート: 判断 66"/>
        <xdr:cNvSpPr/>
      </xdr:nvSpPr>
      <xdr:spPr>
        <a:xfrm>
          <a:off x="3746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125871</xdr:rowOff>
    </xdr:from>
    <xdr:ext cx="534377" cy="259045"/>
    <xdr:sp macro="" textlink="">
      <xdr:nvSpPr>
        <xdr:cNvPr id="68" name="テキスト ボックス 67"/>
        <xdr:cNvSpPr txBox="1"/>
      </xdr:nvSpPr>
      <xdr:spPr>
        <a:xfrm>
          <a:off x="3530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170724</xdr:rowOff>
    </xdr:from>
    <xdr:to>
      <xdr:col>15</xdr:col>
      <xdr:colOff>50800</xdr:colOff>
      <xdr:row>37</xdr:row>
      <xdr:rowOff>22341</xdr:rowOff>
    </xdr:to>
    <xdr:cxnSp macro="">
      <xdr:nvCxnSpPr>
        <xdr:cNvPr id="69" name="直線コネクタ 68"/>
        <xdr:cNvCxnSpPr/>
      </xdr:nvCxnSpPr>
      <xdr:spPr>
        <a:xfrm>
          <a:off x="2019300" y="6342924"/>
          <a:ext cx="889000" cy="2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17664</xdr:rowOff>
    </xdr:from>
    <xdr:to>
      <xdr:col>15</xdr:col>
      <xdr:colOff>101600</xdr:colOff>
      <xdr:row>37</xdr:row>
      <xdr:rowOff>119264</xdr:rowOff>
    </xdr:to>
    <xdr:sp macro="" textlink="">
      <xdr:nvSpPr>
        <xdr:cNvPr id="70" name="フローチャート: 判断 69"/>
        <xdr:cNvSpPr/>
      </xdr:nvSpPr>
      <xdr:spPr>
        <a:xfrm>
          <a:off x="2857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110391</xdr:rowOff>
    </xdr:from>
    <xdr:ext cx="534377" cy="259045"/>
    <xdr:sp macro="" textlink="">
      <xdr:nvSpPr>
        <xdr:cNvPr id="71" name="テキスト ボックス 70"/>
        <xdr:cNvSpPr txBox="1"/>
      </xdr:nvSpPr>
      <xdr:spPr>
        <a:xfrm>
          <a:off x="2641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169723</xdr:rowOff>
    </xdr:from>
    <xdr:to>
      <xdr:col>10</xdr:col>
      <xdr:colOff>114300</xdr:colOff>
      <xdr:row>36</xdr:row>
      <xdr:rowOff>170724</xdr:rowOff>
    </xdr:to>
    <xdr:cxnSp macro="">
      <xdr:nvCxnSpPr>
        <xdr:cNvPr id="72" name="直線コネクタ 71"/>
        <xdr:cNvCxnSpPr/>
      </xdr:nvCxnSpPr>
      <xdr:spPr>
        <a:xfrm>
          <a:off x="1130300" y="6341923"/>
          <a:ext cx="889000" cy="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20059</xdr:rowOff>
    </xdr:from>
    <xdr:to>
      <xdr:col>10</xdr:col>
      <xdr:colOff>165100</xdr:colOff>
      <xdr:row>37</xdr:row>
      <xdr:rowOff>121659</xdr:rowOff>
    </xdr:to>
    <xdr:sp macro="" textlink="">
      <xdr:nvSpPr>
        <xdr:cNvPr id="73" name="フローチャート: 判断 72"/>
        <xdr:cNvSpPr/>
      </xdr:nvSpPr>
      <xdr:spPr>
        <a:xfrm>
          <a:off x="1968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112786</xdr:rowOff>
    </xdr:from>
    <xdr:ext cx="534377" cy="259045"/>
    <xdr:sp macro="" textlink="">
      <xdr:nvSpPr>
        <xdr:cNvPr id="74" name="テキスト ボックス 73"/>
        <xdr:cNvSpPr txBox="1"/>
      </xdr:nvSpPr>
      <xdr:spPr>
        <a:xfrm>
          <a:off x="1752111" y="64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6245</xdr:rowOff>
    </xdr:from>
    <xdr:to>
      <xdr:col>6</xdr:col>
      <xdr:colOff>38100</xdr:colOff>
      <xdr:row>37</xdr:row>
      <xdr:rowOff>107845</xdr:rowOff>
    </xdr:to>
    <xdr:sp macro="" textlink="">
      <xdr:nvSpPr>
        <xdr:cNvPr id="75" name="フローチャート: 判断 74"/>
        <xdr:cNvSpPr/>
      </xdr:nvSpPr>
      <xdr:spPr>
        <a:xfrm>
          <a:off x="1079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98972</xdr:rowOff>
    </xdr:from>
    <xdr:ext cx="534377" cy="259045"/>
    <xdr:sp macro="" textlink="">
      <xdr:nvSpPr>
        <xdr:cNvPr id="76" name="テキスト ボックス 75"/>
        <xdr:cNvSpPr txBox="1"/>
      </xdr:nvSpPr>
      <xdr:spPr>
        <a:xfrm>
          <a:off x="863111" y="644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150611</xdr:rowOff>
    </xdr:from>
    <xdr:to>
      <xdr:col>24</xdr:col>
      <xdr:colOff>114300</xdr:colOff>
      <xdr:row>37</xdr:row>
      <xdr:rowOff>80761</xdr:rowOff>
    </xdr:to>
    <xdr:sp macro="" textlink="">
      <xdr:nvSpPr>
        <xdr:cNvPr id="82" name="楕円 81"/>
        <xdr:cNvSpPr/>
      </xdr:nvSpPr>
      <xdr:spPr>
        <a:xfrm>
          <a:off x="4584700" y="632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2038</xdr:rowOff>
    </xdr:from>
    <xdr:ext cx="534377" cy="259045"/>
    <xdr:sp macro="" textlink="">
      <xdr:nvSpPr>
        <xdr:cNvPr id="83" name="人件費該当値テキスト"/>
        <xdr:cNvSpPr txBox="1"/>
      </xdr:nvSpPr>
      <xdr:spPr>
        <a:xfrm>
          <a:off x="4686300" y="617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157317</xdr:rowOff>
    </xdr:from>
    <xdr:to>
      <xdr:col>20</xdr:col>
      <xdr:colOff>38100</xdr:colOff>
      <xdr:row>37</xdr:row>
      <xdr:rowOff>87467</xdr:rowOff>
    </xdr:to>
    <xdr:sp macro="" textlink="">
      <xdr:nvSpPr>
        <xdr:cNvPr id="84" name="楕円 83"/>
        <xdr:cNvSpPr/>
      </xdr:nvSpPr>
      <xdr:spPr>
        <a:xfrm>
          <a:off x="3746500" y="632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103994</xdr:rowOff>
    </xdr:from>
    <xdr:ext cx="534377" cy="259045"/>
    <xdr:sp macro="" textlink="">
      <xdr:nvSpPr>
        <xdr:cNvPr id="85" name="テキスト ボックス 84"/>
        <xdr:cNvSpPr txBox="1"/>
      </xdr:nvSpPr>
      <xdr:spPr>
        <a:xfrm>
          <a:off x="3530111" y="610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142991</xdr:rowOff>
    </xdr:from>
    <xdr:to>
      <xdr:col>15</xdr:col>
      <xdr:colOff>101600</xdr:colOff>
      <xdr:row>37</xdr:row>
      <xdr:rowOff>73141</xdr:rowOff>
    </xdr:to>
    <xdr:sp macro="" textlink="">
      <xdr:nvSpPr>
        <xdr:cNvPr id="86" name="楕円 85"/>
        <xdr:cNvSpPr/>
      </xdr:nvSpPr>
      <xdr:spPr>
        <a:xfrm>
          <a:off x="2857500" y="631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89668</xdr:rowOff>
    </xdr:from>
    <xdr:ext cx="534377" cy="259045"/>
    <xdr:sp macro="" textlink="">
      <xdr:nvSpPr>
        <xdr:cNvPr id="87" name="テキスト ボックス 86"/>
        <xdr:cNvSpPr txBox="1"/>
      </xdr:nvSpPr>
      <xdr:spPr>
        <a:xfrm>
          <a:off x="2641111" y="609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119924</xdr:rowOff>
    </xdr:from>
    <xdr:to>
      <xdr:col>10</xdr:col>
      <xdr:colOff>165100</xdr:colOff>
      <xdr:row>37</xdr:row>
      <xdr:rowOff>50074</xdr:rowOff>
    </xdr:to>
    <xdr:sp macro="" textlink="">
      <xdr:nvSpPr>
        <xdr:cNvPr id="88" name="楕円 87"/>
        <xdr:cNvSpPr/>
      </xdr:nvSpPr>
      <xdr:spPr>
        <a:xfrm>
          <a:off x="1968500" y="629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66601</xdr:rowOff>
    </xdr:from>
    <xdr:ext cx="534377" cy="259045"/>
    <xdr:sp macro="" textlink="">
      <xdr:nvSpPr>
        <xdr:cNvPr id="89" name="テキスト ボックス 88"/>
        <xdr:cNvSpPr txBox="1"/>
      </xdr:nvSpPr>
      <xdr:spPr>
        <a:xfrm>
          <a:off x="1752111" y="606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118923</xdr:rowOff>
    </xdr:from>
    <xdr:to>
      <xdr:col>6</xdr:col>
      <xdr:colOff>38100</xdr:colOff>
      <xdr:row>37</xdr:row>
      <xdr:rowOff>49073</xdr:rowOff>
    </xdr:to>
    <xdr:sp macro="" textlink="">
      <xdr:nvSpPr>
        <xdr:cNvPr id="90" name="楕円 89"/>
        <xdr:cNvSpPr/>
      </xdr:nvSpPr>
      <xdr:spPr>
        <a:xfrm>
          <a:off x="1079500" y="629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65600</xdr:rowOff>
    </xdr:from>
    <xdr:ext cx="534377" cy="259045"/>
    <xdr:sp macro="" textlink="">
      <xdr:nvSpPr>
        <xdr:cNvPr id="91" name="テキスト ボックス 90"/>
        <xdr:cNvSpPr txBox="1"/>
      </xdr:nvSpPr>
      <xdr:spPr>
        <a:xfrm>
          <a:off x="863111" y="60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12195</xdr:rowOff>
    </xdr:from>
    <xdr:to>
      <xdr:col>24</xdr:col>
      <xdr:colOff>62865</xdr:colOff>
      <xdr:row>59</xdr:row>
      <xdr:rowOff>160513</xdr:rowOff>
    </xdr:to>
    <xdr:cxnSp macro="">
      <xdr:nvCxnSpPr>
        <xdr:cNvPr id="118" name="直線コネクタ 117"/>
        <xdr:cNvCxnSpPr/>
      </xdr:nvCxnSpPr>
      <xdr:spPr>
        <a:xfrm flipV="1">
          <a:off x="4633595" y="8756145"/>
          <a:ext cx="1270" cy="151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164340</xdr:rowOff>
    </xdr:from>
    <xdr:ext cx="534377" cy="259045"/>
    <xdr:sp macro="" textlink="">
      <xdr:nvSpPr>
        <xdr:cNvPr id="119" name="物件費最小値テキスト"/>
        <xdr:cNvSpPr txBox="1"/>
      </xdr:nvSpPr>
      <xdr:spPr>
        <a:xfrm>
          <a:off x="4686300" y="1027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160513</xdr:rowOff>
    </xdr:from>
    <xdr:to>
      <xdr:col>24</xdr:col>
      <xdr:colOff>152400</xdr:colOff>
      <xdr:row>59</xdr:row>
      <xdr:rowOff>160513</xdr:rowOff>
    </xdr:to>
    <xdr:cxnSp macro="">
      <xdr:nvCxnSpPr>
        <xdr:cNvPr id="120" name="直線コネクタ 119"/>
        <xdr:cNvCxnSpPr/>
      </xdr:nvCxnSpPr>
      <xdr:spPr>
        <a:xfrm>
          <a:off x="4546600" y="1027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130322</xdr:rowOff>
    </xdr:from>
    <xdr:ext cx="599010" cy="259045"/>
    <xdr:sp macro="" textlink="">
      <xdr:nvSpPr>
        <xdr:cNvPr id="121" name="物件費最大値テキスト"/>
        <xdr:cNvSpPr txBox="1"/>
      </xdr:nvSpPr>
      <xdr:spPr>
        <a:xfrm>
          <a:off x="4686300" y="853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12195</xdr:rowOff>
    </xdr:from>
    <xdr:to>
      <xdr:col>24</xdr:col>
      <xdr:colOff>152400</xdr:colOff>
      <xdr:row>51</xdr:row>
      <xdr:rowOff>12195</xdr:rowOff>
    </xdr:to>
    <xdr:cxnSp macro="">
      <xdr:nvCxnSpPr>
        <xdr:cNvPr id="122" name="直線コネクタ 121"/>
        <xdr:cNvCxnSpPr/>
      </xdr:nvCxnSpPr>
      <xdr:spPr>
        <a:xfrm>
          <a:off x="4546600" y="87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124689</xdr:rowOff>
    </xdr:from>
    <xdr:to>
      <xdr:col>24</xdr:col>
      <xdr:colOff>63500</xdr:colOff>
      <xdr:row>58</xdr:row>
      <xdr:rowOff>129402</xdr:rowOff>
    </xdr:to>
    <xdr:cxnSp macro="">
      <xdr:nvCxnSpPr>
        <xdr:cNvPr id="123" name="直線コネクタ 122"/>
        <xdr:cNvCxnSpPr/>
      </xdr:nvCxnSpPr>
      <xdr:spPr>
        <a:xfrm>
          <a:off x="3797300" y="10068789"/>
          <a:ext cx="838200" cy="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156165</xdr:rowOff>
    </xdr:from>
    <xdr:ext cx="534377" cy="259045"/>
    <xdr:sp macro="" textlink="">
      <xdr:nvSpPr>
        <xdr:cNvPr id="124" name="物件費平均値テキスト"/>
        <xdr:cNvSpPr txBox="1"/>
      </xdr:nvSpPr>
      <xdr:spPr>
        <a:xfrm>
          <a:off x="4686300" y="10100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6288</xdr:rowOff>
    </xdr:from>
    <xdr:to>
      <xdr:col>24</xdr:col>
      <xdr:colOff>114300</xdr:colOff>
      <xdr:row>59</xdr:row>
      <xdr:rowOff>107888</xdr:rowOff>
    </xdr:to>
    <xdr:sp macro="" textlink="">
      <xdr:nvSpPr>
        <xdr:cNvPr id="125" name="フローチャート: 判断 124"/>
        <xdr:cNvSpPr/>
      </xdr:nvSpPr>
      <xdr:spPr>
        <a:xfrm>
          <a:off x="4584700" y="1012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112758</xdr:rowOff>
    </xdr:from>
    <xdr:to>
      <xdr:col>19</xdr:col>
      <xdr:colOff>177800</xdr:colOff>
      <xdr:row>58</xdr:row>
      <xdr:rowOff>124689</xdr:rowOff>
    </xdr:to>
    <xdr:cxnSp macro="">
      <xdr:nvCxnSpPr>
        <xdr:cNvPr id="126" name="直線コネクタ 125"/>
        <xdr:cNvCxnSpPr/>
      </xdr:nvCxnSpPr>
      <xdr:spPr>
        <a:xfrm>
          <a:off x="2908300" y="10056858"/>
          <a:ext cx="889000" cy="1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24783</xdr:rowOff>
    </xdr:from>
    <xdr:to>
      <xdr:col>20</xdr:col>
      <xdr:colOff>38100</xdr:colOff>
      <xdr:row>59</xdr:row>
      <xdr:rowOff>126383</xdr:rowOff>
    </xdr:to>
    <xdr:sp macro="" textlink="">
      <xdr:nvSpPr>
        <xdr:cNvPr id="127" name="フローチャート: 判断 126"/>
        <xdr:cNvSpPr/>
      </xdr:nvSpPr>
      <xdr:spPr>
        <a:xfrm>
          <a:off x="3746500" y="1014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117510</xdr:rowOff>
    </xdr:from>
    <xdr:ext cx="534377" cy="259045"/>
    <xdr:sp macro="" textlink="">
      <xdr:nvSpPr>
        <xdr:cNvPr id="128" name="テキスト ボックス 127"/>
        <xdr:cNvSpPr txBox="1"/>
      </xdr:nvSpPr>
      <xdr:spPr>
        <a:xfrm>
          <a:off x="3530111" y="1023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112758</xdr:rowOff>
    </xdr:from>
    <xdr:to>
      <xdr:col>15</xdr:col>
      <xdr:colOff>50800</xdr:colOff>
      <xdr:row>58</xdr:row>
      <xdr:rowOff>126757</xdr:rowOff>
    </xdr:to>
    <xdr:cxnSp macro="">
      <xdr:nvCxnSpPr>
        <xdr:cNvPr id="129" name="直線コネクタ 128"/>
        <xdr:cNvCxnSpPr/>
      </xdr:nvCxnSpPr>
      <xdr:spPr>
        <a:xfrm flipV="1">
          <a:off x="2019300" y="10056858"/>
          <a:ext cx="889000" cy="1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11524</xdr:rowOff>
    </xdr:from>
    <xdr:to>
      <xdr:col>15</xdr:col>
      <xdr:colOff>101600</xdr:colOff>
      <xdr:row>59</xdr:row>
      <xdr:rowOff>113124</xdr:rowOff>
    </xdr:to>
    <xdr:sp macro="" textlink="">
      <xdr:nvSpPr>
        <xdr:cNvPr id="130" name="フローチャート: 判断 129"/>
        <xdr:cNvSpPr/>
      </xdr:nvSpPr>
      <xdr:spPr>
        <a:xfrm>
          <a:off x="2857500" y="1012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104251</xdr:rowOff>
    </xdr:from>
    <xdr:ext cx="534377" cy="259045"/>
    <xdr:sp macro="" textlink="">
      <xdr:nvSpPr>
        <xdr:cNvPr id="131" name="テキスト ボックス 130"/>
        <xdr:cNvSpPr txBox="1"/>
      </xdr:nvSpPr>
      <xdr:spPr>
        <a:xfrm>
          <a:off x="2641111" y="1021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126757</xdr:rowOff>
    </xdr:from>
    <xdr:to>
      <xdr:col>10</xdr:col>
      <xdr:colOff>114300</xdr:colOff>
      <xdr:row>58</xdr:row>
      <xdr:rowOff>147440</xdr:rowOff>
    </xdr:to>
    <xdr:cxnSp macro="">
      <xdr:nvCxnSpPr>
        <xdr:cNvPr id="132" name="直線コネクタ 131"/>
        <xdr:cNvCxnSpPr/>
      </xdr:nvCxnSpPr>
      <xdr:spPr>
        <a:xfrm flipV="1">
          <a:off x="1130300" y="1007085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30683</xdr:rowOff>
    </xdr:from>
    <xdr:to>
      <xdr:col>10</xdr:col>
      <xdr:colOff>165100</xdr:colOff>
      <xdr:row>59</xdr:row>
      <xdr:rowOff>132283</xdr:rowOff>
    </xdr:to>
    <xdr:sp macro="" textlink="">
      <xdr:nvSpPr>
        <xdr:cNvPr id="133" name="フローチャート: 判断 132"/>
        <xdr:cNvSpPr/>
      </xdr:nvSpPr>
      <xdr:spPr>
        <a:xfrm>
          <a:off x="1968500" y="1014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123410</xdr:rowOff>
    </xdr:from>
    <xdr:ext cx="534377" cy="259045"/>
    <xdr:sp macro="" textlink="">
      <xdr:nvSpPr>
        <xdr:cNvPr id="134" name="テキスト ボックス 133"/>
        <xdr:cNvSpPr txBox="1"/>
      </xdr:nvSpPr>
      <xdr:spPr>
        <a:xfrm>
          <a:off x="1752111" y="1023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50267</xdr:rowOff>
    </xdr:from>
    <xdr:to>
      <xdr:col>6</xdr:col>
      <xdr:colOff>38100</xdr:colOff>
      <xdr:row>59</xdr:row>
      <xdr:rowOff>151867</xdr:rowOff>
    </xdr:to>
    <xdr:sp macro="" textlink="">
      <xdr:nvSpPr>
        <xdr:cNvPr id="135" name="フローチャート: 判断 134"/>
        <xdr:cNvSpPr/>
      </xdr:nvSpPr>
      <xdr:spPr>
        <a:xfrm>
          <a:off x="1079500" y="101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142994</xdr:rowOff>
    </xdr:from>
    <xdr:ext cx="534377" cy="259045"/>
    <xdr:sp macro="" textlink="">
      <xdr:nvSpPr>
        <xdr:cNvPr id="136" name="テキスト ボックス 135"/>
        <xdr:cNvSpPr txBox="1"/>
      </xdr:nvSpPr>
      <xdr:spPr>
        <a:xfrm>
          <a:off x="863111" y="102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78602</xdr:rowOff>
    </xdr:from>
    <xdr:to>
      <xdr:col>24</xdr:col>
      <xdr:colOff>114300</xdr:colOff>
      <xdr:row>59</xdr:row>
      <xdr:rowOff>8752</xdr:rowOff>
    </xdr:to>
    <xdr:sp macro="" textlink="">
      <xdr:nvSpPr>
        <xdr:cNvPr id="142" name="楕円 141"/>
        <xdr:cNvSpPr/>
      </xdr:nvSpPr>
      <xdr:spPr>
        <a:xfrm>
          <a:off x="4584700" y="1002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101479</xdr:rowOff>
    </xdr:from>
    <xdr:ext cx="534377" cy="259045"/>
    <xdr:sp macro="" textlink="">
      <xdr:nvSpPr>
        <xdr:cNvPr id="143" name="物件費該当値テキスト"/>
        <xdr:cNvSpPr txBox="1"/>
      </xdr:nvSpPr>
      <xdr:spPr>
        <a:xfrm>
          <a:off x="4686300" y="987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73889</xdr:rowOff>
    </xdr:from>
    <xdr:to>
      <xdr:col>20</xdr:col>
      <xdr:colOff>38100</xdr:colOff>
      <xdr:row>59</xdr:row>
      <xdr:rowOff>4039</xdr:rowOff>
    </xdr:to>
    <xdr:sp macro="" textlink="">
      <xdr:nvSpPr>
        <xdr:cNvPr id="144" name="楕円 143"/>
        <xdr:cNvSpPr/>
      </xdr:nvSpPr>
      <xdr:spPr>
        <a:xfrm>
          <a:off x="3746500" y="1001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20566</xdr:rowOff>
    </xdr:from>
    <xdr:ext cx="534377" cy="259045"/>
    <xdr:sp macro="" textlink="">
      <xdr:nvSpPr>
        <xdr:cNvPr id="145" name="テキスト ボックス 144"/>
        <xdr:cNvSpPr txBox="1"/>
      </xdr:nvSpPr>
      <xdr:spPr>
        <a:xfrm>
          <a:off x="3530111" y="979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61958</xdr:rowOff>
    </xdr:from>
    <xdr:to>
      <xdr:col>15</xdr:col>
      <xdr:colOff>101600</xdr:colOff>
      <xdr:row>58</xdr:row>
      <xdr:rowOff>163558</xdr:rowOff>
    </xdr:to>
    <xdr:sp macro="" textlink="">
      <xdr:nvSpPr>
        <xdr:cNvPr id="146" name="楕円 145"/>
        <xdr:cNvSpPr/>
      </xdr:nvSpPr>
      <xdr:spPr>
        <a:xfrm>
          <a:off x="2857500" y="100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8635</xdr:rowOff>
    </xdr:from>
    <xdr:ext cx="534377" cy="259045"/>
    <xdr:sp macro="" textlink="">
      <xdr:nvSpPr>
        <xdr:cNvPr id="147" name="テキスト ボックス 146"/>
        <xdr:cNvSpPr txBox="1"/>
      </xdr:nvSpPr>
      <xdr:spPr>
        <a:xfrm>
          <a:off x="2641111" y="978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75957</xdr:rowOff>
    </xdr:from>
    <xdr:to>
      <xdr:col>10</xdr:col>
      <xdr:colOff>165100</xdr:colOff>
      <xdr:row>59</xdr:row>
      <xdr:rowOff>6107</xdr:rowOff>
    </xdr:to>
    <xdr:sp macro="" textlink="">
      <xdr:nvSpPr>
        <xdr:cNvPr id="148" name="楕円 147"/>
        <xdr:cNvSpPr/>
      </xdr:nvSpPr>
      <xdr:spPr>
        <a:xfrm>
          <a:off x="1968500" y="1002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22634</xdr:rowOff>
    </xdr:from>
    <xdr:ext cx="534377" cy="259045"/>
    <xdr:sp macro="" textlink="">
      <xdr:nvSpPr>
        <xdr:cNvPr id="149" name="テキスト ボックス 148"/>
        <xdr:cNvSpPr txBox="1"/>
      </xdr:nvSpPr>
      <xdr:spPr>
        <a:xfrm>
          <a:off x="1752111" y="979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96640</xdr:rowOff>
    </xdr:from>
    <xdr:to>
      <xdr:col>6</xdr:col>
      <xdr:colOff>38100</xdr:colOff>
      <xdr:row>59</xdr:row>
      <xdr:rowOff>26790</xdr:rowOff>
    </xdr:to>
    <xdr:sp macro="" textlink="">
      <xdr:nvSpPr>
        <xdr:cNvPr id="150" name="楕円 149"/>
        <xdr:cNvSpPr/>
      </xdr:nvSpPr>
      <xdr:spPr>
        <a:xfrm>
          <a:off x="1079500" y="1004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43317</xdr:rowOff>
    </xdr:from>
    <xdr:ext cx="534377" cy="259045"/>
    <xdr:sp macro="" textlink="">
      <xdr:nvSpPr>
        <xdr:cNvPr id="151" name="テキスト ボックス 150"/>
        <xdr:cNvSpPr txBox="1"/>
      </xdr:nvSpPr>
      <xdr:spPr>
        <a:xfrm>
          <a:off x="863111" y="981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43252</xdr:rowOff>
    </xdr:from>
    <xdr:to>
      <xdr:col>24</xdr:col>
      <xdr:colOff>62865</xdr:colOff>
      <xdr:row>79</xdr:row>
      <xdr:rowOff>34652</xdr:rowOff>
    </xdr:to>
    <xdr:cxnSp macro="">
      <xdr:nvCxnSpPr>
        <xdr:cNvPr id="177" name="直線コネクタ 176"/>
        <xdr:cNvCxnSpPr/>
      </xdr:nvCxnSpPr>
      <xdr:spPr>
        <a:xfrm flipV="1">
          <a:off x="4633595" y="12044752"/>
          <a:ext cx="1270" cy="153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38479</xdr:rowOff>
    </xdr:from>
    <xdr:ext cx="378565" cy="259045"/>
    <xdr:sp macro="" textlink="">
      <xdr:nvSpPr>
        <xdr:cNvPr id="178" name="維持補修費最小値テキスト"/>
        <xdr:cNvSpPr txBox="1"/>
      </xdr:nvSpPr>
      <xdr:spPr>
        <a:xfrm>
          <a:off x="4686300" y="13583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34652</xdr:rowOff>
    </xdr:from>
    <xdr:to>
      <xdr:col>24</xdr:col>
      <xdr:colOff>152400</xdr:colOff>
      <xdr:row>79</xdr:row>
      <xdr:rowOff>34652</xdr:rowOff>
    </xdr:to>
    <xdr:cxnSp macro="">
      <xdr:nvCxnSpPr>
        <xdr:cNvPr id="179" name="直線コネクタ 178"/>
        <xdr:cNvCxnSpPr/>
      </xdr:nvCxnSpPr>
      <xdr:spPr>
        <a:xfrm>
          <a:off x="4546600" y="135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161379</xdr:rowOff>
    </xdr:from>
    <xdr:ext cx="534377" cy="259045"/>
    <xdr:sp macro="" textlink="">
      <xdr:nvSpPr>
        <xdr:cNvPr id="180" name="維持補修費最大値テキスト"/>
        <xdr:cNvSpPr txBox="1"/>
      </xdr:nvSpPr>
      <xdr:spPr>
        <a:xfrm>
          <a:off x="4686300" y="118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43252</xdr:rowOff>
    </xdr:from>
    <xdr:to>
      <xdr:col>24</xdr:col>
      <xdr:colOff>152400</xdr:colOff>
      <xdr:row>70</xdr:row>
      <xdr:rowOff>43252</xdr:rowOff>
    </xdr:to>
    <xdr:cxnSp macro="">
      <xdr:nvCxnSpPr>
        <xdr:cNvPr id="181" name="直線コネクタ 180"/>
        <xdr:cNvCxnSpPr/>
      </xdr:nvCxnSpPr>
      <xdr:spPr>
        <a:xfrm>
          <a:off x="4546600" y="1204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48805</xdr:rowOff>
    </xdr:from>
    <xdr:to>
      <xdr:col>24</xdr:col>
      <xdr:colOff>63500</xdr:colOff>
      <xdr:row>77</xdr:row>
      <xdr:rowOff>75910</xdr:rowOff>
    </xdr:to>
    <xdr:cxnSp macro="">
      <xdr:nvCxnSpPr>
        <xdr:cNvPr id="182" name="直線コネクタ 181"/>
        <xdr:cNvCxnSpPr/>
      </xdr:nvCxnSpPr>
      <xdr:spPr>
        <a:xfrm flipV="1">
          <a:off x="3797300" y="13250455"/>
          <a:ext cx="8382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168274</xdr:rowOff>
    </xdr:from>
    <xdr:ext cx="469744" cy="259045"/>
    <xdr:sp macro="" textlink="">
      <xdr:nvSpPr>
        <xdr:cNvPr id="183" name="維持補修費平均値テキスト"/>
        <xdr:cNvSpPr txBox="1"/>
      </xdr:nvSpPr>
      <xdr:spPr>
        <a:xfrm>
          <a:off x="4686300" y="13027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145397</xdr:rowOff>
    </xdr:from>
    <xdr:to>
      <xdr:col>24</xdr:col>
      <xdr:colOff>114300</xdr:colOff>
      <xdr:row>77</xdr:row>
      <xdr:rowOff>75547</xdr:rowOff>
    </xdr:to>
    <xdr:sp macro="" textlink="">
      <xdr:nvSpPr>
        <xdr:cNvPr id="184" name="フローチャート: 判断 183"/>
        <xdr:cNvSpPr/>
      </xdr:nvSpPr>
      <xdr:spPr>
        <a:xfrm>
          <a:off x="4584700" y="1317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75910</xdr:rowOff>
    </xdr:from>
    <xdr:to>
      <xdr:col>19</xdr:col>
      <xdr:colOff>177800</xdr:colOff>
      <xdr:row>77</xdr:row>
      <xdr:rowOff>85381</xdr:rowOff>
    </xdr:to>
    <xdr:cxnSp macro="">
      <xdr:nvCxnSpPr>
        <xdr:cNvPr id="185" name="直線コネクタ 184"/>
        <xdr:cNvCxnSpPr/>
      </xdr:nvCxnSpPr>
      <xdr:spPr>
        <a:xfrm flipV="1">
          <a:off x="2908300" y="13277560"/>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3012</xdr:rowOff>
    </xdr:from>
    <xdr:to>
      <xdr:col>20</xdr:col>
      <xdr:colOff>38100</xdr:colOff>
      <xdr:row>77</xdr:row>
      <xdr:rowOff>104612</xdr:rowOff>
    </xdr:to>
    <xdr:sp macro="" textlink="">
      <xdr:nvSpPr>
        <xdr:cNvPr id="186" name="フローチャート: 判断 185"/>
        <xdr:cNvSpPr/>
      </xdr:nvSpPr>
      <xdr:spPr>
        <a:xfrm>
          <a:off x="3746500" y="132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121139</xdr:rowOff>
    </xdr:from>
    <xdr:ext cx="469744" cy="259045"/>
    <xdr:sp macro="" textlink="">
      <xdr:nvSpPr>
        <xdr:cNvPr id="187" name="テキスト ボックス 186"/>
        <xdr:cNvSpPr txBox="1"/>
      </xdr:nvSpPr>
      <xdr:spPr>
        <a:xfrm>
          <a:off x="3562428" y="1297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82550</xdr:rowOff>
    </xdr:from>
    <xdr:to>
      <xdr:col>15</xdr:col>
      <xdr:colOff>50800</xdr:colOff>
      <xdr:row>77</xdr:row>
      <xdr:rowOff>85381</xdr:rowOff>
    </xdr:to>
    <xdr:cxnSp macro="">
      <xdr:nvCxnSpPr>
        <xdr:cNvPr id="188" name="直線コネクタ 187"/>
        <xdr:cNvCxnSpPr/>
      </xdr:nvCxnSpPr>
      <xdr:spPr>
        <a:xfrm>
          <a:off x="2019300" y="13284200"/>
          <a:ext cx="8890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22932</xdr:rowOff>
    </xdr:from>
    <xdr:to>
      <xdr:col>15</xdr:col>
      <xdr:colOff>101600</xdr:colOff>
      <xdr:row>77</xdr:row>
      <xdr:rowOff>124532</xdr:rowOff>
    </xdr:to>
    <xdr:sp macro="" textlink="">
      <xdr:nvSpPr>
        <xdr:cNvPr id="189" name="フローチャート: 判断 188"/>
        <xdr:cNvSpPr/>
      </xdr:nvSpPr>
      <xdr:spPr>
        <a:xfrm>
          <a:off x="28575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141059</xdr:rowOff>
    </xdr:from>
    <xdr:ext cx="469744" cy="259045"/>
    <xdr:sp macro="" textlink="">
      <xdr:nvSpPr>
        <xdr:cNvPr id="190" name="テキスト ボックス 189"/>
        <xdr:cNvSpPr txBox="1"/>
      </xdr:nvSpPr>
      <xdr:spPr>
        <a:xfrm>
          <a:off x="2673428" y="1299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82550</xdr:rowOff>
    </xdr:from>
    <xdr:to>
      <xdr:col>10</xdr:col>
      <xdr:colOff>114300</xdr:colOff>
      <xdr:row>77</xdr:row>
      <xdr:rowOff>112159</xdr:rowOff>
    </xdr:to>
    <xdr:cxnSp macro="">
      <xdr:nvCxnSpPr>
        <xdr:cNvPr id="191" name="直線コネクタ 190"/>
        <xdr:cNvCxnSpPr/>
      </xdr:nvCxnSpPr>
      <xdr:spPr>
        <a:xfrm flipV="1">
          <a:off x="1130300" y="13284200"/>
          <a:ext cx="889000" cy="2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28484</xdr:rowOff>
    </xdr:from>
    <xdr:to>
      <xdr:col>10</xdr:col>
      <xdr:colOff>165100</xdr:colOff>
      <xdr:row>77</xdr:row>
      <xdr:rowOff>130084</xdr:rowOff>
    </xdr:to>
    <xdr:sp macro="" textlink="">
      <xdr:nvSpPr>
        <xdr:cNvPr id="192" name="フローチャート: 判断 191"/>
        <xdr:cNvSpPr/>
      </xdr:nvSpPr>
      <xdr:spPr>
        <a:xfrm>
          <a:off x="1968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146611</xdr:rowOff>
    </xdr:from>
    <xdr:ext cx="469744" cy="259045"/>
    <xdr:sp macro="" textlink="">
      <xdr:nvSpPr>
        <xdr:cNvPr id="193" name="テキスト ボックス 192"/>
        <xdr:cNvSpPr txBox="1"/>
      </xdr:nvSpPr>
      <xdr:spPr>
        <a:xfrm>
          <a:off x="1784428" y="1300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4" name="フローチャート: 判断 193"/>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153252</xdr:rowOff>
    </xdr:from>
    <xdr:ext cx="469744" cy="259045"/>
    <xdr:sp macro="" textlink="">
      <xdr:nvSpPr>
        <xdr:cNvPr id="195" name="テキスト ボックス 194"/>
        <xdr:cNvSpPr txBox="1"/>
      </xdr:nvSpPr>
      <xdr:spPr>
        <a:xfrm>
          <a:off x="895428" y="1301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169455</xdr:rowOff>
    </xdr:from>
    <xdr:to>
      <xdr:col>24</xdr:col>
      <xdr:colOff>114300</xdr:colOff>
      <xdr:row>77</xdr:row>
      <xdr:rowOff>99605</xdr:rowOff>
    </xdr:to>
    <xdr:sp macro="" textlink="">
      <xdr:nvSpPr>
        <xdr:cNvPr id="201" name="楕円 200"/>
        <xdr:cNvSpPr/>
      </xdr:nvSpPr>
      <xdr:spPr>
        <a:xfrm>
          <a:off x="4584700" y="1319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147882</xdr:rowOff>
    </xdr:from>
    <xdr:ext cx="469744" cy="259045"/>
    <xdr:sp macro="" textlink="">
      <xdr:nvSpPr>
        <xdr:cNvPr id="202" name="維持補修費該当値テキスト"/>
        <xdr:cNvSpPr txBox="1"/>
      </xdr:nvSpPr>
      <xdr:spPr>
        <a:xfrm>
          <a:off x="4686300" y="1317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25110</xdr:rowOff>
    </xdr:from>
    <xdr:to>
      <xdr:col>20</xdr:col>
      <xdr:colOff>38100</xdr:colOff>
      <xdr:row>77</xdr:row>
      <xdr:rowOff>126710</xdr:rowOff>
    </xdr:to>
    <xdr:sp macro="" textlink="">
      <xdr:nvSpPr>
        <xdr:cNvPr id="203" name="楕円 202"/>
        <xdr:cNvSpPr/>
      </xdr:nvSpPr>
      <xdr:spPr>
        <a:xfrm>
          <a:off x="3746500" y="132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117837</xdr:rowOff>
    </xdr:from>
    <xdr:ext cx="469744" cy="259045"/>
    <xdr:sp macro="" textlink="">
      <xdr:nvSpPr>
        <xdr:cNvPr id="204" name="テキスト ボックス 203"/>
        <xdr:cNvSpPr txBox="1"/>
      </xdr:nvSpPr>
      <xdr:spPr>
        <a:xfrm>
          <a:off x="3562428" y="133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34581</xdr:rowOff>
    </xdr:from>
    <xdr:to>
      <xdr:col>15</xdr:col>
      <xdr:colOff>101600</xdr:colOff>
      <xdr:row>77</xdr:row>
      <xdr:rowOff>136181</xdr:rowOff>
    </xdr:to>
    <xdr:sp macro="" textlink="">
      <xdr:nvSpPr>
        <xdr:cNvPr id="205" name="楕円 204"/>
        <xdr:cNvSpPr/>
      </xdr:nvSpPr>
      <xdr:spPr>
        <a:xfrm>
          <a:off x="2857500" y="1323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127308</xdr:rowOff>
    </xdr:from>
    <xdr:ext cx="469744" cy="259045"/>
    <xdr:sp macro="" textlink="">
      <xdr:nvSpPr>
        <xdr:cNvPr id="206" name="テキスト ボックス 205"/>
        <xdr:cNvSpPr txBox="1"/>
      </xdr:nvSpPr>
      <xdr:spPr>
        <a:xfrm>
          <a:off x="2673428" y="1332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31750</xdr:rowOff>
    </xdr:from>
    <xdr:to>
      <xdr:col>10</xdr:col>
      <xdr:colOff>165100</xdr:colOff>
      <xdr:row>77</xdr:row>
      <xdr:rowOff>133350</xdr:rowOff>
    </xdr:to>
    <xdr:sp macro="" textlink="">
      <xdr:nvSpPr>
        <xdr:cNvPr id="207" name="楕円 206"/>
        <xdr:cNvSpPr/>
      </xdr:nvSpPr>
      <xdr:spPr>
        <a:xfrm>
          <a:off x="19685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124477</xdr:rowOff>
    </xdr:from>
    <xdr:ext cx="469744" cy="259045"/>
    <xdr:sp macro="" textlink="">
      <xdr:nvSpPr>
        <xdr:cNvPr id="208" name="テキスト ボックス 207"/>
        <xdr:cNvSpPr txBox="1"/>
      </xdr:nvSpPr>
      <xdr:spPr>
        <a:xfrm>
          <a:off x="1784428"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61359</xdr:rowOff>
    </xdr:from>
    <xdr:to>
      <xdr:col>6</xdr:col>
      <xdr:colOff>38100</xdr:colOff>
      <xdr:row>77</xdr:row>
      <xdr:rowOff>162959</xdr:rowOff>
    </xdr:to>
    <xdr:sp macro="" textlink="">
      <xdr:nvSpPr>
        <xdr:cNvPr id="209" name="楕円 208"/>
        <xdr:cNvSpPr/>
      </xdr:nvSpPr>
      <xdr:spPr>
        <a:xfrm>
          <a:off x="1079500" y="1326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154086</xdr:rowOff>
    </xdr:from>
    <xdr:ext cx="469744" cy="259045"/>
    <xdr:sp macro="" textlink="">
      <xdr:nvSpPr>
        <xdr:cNvPr id="210" name="テキスト ボックス 209"/>
        <xdr:cNvSpPr txBox="1"/>
      </xdr:nvSpPr>
      <xdr:spPr>
        <a:xfrm>
          <a:off x="895428" y="1335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5" name="テキスト ボックス 224"/>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7" name="テキスト ボックス 22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9" name="テキスト ボックス 22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79496</xdr:rowOff>
    </xdr:from>
    <xdr:to>
      <xdr:col>24</xdr:col>
      <xdr:colOff>62865</xdr:colOff>
      <xdr:row>98</xdr:row>
      <xdr:rowOff>141577</xdr:rowOff>
    </xdr:to>
    <xdr:cxnSp macro="">
      <xdr:nvCxnSpPr>
        <xdr:cNvPr id="237" name="直線コネクタ 236"/>
        <xdr:cNvCxnSpPr/>
      </xdr:nvCxnSpPr>
      <xdr:spPr>
        <a:xfrm flipV="1">
          <a:off x="4633595" y="15509996"/>
          <a:ext cx="1270" cy="1433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145404</xdr:rowOff>
    </xdr:from>
    <xdr:ext cx="534377" cy="259045"/>
    <xdr:sp macro="" textlink="">
      <xdr:nvSpPr>
        <xdr:cNvPr id="238" name="扶助費最小値テキスト"/>
        <xdr:cNvSpPr txBox="1"/>
      </xdr:nvSpPr>
      <xdr:spPr>
        <a:xfrm>
          <a:off x="4686300" y="1694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141577</xdr:rowOff>
    </xdr:from>
    <xdr:to>
      <xdr:col>24</xdr:col>
      <xdr:colOff>152400</xdr:colOff>
      <xdr:row>98</xdr:row>
      <xdr:rowOff>141577</xdr:rowOff>
    </xdr:to>
    <xdr:cxnSp macro="">
      <xdr:nvCxnSpPr>
        <xdr:cNvPr id="239" name="直線コネクタ 238"/>
        <xdr:cNvCxnSpPr/>
      </xdr:nvCxnSpPr>
      <xdr:spPr>
        <a:xfrm>
          <a:off x="4546600" y="1694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26173</xdr:rowOff>
    </xdr:from>
    <xdr:ext cx="599010" cy="259045"/>
    <xdr:sp macro="" textlink="">
      <xdr:nvSpPr>
        <xdr:cNvPr id="240" name="扶助費最大値テキスト"/>
        <xdr:cNvSpPr txBox="1"/>
      </xdr:nvSpPr>
      <xdr:spPr>
        <a:xfrm>
          <a:off x="4686300" y="1528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79496</xdr:rowOff>
    </xdr:from>
    <xdr:to>
      <xdr:col>24</xdr:col>
      <xdr:colOff>152400</xdr:colOff>
      <xdr:row>90</xdr:row>
      <xdr:rowOff>79496</xdr:rowOff>
    </xdr:to>
    <xdr:cxnSp macro="">
      <xdr:nvCxnSpPr>
        <xdr:cNvPr id="241" name="直線コネクタ 240"/>
        <xdr:cNvCxnSpPr/>
      </xdr:nvCxnSpPr>
      <xdr:spPr>
        <a:xfrm>
          <a:off x="4546600" y="1550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79138</xdr:rowOff>
    </xdr:from>
    <xdr:to>
      <xdr:col>24</xdr:col>
      <xdr:colOff>63500</xdr:colOff>
      <xdr:row>93</xdr:row>
      <xdr:rowOff>91546</xdr:rowOff>
    </xdr:to>
    <xdr:cxnSp macro="">
      <xdr:nvCxnSpPr>
        <xdr:cNvPr id="242" name="直線コネクタ 241"/>
        <xdr:cNvCxnSpPr/>
      </xdr:nvCxnSpPr>
      <xdr:spPr>
        <a:xfrm flipV="1">
          <a:off x="3797300" y="16023988"/>
          <a:ext cx="838200" cy="1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168744</xdr:rowOff>
    </xdr:from>
    <xdr:ext cx="599010" cy="259045"/>
    <xdr:sp macro="" textlink="">
      <xdr:nvSpPr>
        <xdr:cNvPr id="243" name="扶助費平均値テキスト"/>
        <xdr:cNvSpPr txBox="1"/>
      </xdr:nvSpPr>
      <xdr:spPr>
        <a:xfrm>
          <a:off x="4686300" y="16285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18867</xdr:rowOff>
    </xdr:from>
    <xdr:to>
      <xdr:col>24</xdr:col>
      <xdr:colOff>114300</xdr:colOff>
      <xdr:row>95</xdr:row>
      <xdr:rowOff>120467</xdr:rowOff>
    </xdr:to>
    <xdr:sp macro="" textlink="">
      <xdr:nvSpPr>
        <xdr:cNvPr id="244" name="フローチャート: 判断 243"/>
        <xdr:cNvSpPr/>
      </xdr:nvSpPr>
      <xdr:spPr>
        <a:xfrm>
          <a:off x="4584700" y="1630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91546</xdr:rowOff>
    </xdr:from>
    <xdr:to>
      <xdr:col>19</xdr:col>
      <xdr:colOff>177800</xdr:colOff>
      <xdr:row>93</xdr:row>
      <xdr:rowOff>142182</xdr:rowOff>
    </xdr:to>
    <xdr:cxnSp macro="">
      <xdr:nvCxnSpPr>
        <xdr:cNvPr id="245" name="直線コネクタ 244"/>
        <xdr:cNvCxnSpPr/>
      </xdr:nvCxnSpPr>
      <xdr:spPr>
        <a:xfrm flipV="1">
          <a:off x="2908300" y="16036396"/>
          <a:ext cx="889000" cy="5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31080</xdr:rowOff>
    </xdr:from>
    <xdr:to>
      <xdr:col>20</xdr:col>
      <xdr:colOff>38100</xdr:colOff>
      <xdr:row>95</xdr:row>
      <xdr:rowOff>132680</xdr:rowOff>
    </xdr:to>
    <xdr:sp macro="" textlink="">
      <xdr:nvSpPr>
        <xdr:cNvPr id="246" name="フローチャート: 判断 245"/>
        <xdr:cNvSpPr/>
      </xdr:nvSpPr>
      <xdr:spPr>
        <a:xfrm>
          <a:off x="3746500" y="1631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123807</xdr:rowOff>
    </xdr:from>
    <xdr:ext cx="599010" cy="259045"/>
    <xdr:sp macro="" textlink="">
      <xdr:nvSpPr>
        <xdr:cNvPr id="247" name="テキスト ボックス 246"/>
        <xdr:cNvSpPr txBox="1"/>
      </xdr:nvSpPr>
      <xdr:spPr>
        <a:xfrm>
          <a:off x="3497795" y="16411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142182</xdr:rowOff>
    </xdr:from>
    <xdr:to>
      <xdr:col>15</xdr:col>
      <xdr:colOff>50800</xdr:colOff>
      <xdr:row>94</xdr:row>
      <xdr:rowOff>39802</xdr:rowOff>
    </xdr:to>
    <xdr:cxnSp macro="">
      <xdr:nvCxnSpPr>
        <xdr:cNvPr id="248" name="直線コネクタ 247"/>
        <xdr:cNvCxnSpPr/>
      </xdr:nvCxnSpPr>
      <xdr:spPr>
        <a:xfrm flipV="1">
          <a:off x="2019300" y="16087032"/>
          <a:ext cx="889000" cy="6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101195</xdr:rowOff>
    </xdr:from>
    <xdr:to>
      <xdr:col>15</xdr:col>
      <xdr:colOff>101600</xdr:colOff>
      <xdr:row>96</xdr:row>
      <xdr:rowOff>31345</xdr:rowOff>
    </xdr:to>
    <xdr:sp macro="" textlink="">
      <xdr:nvSpPr>
        <xdr:cNvPr id="249" name="フローチャート: 判断 248"/>
        <xdr:cNvSpPr/>
      </xdr:nvSpPr>
      <xdr:spPr>
        <a:xfrm>
          <a:off x="28575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22472</xdr:rowOff>
    </xdr:from>
    <xdr:ext cx="599010" cy="259045"/>
    <xdr:sp macro="" textlink="">
      <xdr:nvSpPr>
        <xdr:cNvPr id="250" name="テキスト ボックス 249"/>
        <xdr:cNvSpPr txBox="1"/>
      </xdr:nvSpPr>
      <xdr:spPr>
        <a:xfrm>
          <a:off x="2608795" y="1648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39802</xdr:rowOff>
    </xdr:from>
    <xdr:to>
      <xdr:col>10</xdr:col>
      <xdr:colOff>114300</xdr:colOff>
      <xdr:row>94</xdr:row>
      <xdr:rowOff>159669</xdr:rowOff>
    </xdr:to>
    <xdr:cxnSp macro="">
      <xdr:nvCxnSpPr>
        <xdr:cNvPr id="251" name="直線コネクタ 250"/>
        <xdr:cNvCxnSpPr/>
      </xdr:nvCxnSpPr>
      <xdr:spPr>
        <a:xfrm flipV="1">
          <a:off x="1130300" y="16156102"/>
          <a:ext cx="889000" cy="11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5869</xdr:rowOff>
    </xdr:from>
    <xdr:to>
      <xdr:col>10</xdr:col>
      <xdr:colOff>165100</xdr:colOff>
      <xdr:row>96</xdr:row>
      <xdr:rowOff>107469</xdr:rowOff>
    </xdr:to>
    <xdr:sp macro="" textlink="">
      <xdr:nvSpPr>
        <xdr:cNvPr id="252" name="フローチャート: 判断 251"/>
        <xdr:cNvSpPr/>
      </xdr:nvSpPr>
      <xdr:spPr>
        <a:xfrm>
          <a:off x="1968500" y="1646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98596</xdr:rowOff>
    </xdr:from>
    <xdr:ext cx="599010" cy="259045"/>
    <xdr:sp macro="" textlink="">
      <xdr:nvSpPr>
        <xdr:cNvPr id="253" name="テキスト ボックス 252"/>
        <xdr:cNvSpPr txBox="1"/>
      </xdr:nvSpPr>
      <xdr:spPr>
        <a:xfrm>
          <a:off x="1719795" y="165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104935</xdr:rowOff>
    </xdr:from>
    <xdr:to>
      <xdr:col>6</xdr:col>
      <xdr:colOff>38100</xdr:colOff>
      <xdr:row>97</xdr:row>
      <xdr:rowOff>35085</xdr:rowOff>
    </xdr:to>
    <xdr:sp macro="" textlink="">
      <xdr:nvSpPr>
        <xdr:cNvPr id="254" name="フローチャート: 判断 253"/>
        <xdr:cNvSpPr/>
      </xdr:nvSpPr>
      <xdr:spPr>
        <a:xfrm>
          <a:off x="1079500" y="165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26212</xdr:rowOff>
    </xdr:from>
    <xdr:ext cx="599010" cy="259045"/>
    <xdr:sp macro="" textlink="">
      <xdr:nvSpPr>
        <xdr:cNvPr id="255" name="テキスト ボックス 254"/>
        <xdr:cNvSpPr txBox="1"/>
      </xdr:nvSpPr>
      <xdr:spPr>
        <a:xfrm>
          <a:off x="830795" y="1665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28338</xdr:rowOff>
    </xdr:from>
    <xdr:to>
      <xdr:col>24</xdr:col>
      <xdr:colOff>114300</xdr:colOff>
      <xdr:row>93</xdr:row>
      <xdr:rowOff>129938</xdr:rowOff>
    </xdr:to>
    <xdr:sp macro="" textlink="">
      <xdr:nvSpPr>
        <xdr:cNvPr id="261" name="楕円 260"/>
        <xdr:cNvSpPr/>
      </xdr:nvSpPr>
      <xdr:spPr>
        <a:xfrm>
          <a:off x="4584700" y="1597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51215</xdr:rowOff>
    </xdr:from>
    <xdr:ext cx="599010" cy="259045"/>
    <xdr:sp macro="" textlink="">
      <xdr:nvSpPr>
        <xdr:cNvPr id="262" name="扶助費該当値テキスト"/>
        <xdr:cNvSpPr txBox="1"/>
      </xdr:nvSpPr>
      <xdr:spPr>
        <a:xfrm>
          <a:off x="4686300" y="15824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40746</xdr:rowOff>
    </xdr:from>
    <xdr:to>
      <xdr:col>20</xdr:col>
      <xdr:colOff>38100</xdr:colOff>
      <xdr:row>93</xdr:row>
      <xdr:rowOff>142346</xdr:rowOff>
    </xdr:to>
    <xdr:sp macro="" textlink="">
      <xdr:nvSpPr>
        <xdr:cNvPr id="263" name="楕円 262"/>
        <xdr:cNvSpPr/>
      </xdr:nvSpPr>
      <xdr:spPr>
        <a:xfrm>
          <a:off x="3746500" y="1598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158873</xdr:rowOff>
    </xdr:from>
    <xdr:ext cx="599010" cy="259045"/>
    <xdr:sp macro="" textlink="">
      <xdr:nvSpPr>
        <xdr:cNvPr id="264" name="テキスト ボックス 263"/>
        <xdr:cNvSpPr txBox="1"/>
      </xdr:nvSpPr>
      <xdr:spPr>
        <a:xfrm>
          <a:off x="3497795" y="15760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91382</xdr:rowOff>
    </xdr:from>
    <xdr:to>
      <xdr:col>15</xdr:col>
      <xdr:colOff>101600</xdr:colOff>
      <xdr:row>94</xdr:row>
      <xdr:rowOff>21532</xdr:rowOff>
    </xdr:to>
    <xdr:sp macro="" textlink="">
      <xdr:nvSpPr>
        <xdr:cNvPr id="265" name="楕円 264"/>
        <xdr:cNvSpPr/>
      </xdr:nvSpPr>
      <xdr:spPr>
        <a:xfrm>
          <a:off x="2857500" y="1603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38059</xdr:rowOff>
    </xdr:from>
    <xdr:ext cx="599010" cy="259045"/>
    <xdr:sp macro="" textlink="">
      <xdr:nvSpPr>
        <xdr:cNvPr id="266" name="テキスト ボックス 265"/>
        <xdr:cNvSpPr txBox="1"/>
      </xdr:nvSpPr>
      <xdr:spPr>
        <a:xfrm>
          <a:off x="2608795" y="1581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160452</xdr:rowOff>
    </xdr:from>
    <xdr:to>
      <xdr:col>10</xdr:col>
      <xdr:colOff>165100</xdr:colOff>
      <xdr:row>94</xdr:row>
      <xdr:rowOff>90602</xdr:rowOff>
    </xdr:to>
    <xdr:sp macro="" textlink="">
      <xdr:nvSpPr>
        <xdr:cNvPr id="267" name="楕円 266"/>
        <xdr:cNvSpPr/>
      </xdr:nvSpPr>
      <xdr:spPr>
        <a:xfrm>
          <a:off x="1968500" y="1610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107129</xdr:rowOff>
    </xdr:from>
    <xdr:ext cx="599010" cy="259045"/>
    <xdr:sp macro="" textlink="">
      <xdr:nvSpPr>
        <xdr:cNvPr id="268" name="テキスト ボックス 267"/>
        <xdr:cNvSpPr txBox="1"/>
      </xdr:nvSpPr>
      <xdr:spPr>
        <a:xfrm>
          <a:off x="1719795" y="1588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108869</xdr:rowOff>
    </xdr:from>
    <xdr:to>
      <xdr:col>6</xdr:col>
      <xdr:colOff>38100</xdr:colOff>
      <xdr:row>95</xdr:row>
      <xdr:rowOff>39019</xdr:rowOff>
    </xdr:to>
    <xdr:sp macro="" textlink="">
      <xdr:nvSpPr>
        <xdr:cNvPr id="269" name="楕円 268"/>
        <xdr:cNvSpPr/>
      </xdr:nvSpPr>
      <xdr:spPr>
        <a:xfrm>
          <a:off x="1079500" y="1622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55546</xdr:rowOff>
    </xdr:from>
    <xdr:ext cx="599010" cy="259045"/>
    <xdr:sp macro="" textlink="">
      <xdr:nvSpPr>
        <xdr:cNvPr id="270" name="テキスト ボックス 269"/>
        <xdr:cNvSpPr txBox="1"/>
      </xdr:nvSpPr>
      <xdr:spPr>
        <a:xfrm>
          <a:off x="830795" y="16000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1" name="テキスト ボックス 28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3" name="テキスト ボックス 28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5" name="テキスト ボックス 28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7" name="テキスト ボックス 28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9" name="テキスト ボックス 28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91" name="テキスト ボックス 29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3" name="テキスト ボックス 29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5" name="テキスト ボックス 29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126115</xdr:rowOff>
    </xdr:from>
    <xdr:to>
      <xdr:col>54</xdr:col>
      <xdr:colOff>189865</xdr:colOff>
      <xdr:row>38</xdr:row>
      <xdr:rowOff>107402</xdr:rowOff>
    </xdr:to>
    <xdr:cxnSp macro="">
      <xdr:nvCxnSpPr>
        <xdr:cNvPr id="297" name="直線コネクタ 296"/>
        <xdr:cNvCxnSpPr/>
      </xdr:nvCxnSpPr>
      <xdr:spPr>
        <a:xfrm flipV="1">
          <a:off x="10475595" y="5098165"/>
          <a:ext cx="1270" cy="1524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111229</xdr:rowOff>
    </xdr:from>
    <xdr:ext cx="534377" cy="259045"/>
    <xdr:sp macro="" textlink="">
      <xdr:nvSpPr>
        <xdr:cNvPr id="298" name="補助費等最小値テキスト"/>
        <xdr:cNvSpPr txBox="1"/>
      </xdr:nvSpPr>
      <xdr:spPr>
        <a:xfrm>
          <a:off x="10528300" y="66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107402</xdr:rowOff>
    </xdr:from>
    <xdr:to>
      <xdr:col>55</xdr:col>
      <xdr:colOff>88900</xdr:colOff>
      <xdr:row>38</xdr:row>
      <xdr:rowOff>107402</xdr:rowOff>
    </xdr:to>
    <xdr:cxnSp macro="">
      <xdr:nvCxnSpPr>
        <xdr:cNvPr id="299" name="直線コネクタ 298"/>
        <xdr:cNvCxnSpPr/>
      </xdr:nvCxnSpPr>
      <xdr:spPr>
        <a:xfrm>
          <a:off x="10388600" y="662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72792</xdr:rowOff>
    </xdr:from>
    <xdr:ext cx="534377" cy="259045"/>
    <xdr:sp macro="" textlink="">
      <xdr:nvSpPr>
        <xdr:cNvPr id="300" name="補助費等最大値テキスト"/>
        <xdr:cNvSpPr txBox="1"/>
      </xdr:nvSpPr>
      <xdr:spPr>
        <a:xfrm>
          <a:off x="10528300" y="487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126115</xdr:rowOff>
    </xdr:from>
    <xdr:to>
      <xdr:col>55</xdr:col>
      <xdr:colOff>88900</xdr:colOff>
      <xdr:row>29</xdr:row>
      <xdr:rowOff>126115</xdr:rowOff>
    </xdr:to>
    <xdr:cxnSp macro="">
      <xdr:nvCxnSpPr>
        <xdr:cNvPr id="301" name="直線コネクタ 300"/>
        <xdr:cNvCxnSpPr/>
      </xdr:nvCxnSpPr>
      <xdr:spPr>
        <a:xfrm>
          <a:off x="10388600" y="50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50938</xdr:rowOff>
    </xdr:from>
    <xdr:to>
      <xdr:col>55</xdr:col>
      <xdr:colOff>0</xdr:colOff>
      <xdr:row>37</xdr:row>
      <xdr:rowOff>90682</xdr:rowOff>
    </xdr:to>
    <xdr:cxnSp macro="">
      <xdr:nvCxnSpPr>
        <xdr:cNvPr id="302" name="直線コネクタ 301"/>
        <xdr:cNvCxnSpPr/>
      </xdr:nvCxnSpPr>
      <xdr:spPr>
        <a:xfrm flipV="1">
          <a:off x="9639300" y="6394588"/>
          <a:ext cx="838200" cy="3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17753</xdr:rowOff>
    </xdr:from>
    <xdr:ext cx="534377" cy="259045"/>
    <xdr:sp macro="" textlink="">
      <xdr:nvSpPr>
        <xdr:cNvPr id="303" name="補助費等平均値テキスト"/>
        <xdr:cNvSpPr txBox="1"/>
      </xdr:nvSpPr>
      <xdr:spPr>
        <a:xfrm>
          <a:off x="10528300" y="6361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39326</xdr:rowOff>
    </xdr:from>
    <xdr:to>
      <xdr:col>55</xdr:col>
      <xdr:colOff>50800</xdr:colOff>
      <xdr:row>37</xdr:row>
      <xdr:rowOff>140926</xdr:rowOff>
    </xdr:to>
    <xdr:sp macro="" textlink="">
      <xdr:nvSpPr>
        <xdr:cNvPr id="304" name="フローチャート: 判断 303"/>
        <xdr:cNvSpPr/>
      </xdr:nvSpPr>
      <xdr:spPr>
        <a:xfrm>
          <a:off x="10426700" y="638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90322</xdr:rowOff>
    </xdr:from>
    <xdr:to>
      <xdr:col>50</xdr:col>
      <xdr:colOff>114300</xdr:colOff>
      <xdr:row>37</xdr:row>
      <xdr:rowOff>90682</xdr:rowOff>
    </xdr:to>
    <xdr:cxnSp macro="">
      <xdr:nvCxnSpPr>
        <xdr:cNvPr id="305" name="直線コネクタ 304"/>
        <xdr:cNvCxnSpPr/>
      </xdr:nvCxnSpPr>
      <xdr:spPr>
        <a:xfrm>
          <a:off x="8750300" y="6433972"/>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79821</xdr:rowOff>
    </xdr:from>
    <xdr:to>
      <xdr:col>50</xdr:col>
      <xdr:colOff>165100</xdr:colOff>
      <xdr:row>38</xdr:row>
      <xdr:rowOff>9971</xdr:rowOff>
    </xdr:to>
    <xdr:sp macro="" textlink="">
      <xdr:nvSpPr>
        <xdr:cNvPr id="306" name="フローチャート: 判断 305"/>
        <xdr:cNvSpPr/>
      </xdr:nvSpPr>
      <xdr:spPr>
        <a:xfrm>
          <a:off x="9588500" y="64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1098</xdr:rowOff>
    </xdr:from>
    <xdr:ext cx="534377" cy="259045"/>
    <xdr:sp macro="" textlink="">
      <xdr:nvSpPr>
        <xdr:cNvPr id="307" name="テキスト ボックス 306"/>
        <xdr:cNvSpPr txBox="1"/>
      </xdr:nvSpPr>
      <xdr:spPr>
        <a:xfrm>
          <a:off x="9372111" y="651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167295</xdr:rowOff>
    </xdr:from>
    <xdr:to>
      <xdr:col>45</xdr:col>
      <xdr:colOff>177800</xdr:colOff>
      <xdr:row>37</xdr:row>
      <xdr:rowOff>90322</xdr:rowOff>
    </xdr:to>
    <xdr:cxnSp macro="">
      <xdr:nvCxnSpPr>
        <xdr:cNvPr id="308" name="直線コネクタ 307"/>
        <xdr:cNvCxnSpPr/>
      </xdr:nvCxnSpPr>
      <xdr:spPr>
        <a:xfrm>
          <a:off x="7861300" y="6339495"/>
          <a:ext cx="889000" cy="9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102779</xdr:rowOff>
    </xdr:from>
    <xdr:to>
      <xdr:col>46</xdr:col>
      <xdr:colOff>38100</xdr:colOff>
      <xdr:row>38</xdr:row>
      <xdr:rowOff>32930</xdr:rowOff>
    </xdr:to>
    <xdr:sp macro="" textlink="">
      <xdr:nvSpPr>
        <xdr:cNvPr id="309" name="フローチャート: 判断 308"/>
        <xdr:cNvSpPr/>
      </xdr:nvSpPr>
      <xdr:spPr>
        <a:xfrm>
          <a:off x="8699500" y="64464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24056</xdr:rowOff>
    </xdr:from>
    <xdr:ext cx="534377" cy="259045"/>
    <xdr:sp macro="" textlink="">
      <xdr:nvSpPr>
        <xdr:cNvPr id="310" name="テキスト ボックス 309"/>
        <xdr:cNvSpPr txBox="1"/>
      </xdr:nvSpPr>
      <xdr:spPr>
        <a:xfrm>
          <a:off x="8483111" y="653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105377</xdr:rowOff>
    </xdr:from>
    <xdr:to>
      <xdr:col>41</xdr:col>
      <xdr:colOff>50800</xdr:colOff>
      <xdr:row>36</xdr:row>
      <xdr:rowOff>167295</xdr:rowOff>
    </xdr:to>
    <xdr:cxnSp macro="">
      <xdr:nvCxnSpPr>
        <xdr:cNvPr id="311" name="直線コネクタ 310"/>
        <xdr:cNvCxnSpPr/>
      </xdr:nvCxnSpPr>
      <xdr:spPr>
        <a:xfrm>
          <a:off x="6972300" y="6277577"/>
          <a:ext cx="889000" cy="6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77666</xdr:rowOff>
    </xdr:from>
    <xdr:to>
      <xdr:col>41</xdr:col>
      <xdr:colOff>101600</xdr:colOff>
      <xdr:row>38</xdr:row>
      <xdr:rowOff>7816</xdr:rowOff>
    </xdr:to>
    <xdr:sp macro="" textlink="">
      <xdr:nvSpPr>
        <xdr:cNvPr id="312" name="フローチャート: 判断 311"/>
        <xdr:cNvSpPr/>
      </xdr:nvSpPr>
      <xdr:spPr>
        <a:xfrm>
          <a:off x="7810500" y="64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170393</xdr:rowOff>
    </xdr:from>
    <xdr:ext cx="534377" cy="259045"/>
    <xdr:sp macro="" textlink="">
      <xdr:nvSpPr>
        <xdr:cNvPr id="313" name="テキスト ボックス 312"/>
        <xdr:cNvSpPr txBox="1"/>
      </xdr:nvSpPr>
      <xdr:spPr>
        <a:xfrm>
          <a:off x="7594111" y="651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151471</xdr:rowOff>
    </xdr:from>
    <xdr:to>
      <xdr:col>36</xdr:col>
      <xdr:colOff>165100</xdr:colOff>
      <xdr:row>37</xdr:row>
      <xdr:rowOff>81621</xdr:rowOff>
    </xdr:to>
    <xdr:sp macro="" textlink="">
      <xdr:nvSpPr>
        <xdr:cNvPr id="314" name="フローチャート: 判断 313"/>
        <xdr:cNvSpPr/>
      </xdr:nvSpPr>
      <xdr:spPr>
        <a:xfrm>
          <a:off x="6921500" y="63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72748</xdr:rowOff>
    </xdr:from>
    <xdr:ext cx="534377" cy="259045"/>
    <xdr:sp macro="" textlink="">
      <xdr:nvSpPr>
        <xdr:cNvPr id="315" name="テキスト ボックス 314"/>
        <xdr:cNvSpPr txBox="1"/>
      </xdr:nvSpPr>
      <xdr:spPr>
        <a:xfrm>
          <a:off x="6705111" y="641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138</xdr:rowOff>
    </xdr:from>
    <xdr:to>
      <xdr:col>55</xdr:col>
      <xdr:colOff>50800</xdr:colOff>
      <xdr:row>37</xdr:row>
      <xdr:rowOff>101738</xdr:rowOff>
    </xdr:to>
    <xdr:sp macro="" textlink="">
      <xdr:nvSpPr>
        <xdr:cNvPr id="321" name="楕円 320"/>
        <xdr:cNvSpPr/>
      </xdr:nvSpPr>
      <xdr:spPr>
        <a:xfrm>
          <a:off x="10426700" y="634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23015</xdr:rowOff>
    </xdr:from>
    <xdr:ext cx="534377" cy="259045"/>
    <xdr:sp macro="" textlink="">
      <xdr:nvSpPr>
        <xdr:cNvPr id="322" name="補助費等該当値テキスト"/>
        <xdr:cNvSpPr txBox="1"/>
      </xdr:nvSpPr>
      <xdr:spPr>
        <a:xfrm>
          <a:off x="10528300" y="619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39882</xdr:rowOff>
    </xdr:from>
    <xdr:to>
      <xdr:col>50</xdr:col>
      <xdr:colOff>165100</xdr:colOff>
      <xdr:row>37</xdr:row>
      <xdr:rowOff>141482</xdr:rowOff>
    </xdr:to>
    <xdr:sp macro="" textlink="">
      <xdr:nvSpPr>
        <xdr:cNvPr id="323" name="楕円 322"/>
        <xdr:cNvSpPr/>
      </xdr:nvSpPr>
      <xdr:spPr>
        <a:xfrm>
          <a:off x="9588500" y="638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158009</xdr:rowOff>
    </xdr:from>
    <xdr:ext cx="534377" cy="259045"/>
    <xdr:sp macro="" textlink="">
      <xdr:nvSpPr>
        <xdr:cNvPr id="324" name="テキスト ボックス 323"/>
        <xdr:cNvSpPr txBox="1"/>
      </xdr:nvSpPr>
      <xdr:spPr>
        <a:xfrm>
          <a:off x="9372111" y="615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39522</xdr:rowOff>
    </xdr:from>
    <xdr:to>
      <xdr:col>46</xdr:col>
      <xdr:colOff>38100</xdr:colOff>
      <xdr:row>37</xdr:row>
      <xdr:rowOff>141122</xdr:rowOff>
    </xdr:to>
    <xdr:sp macro="" textlink="">
      <xdr:nvSpPr>
        <xdr:cNvPr id="325" name="楕円 324"/>
        <xdr:cNvSpPr/>
      </xdr:nvSpPr>
      <xdr:spPr>
        <a:xfrm>
          <a:off x="8699500" y="638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157649</xdr:rowOff>
    </xdr:from>
    <xdr:ext cx="534377" cy="259045"/>
    <xdr:sp macro="" textlink="">
      <xdr:nvSpPr>
        <xdr:cNvPr id="326" name="テキスト ボックス 325"/>
        <xdr:cNvSpPr txBox="1"/>
      </xdr:nvSpPr>
      <xdr:spPr>
        <a:xfrm>
          <a:off x="8483111" y="615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116495</xdr:rowOff>
    </xdr:from>
    <xdr:to>
      <xdr:col>41</xdr:col>
      <xdr:colOff>101600</xdr:colOff>
      <xdr:row>37</xdr:row>
      <xdr:rowOff>46645</xdr:rowOff>
    </xdr:to>
    <xdr:sp macro="" textlink="">
      <xdr:nvSpPr>
        <xdr:cNvPr id="327" name="楕円 326"/>
        <xdr:cNvSpPr/>
      </xdr:nvSpPr>
      <xdr:spPr>
        <a:xfrm>
          <a:off x="7810500" y="628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63172</xdr:rowOff>
    </xdr:from>
    <xdr:ext cx="534377" cy="259045"/>
    <xdr:sp macro="" textlink="">
      <xdr:nvSpPr>
        <xdr:cNvPr id="328" name="テキスト ボックス 327"/>
        <xdr:cNvSpPr txBox="1"/>
      </xdr:nvSpPr>
      <xdr:spPr>
        <a:xfrm>
          <a:off x="7594111" y="606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54577</xdr:rowOff>
    </xdr:from>
    <xdr:to>
      <xdr:col>36</xdr:col>
      <xdr:colOff>165100</xdr:colOff>
      <xdr:row>36</xdr:row>
      <xdr:rowOff>156177</xdr:rowOff>
    </xdr:to>
    <xdr:sp macro="" textlink="">
      <xdr:nvSpPr>
        <xdr:cNvPr id="329" name="楕円 328"/>
        <xdr:cNvSpPr/>
      </xdr:nvSpPr>
      <xdr:spPr>
        <a:xfrm>
          <a:off x="6921500" y="622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1254</xdr:rowOff>
    </xdr:from>
    <xdr:ext cx="534377" cy="259045"/>
    <xdr:sp macro="" textlink="">
      <xdr:nvSpPr>
        <xdr:cNvPr id="330" name="テキスト ボックス 329"/>
        <xdr:cNvSpPr txBox="1"/>
      </xdr:nvSpPr>
      <xdr:spPr>
        <a:xfrm>
          <a:off x="6705111" y="600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41" name="直線コネクタ 34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42" name="テキスト ボックス 34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3" name="直線コネクタ 34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4" name="テキスト ボックス 34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5" name="直線コネクタ 34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6" name="テキスト ボックス 34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7" name="直線コネクタ 34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8" name="テキスト ボックス 34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9" name="直線コネクタ 34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50" name="テキスト ボックス 34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59172</xdr:rowOff>
    </xdr:from>
    <xdr:to>
      <xdr:col>54</xdr:col>
      <xdr:colOff>189865</xdr:colOff>
      <xdr:row>58</xdr:row>
      <xdr:rowOff>18359</xdr:rowOff>
    </xdr:to>
    <xdr:cxnSp macro="">
      <xdr:nvCxnSpPr>
        <xdr:cNvPr id="354" name="直線コネクタ 353"/>
        <xdr:cNvCxnSpPr/>
      </xdr:nvCxnSpPr>
      <xdr:spPr>
        <a:xfrm flipV="1">
          <a:off x="10475595" y="8631672"/>
          <a:ext cx="1270" cy="1330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22186</xdr:rowOff>
    </xdr:from>
    <xdr:ext cx="534377" cy="259045"/>
    <xdr:sp macro="" textlink="">
      <xdr:nvSpPr>
        <xdr:cNvPr id="355" name="普通建設事業費最小値テキスト"/>
        <xdr:cNvSpPr txBox="1"/>
      </xdr:nvSpPr>
      <xdr:spPr>
        <a:xfrm>
          <a:off x="10528300" y="996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18359</xdr:rowOff>
    </xdr:from>
    <xdr:to>
      <xdr:col>55</xdr:col>
      <xdr:colOff>88900</xdr:colOff>
      <xdr:row>58</xdr:row>
      <xdr:rowOff>18359</xdr:rowOff>
    </xdr:to>
    <xdr:cxnSp macro="">
      <xdr:nvCxnSpPr>
        <xdr:cNvPr id="356" name="直線コネクタ 355"/>
        <xdr:cNvCxnSpPr/>
      </xdr:nvCxnSpPr>
      <xdr:spPr>
        <a:xfrm>
          <a:off x="10388600" y="9962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5849</xdr:rowOff>
    </xdr:from>
    <xdr:ext cx="599010" cy="259045"/>
    <xdr:sp macro="" textlink="">
      <xdr:nvSpPr>
        <xdr:cNvPr id="357" name="普通建設事業費最大値テキスト"/>
        <xdr:cNvSpPr txBox="1"/>
      </xdr:nvSpPr>
      <xdr:spPr>
        <a:xfrm>
          <a:off x="10528300" y="840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59172</xdr:rowOff>
    </xdr:from>
    <xdr:to>
      <xdr:col>55</xdr:col>
      <xdr:colOff>88900</xdr:colOff>
      <xdr:row>50</xdr:row>
      <xdr:rowOff>59172</xdr:rowOff>
    </xdr:to>
    <xdr:cxnSp macro="">
      <xdr:nvCxnSpPr>
        <xdr:cNvPr id="358" name="直線コネクタ 357"/>
        <xdr:cNvCxnSpPr/>
      </xdr:nvCxnSpPr>
      <xdr:spPr>
        <a:xfrm>
          <a:off x="10388600" y="863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152022</xdr:rowOff>
    </xdr:from>
    <xdr:to>
      <xdr:col>55</xdr:col>
      <xdr:colOff>0</xdr:colOff>
      <xdr:row>57</xdr:row>
      <xdr:rowOff>79159</xdr:rowOff>
    </xdr:to>
    <xdr:cxnSp macro="">
      <xdr:nvCxnSpPr>
        <xdr:cNvPr id="359" name="直線コネクタ 358"/>
        <xdr:cNvCxnSpPr/>
      </xdr:nvCxnSpPr>
      <xdr:spPr>
        <a:xfrm flipV="1">
          <a:off x="9639300" y="9753222"/>
          <a:ext cx="838200" cy="9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106981</xdr:rowOff>
    </xdr:from>
    <xdr:ext cx="534377" cy="259045"/>
    <xdr:sp macro="" textlink="">
      <xdr:nvSpPr>
        <xdr:cNvPr id="360" name="普通建設事業費平均値テキスト"/>
        <xdr:cNvSpPr txBox="1"/>
      </xdr:nvSpPr>
      <xdr:spPr>
        <a:xfrm>
          <a:off x="10528300" y="9708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128554</xdr:rowOff>
    </xdr:from>
    <xdr:to>
      <xdr:col>55</xdr:col>
      <xdr:colOff>50800</xdr:colOff>
      <xdr:row>57</xdr:row>
      <xdr:rowOff>58704</xdr:rowOff>
    </xdr:to>
    <xdr:sp macro="" textlink="">
      <xdr:nvSpPr>
        <xdr:cNvPr id="361" name="フローチャート: 判断 360"/>
        <xdr:cNvSpPr/>
      </xdr:nvSpPr>
      <xdr:spPr>
        <a:xfrm>
          <a:off x="104267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54508</xdr:rowOff>
    </xdr:from>
    <xdr:to>
      <xdr:col>50</xdr:col>
      <xdr:colOff>114300</xdr:colOff>
      <xdr:row>57</xdr:row>
      <xdr:rowOff>79159</xdr:rowOff>
    </xdr:to>
    <xdr:cxnSp macro="">
      <xdr:nvCxnSpPr>
        <xdr:cNvPr id="362" name="直線コネクタ 361"/>
        <xdr:cNvCxnSpPr/>
      </xdr:nvCxnSpPr>
      <xdr:spPr>
        <a:xfrm>
          <a:off x="8750300" y="9827158"/>
          <a:ext cx="8890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152253</xdr:rowOff>
    </xdr:from>
    <xdr:to>
      <xdr:col>50</xdr:col>
      <xdr:colOff>165100</xdr:colOff>
      <xdr:row>57</xdr:row>
      <xdr:rowOff>82403</xdr:rowOff>
    </xdr:to>
    <xdr:sp macro="" textlink="">
      <xdr:nvSpPr>
        <xdr:cNvPr id="363" name="フローチャート: 判断 362"/>
        <xdr:cNvSpPr/>
      </xdr:nvSpPr>
      <xdr:spPr>
        <a:xfrm>
          <a:off x="9588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98930</xdr:rowOff>
    </xdr:from>
    <xdr:ext cx="534377" cy="259045"/>
    <xdr:sp macro="" textlink="">
      <xdr:nvSpPr>
        <xdr:cNvPr id="364" name="テキスト ボックス 363"/>
        <xdr:cNvSpPr txBox="1"/>
      </xdr:nvSpPr>
      <xdr:spPr>
        <a:xfrm>
          <a:off x="9372111" y="95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54508</xdr:rowOff>
    </xdr:from>
    <xdr:to>
      <xdr:col>45</xdr:col>
      <xdr:colOff>177800</xdr:colOff>
      <xdr:row>57</xdr:row>
      <xdr:rowOff>84448</xdr:rowOff>
    </xdr:to>
    <xdr:cxnSp macro="">
      <xdr:nvCxnSpPr>
        <xdr:cNvPr id="365" name="直線コネクタ 364"/>
        <xdr:cNvCxnSpPr/>
      </xdr:nvCxnSpPr>
      <xdr:spPr>
        <a:xfrm flipV="1">
          <a:off x="7861300" y="9827158"/>
          <a:ext cx="889000" cy="2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115074</xdr:rowOff>
    </xdr:from>
    <xdr:to>
      <xdr:col>46</xdr:col>
      <xdr:colOff>38100</xdr:colOff>
      <xdr:row>57</xdr:row>
      <xdr:rowOff>45224</xdr:rowOff>
    </xdr:to>
    <xdr:sp macro="" textlink="">
      <xdr:nvSpPr>
        <xdr:cNvPr id="366" name="フローチャート: 判断 365"/>
        <xdr:cNvSpPr/>
      </xdr:nvSpPr>
      <xdr:spPr>
        <a:xfrm>
          <a:off x="8699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61751</xdr:rowOff>
    </xdr:from>
    <xdr:ext cx="534377" cy="259045"/>
    <xdr:sp macro="" textlink="">
      <xdr:nvSpPr>
        <xdr:cNvPr id="367" name="テキスト ボックス 366"/>
        <xdr:cNvSpPr txBox="1"/>
      </xdr:nvSpPr>
      <xdr:spPr>
        <a:xfrm>
          <a:off x="8483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44496</xdr:rowOff>
    </xdr:from>
    <xdr:to>
      <xdr:col>41</xdr:col>
      <xdr:colOff>50800</xdr:colOff>
      <xdr:row>57</xdr:row>
      <xdr:rowOff>84448</xdr:rowOff>
    </xdr:to>
    <xdr:cxnSp macro="">
      <xdr:nvCxnSpPr>
        <xdr:cNvPr id="368" name="直線コネクタ 367"/>
        <xdr:cNvCxnSpPr/>
      </xdr:nvCxnSpPr>
      <xdr:spPr>
        <a:xfrm>
          <a:off x="6972300" y="9817146"/>
          <a:ext cx="889000" cy="3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3000</xdr:rowOff>
    </xdr:from>
    <xdr:to>
      <xdr:col>41</xdr:col>
      <xdr:colOff>101600</xdr:colOff>
      <xdr:row>57</xdr:row>
      <xdr:rowOff>104600</xdr:rowOff>
    </xdr:to>
    <xdr:sp macro="" textlink="">
      <xdr:nvSpPr>
        <xdr:cNvPr id="369" name="フローチャート: 判断 368"/>
        <xdr:cNvSpPr/>
      </xdr:nvSpPr>
      <xdr:spPr>
        <a:xfrm>
          <a:off x="7810500" y="977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121127</xdr:rowOff>
    </xdr:from>
    <xdr:ext cx="534377" cy="259045"/>
    <xdr:sp macro="" textlink="">
      <xdr:nvSpPr>
        <xdr:cNvPr id="370" name="テキスト ボックス 369"/>
        <xdr:cNvSpPr txBox="1"/>
      </xdr:nvSpPr>
      <xdr:spPr>
        <a:xfrm>
          <a:off x="7594111" y="955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149372</xdr:rowOff>
    </xdr:from>
    <xdr:to>
      <xdr:col>36</xdr:col>
      <xdr:colOff>165100</xdr:colOff>
      <xdr:row>57</xdr:row>
      <xdr:rowOff>79522</xdr:rowOff>
    </xdr:to>
    <xdr:sp macro="" textlink="">
      <xdr:nvSpPr>
        <xdr:cNvPr id="371" name="フローチャート: 判断 370"/>
        <xdr:cNvSpPr/>
      </xdr:nvSpPr>
      <xdr:spPr>
        <a:xfrm>
          <a:off x="6921500" y="975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96049</xdr:rowOff>
    </xdr:from>
    <xdr:ext cx="534377" cy="259045"/>
    <xdr:sp macro="" textlink="">
      <xdr:nvSpPr>
        <xdr:cNvPr id="372" name="テキスト ボックス 371"/>
        <xdr:cNvSpPr txBox="1"/>
      </xdr:nvSpPr>
      <xdr:spPr>
        <a:xfrm>
          <a:off x="6705111" y="952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101222</xdr:rowOff>
    </xdr:from>
    <xdr:to>
      <xdr:col>55</xdr:col>
      <xdr:colOff>50800</xdr:colOff>
      <xdr:row>57</xdr:row>
      <xdr:rowOff>31372</xdr:rowOff>
    </xdr:to>
    <xdr:sp macro="" textlink="">
      <xdr:nvSpPr>
        <xdr:cNvPr id="378" name="楕円 377"/>
        <xdr:cNvSpPr/>
      </xdr:nvSpPr>
      <xdr:spPr>
        <a:xfrm>
          <a:off x="10426700" y="970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124099</xdr:rowOff>
    </xdr:from>
    <xdr:ext cx="534377" cy="259045"/>
    <xdr:sp macro="" textlink="">
      <xdr:nvSpPr>
        <xdr:cNvPr id="379" name="普通建設事業費該当値テキスト"/>
        <xdr:cNvSpPr txBox="1"/>
      </xdr:nvSpPr>
      <xdr:spPr>
        <a:xfrm>
          <a:off x="10528300" y="955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28359</xdr:rowOff>
    </xdr:from>
    <xdr:to>
      <xdr:col>50</xdr:col>
      <xdr:colOff>165100</xdr:colOff>
      <xdr:row>57</xdr:row>
      <xdr:rowOff>129959</xdr:rowOff>
    </xdr:to>
    <xdr:sp macro="" textlink="">
      <xdr:nvSpPr>
        <xdr:cNvPr id="380" name="楕円 379"/>
        <xdr:cNvSpPr/>
      </xdr:nvSpPr>
      <xdr:spPr>
        <a:xfrm>
          <a:off x="9588500" y="980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121086</xdr:rowOff>
    </xdr:from>
    <xdr:ext cx="534377" cy="259045"/>
    <xdr:sp macro="" textlink="">
      <xdr:nvSpPr>
        <xdr:cNvPr id="381" name="テキスト ボックス 380"/>
        <xdr:cNvSpPr txBox="1"/>
      </xdr:nvSpPr>
      <xdr:spPr>
        <a:xfrm>
          <a:off x="9372111" y="989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3708</xdr:rowOff>
    </xdr:from>
    <xdr:to>
      <xdr:col>46</xdr:col>
      <xdr:colOff>38100</xdr:colOff>
      <xdr:row>57</xdr:row>
      <xdr:rowOff>105308</xdr:rowOff>
    </xdr:to>
    <xdr:sp macro="" textlink="">
      <xdr:nvSpPr>
        <xdr:cNvPr id="382" name="楕円 381"/>
        <xdr:cNvSpPr/>
      </xdr:nvSpPr>
      <xdr:spPr>
        <a:xfrm>
          <a:off x="8699500" y="977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96435</xdr:rowOff>
    </xdr:from>
    <xdr:ext cx="534377" cy="259045"/>
    <xdr:sp macro="" textlink="">
      <xdr:nvSpPr>
        <xdr:cNvPr id="383" name="テキスト ボックス 382"/>
        <xdr:cNvSpPr txBox="1"/>
      </xdr:nvSpPr>
      <xdr:spPr>
        <a:xfrm>
          <a:off x="8483111" y="986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33648</xdr:rowOff>
    </xdr:from>
    <xdr:to>
      <xdr:col>41</xdr:col>
      <xdr:colOff>101600</xdr:colOff>
      <xdr:row>57</xdr:row>
      <xdr:rowOff>135248</xdr:rowOff>
    </xdr:to>
    <xdr:sp macro="" textlink="">
      <xdr:nvSpPr>
        <xdr:cNvPr id="384" name="楕円 383"/>
        <xdr:cNvSpPr/>
      </xdr:nvSpPr>
      <xdr:spPr>
        <a:xfrm>
          <a:off x="7810500" y="980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126375</xdr:rowOff>
    </xdr:from>
    <xdr:ext cx="534377" cy="259045"/>
    <xdr:sp macro="" textlink="">
      <xdr:nvSpPr>
        <xdr:cNvPr id="385" name="テキスト ボックス 384"/>
        <xdr:cNvSpPr txBox="1"/>
      </xdr:nvSpPr>
      <xdr:spPr>
        <a:xfrm>
          <a:off x="7594111" y="989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165146</xdr:rowOff>
    </xdr:from>
    <xdr:to>
      <xdr:col>36</xdr:col>
      <xdr:colOff>165100</xdr:colOff>
      <xdr:row>57</xdr:row>
      <xdr:rowOff>95296</xdr:rowOff>
    </xdr:to>
    <xdr:sp macro="" textlink="">
      <xdr:nvSpPr>
        <xdr:cNvPr id="386" name="楕円 385"/>
        <xdr:cNvSpPr/>
      </xdr:nvSpPr>
      <xdr:spPr>
        <a:xfrm>
          <a:off x="6921500" y="976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86423</xdr:rowOff>
    </xdr:from>
    <xdr:ext cx="534377" cy="259045"/>
    <xdr:sp macro="" textlink="">
      <xdr:nvSpPr>
        <xdr:cNvPr id="387" name="テキスト ボックス 386"/>
        <xdr:cNvSpPr txBox="1"/>
      </xdr:nvSpPr>
      <xdr:spPr>
        <a:xfrm>
          <a:off x="6705111" y="985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8" name="直線コネクタ 39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9" name="テキスト ボックス 39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0" name="直線コネクタ 39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1" name="テキスト ボックス 40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2" name="直線コネクタ 40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3" name="テキスト ボックス 40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4" name="直線コネクタ 40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5" name="テキスト ボックス 40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60833</xdr:rowOff>
    </xdr:from>
    <xdr:to>
      <xdr:col>54</xdr:col>
      <xdr:colOff>189865</xdr:colOff>
      <xdr:row>78</xdr:row>
      <xdr:rowOff>120407</xdr:rowOff>
    </xdr:to>
    <xdr:cxnSp macro="">
      <xdr:nvCxnSpPr>
        <xdr:cNvPr id="409" name="直線コネクタ 408"/>
        <xdr:cNvCxnSpPr/>
      </xdr:nvCxnSpPr>
      <xdr:spPr>
        <a:xfrm flipV="1">
          <a:off x="10475595" y="12233783"/>
          <a:ext cx="1270" cy="12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124234</xdr:rowOff>
    </xdr:from>
    <xdr:ext cx="378565" cy="259045"/>
    <xdr:sp macro="" textlink="">
      <xdr:nvSpPr>
        <xdr:cNvPr id="410" name="普通建設事業費 （ うち新規整備　）最小値テキスト"/>
        <xdr:cNvSpPr txBox="1"/>
      </xdr:nvSpPr>
      <xdr:spPr>
        <a:xfrm>
          <a:off x="10528300" y="13497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120407</xdr:rowOff>
    </xdr:from>
    <xdr:to>
      <xdr:col>55</xdr:col>
      <xdr:colOff>88900</xdr:colOff>
      <xdr:row>78</xdr:row>
      <xdr:rowOff>120407</xdr:rowOff>
    </xdr:to>
    <xdr:cxnSp macro="">
      <xdr:nvCxnSpPr>
        <xdr:cNvPr id="411" name="直線コネクタ 410"/>
        <xdr:cNvCxnSpPr/>
      </xdr:nvCxnSpPr>
      <xdr:spPr>
        <a:xfrm>
          <a:off x="10388600" y="134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7510</xdr:rowOff>
    </xdr:from>
    <xdr:ext cx="534377" cy="259045"/>
    <xdr:sp macro="" textlink="">
      <xdr:nvSpPr>
        <xdr:cNvPr id="412" name="普通建設事業費 （ うち新規整備　）最大値テキスト"/>
        <xdr:cNvSpPr txBox="1"/>
      </xdr:nvSpPr>
      <xdr:spPr>
        <a:xfrm>
          <a:off x="10528300" y="1200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60833</xdr:rowOff>
    </xdr:from>
    <xdr:to>
      <xdr:col>55</xdr:col>
      <xdr:colOff>88900</xdr:colOff>
      <xdr:row>71</xdr:row>
      <xdr:rowOff>60833</xdr:rowOff>
    </xdr:to>
    <xdr:cxnSp macro="">
      <xdr:nvCxnSpPr>
        <xdr:cNvPr id="413" name="直線コネクタ 412"/>
        <xdr:cNvCxnSpPr/>
      </xdr:nvCxnSpPr>
      <xdr:spPr>
        <a:xfrm>
          <a:off x="10388600" y="12233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105867</xdr:rowOff>
    </xdr:from>
    <xdr:to>
      <xdr:col>55</xdr:col>
      <xdr:colOff>0</xdr:colOff>
      <xdr:row>77</xdr:row>
      <xdr:rowOff>109159</xdr:rowOff>
    </xdr:to>
    <xdr:cxnSp macro="">
      <xdr:nvCxnSpPr>
        <xdr:cNvPr id="414" name="直線コネクタ 413"/>
        <xdr:cNvCxnSpPr/>
      </xdr:nvCxnSpPr>
      <xdr:spPr>
        <a:xfrm flipV="1">
          <a:off x="9639300" y="12793167"/>
          <a:ext cx="838200" cy="51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140479</xdr:rowOff>
    </xdr:from>
    <xdr:ext cx="469744" cy="259045"/>
    <xdr:sp macro="" textlink="">
      <xdr:nvSpPr>
        <xdr:cNvPr id="415" name="普通建設事業費 （ うち新規整備　）平均値テキスト"/>
        <xdr:cNvSpPr txBox="1"/>
      </xdr:nvSpPr>
      <xdr:spPr>
        <a:xfrm>
          <a:off x="10528300" y="1317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162052</xdr:rowOff>
    </xdr:from>
    <xdr:to>
      <xdr:col>55</xdr:col>
      <xdr:colOff>50800</xdr:colOff>
      <xdr:row>77</xdr:row>
      <xdr:rowOff>92202</xdr:rowOff>
    </xdr:to>
    <xdr:sp macro="" textlink="">
      <xdr:nvSpPr>
        <xdr:cNvPr id="416" name="フローチャート: 判断 415"/>
        <xdr:cNvSpPr/>
      </xdr:nvSpPr>
      <xdr:spPr>
        <a:xfrm>
          <a:off x="104267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76378</xdr:rowOff>
    </xdr:from>
    <xdr:to>
      <xdr:col>50</xdr:col>
      <xdr:colOff>114300</xdr:colOff>
      <xdr:row>77</xdr:row>
      <xdr:rowOff>109159</xdr:rowOff>
    </xdr:to>
    <xdr:cxnSp macro="">
      <xdr:nvCxnSpPr>
        <xdr:cNvPr id="417" name="直線コネクタ 416"/>
        <xdr:cNvCxnSpPr/>
      </xdr:nvCxnSpPr>
      <xdr:spPr>
        <a:xfrm>
          <a:off x="8750300" y="12935128"/>
          <a:ext cx="889000" cy="37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123144</xdr:rowOff>
    </xdr:from>
    <xdr:to>
      <xdr:col>50</xdr:col>
      <xdr:colOff>165100</xdr:colOff>
      <xdr:row>77</xdr:row>
      <xdr:rowOff>53294</xdr:rowOff>
    </xdr:to>
    <xdr:sp macro="" textlink="">
      <xdr:nvSpPr>
        <xdr:cNvPr id="418" name="フローチャート: 判断 417"/>
        <xdr:cNvSpPr/>
      </xdr:nvSpPr>
      <xdr:spPr>
        <a:xfrm>
          <a:off x="9588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69821</xdr:rowOff>
    </xdr:from>
    <xdr:ext cx="469744" cy="259045"/>
    <xdr:sp macro="" textlink="">
      <xdr:nvSpPr>
        <xdr:cNvPr id="419" name="テキスト ボックス 418"/>
        <xdr:cNvSpPr txBox="1"/>
      </xdr:nvSpPr>
      <xdr:spPr>
        <a:xfrm>
          <a:off x="9404428" y="1292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59599</xdr:rowOff>
    </xdr:from>
    <xdr:to>
      <xdr:col>45</xdr:col>
      <xdr:colOff>177800</xdr:colOff>
      <xdr:row>75</xdr:row>
      <xdr:rowOff>76378</xdr:rowOff>
    </xdr:to>
    <xdr:cxnSp macro="">
      <xdr:nvCxnSpPr>
        <xdr:cNvPr id="420" name="直線コネクタ 419"/>
        <xdr:cNvCxnSpPr/>
      </xdr:nvCxnSpPr>
      <xdr:spPr>
        <a:xfrm>
          <a:off x="7861300" y="12918349"/>
          <a:ext cx="889000" cy="1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117018</xdr:rowOff>
    </xdr:from>
    <xdr:to>
      <xdr:col>46</xdr:col>
      <xdr:colOff>38100</xdr:colOff>
      <xdr:row>77</xdr:row>
      <xdr:rowOff>47168</xdr:rowOff>
    </xdr:to>
    <xdr:sp macro="" textlink="">
      <xdr:nvSpPr>
        <xdr:cNvPr id="421" name="フローチャート: 判断 420"/>
        <xdr:cNvSpPr/>
      </xdr:nvSpPr>
      <xdr:spPr>
        <a:xfrm>
          <a:off x="8699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38295</xdr:rowOff>
    </xdr:from>
    <xdr:ext cx="469744" cy="259045"/>
    <xdr:sp macro="" textlink="">
      <xdr:nvSpPr>
        <xdr:cNvPr id="422" name="テキスト ボックス 421"/>
        <xdr:cNvSpPr txBox="1"/>
      </xdr:nvSpPr>
      <xdr:spPr>
        <a:xfrm>
          <a:off x="8515428" y="1323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74640</xdr:rowOff>
    </xdr:from>
    <xdr:to>
      <xdr:col>41</xdr:col>
      <xdr:colOff>50800</xdr:colOff>
      <xdr:row>75</xdr:row>
      <xdr:rowOff>59599</xdr:rowOff>
    </xdr:to>
    <xdr:cxnSp macro="">
      <xdr:nvCxnSpPr>
        <xdr:cNvPr id="423" name="直線コネクタ 422"/>
        <xdr:cNvCxnSpPr/>
      </xdr:nvCxnSpPr>
      <xdr:spPr>
        <a:xfrm>
          <a:off x="6972300" y="12590490"/>
          <a:ext cx="889000" cy="32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24" name="フローチャート: 判断 423"/>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87216</xdr:rowOff>
    </xdr:from>
    <xdr:ext cx="469744" cy="259045"/>
    <xdr:sp macro="" textlink="">
      <xdr:nvSpPr>
        <xdr:cNvPr id="425" name="テキスト ボックス 424"/>
        <xdr:cNvSpPr txBox="1"/>
      </xdr:nvSpPr>
      <xdr:spPr>
        <a:xfrm>
          <a:off x="7626428" y="131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71938</xdr:rowOff>
    </xdr:from>
    <xdr:to>
      <xdr:col>36</xdr:col>
      <xdr:colOff>165100</xdr:colOff>
      <xdr:row>77</xdr:row>
      <xdr:rowOff>2088</xdr:rowOff>
    </xdr:to>
    <xdr:sp macro="" textlink="">
      <xdr:nvSpPr>
        <xdr:cNvPr id="426" name="フローチャート: 判断 425"/>
        <xdr:cNvSpPr/>
      </xdr:nvSpPr>
      <xdr:spPr>
        <a:xfrm>
          <a:off x="6921500" y="1310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164665</xdr:rowOff>
    </xdr:from>
    <xdr:ext cx="469744" cy="259045"/>
    <xdr:sp macro="" textlink="">
      <xdr:nvSpPr>
        <xdr:cNvPr id="427" name="テキスト ボックス 426"/>
        <xdr:cNvSpPr txBox="1"/>
      </xdr:nvSpPr>
      <xdr:spPr>
        <a:xfrm>
          <a:off x="6737428" y="1319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55067</xdr:rowOff>
    </xdr:from>
    <xdr:to>
      <xdr:col>55</xdr:col>
      <xdr:colOff>50800</xdr:colOff>
      <xdr:row>74</xdr:row>
      <xdr:rowOff>156667</xdr:rowOff>
    </xdr:to>
    <xdr:sp macro="" textlink="">
      <xdr:nvSpPr>
        <xdr:cNvPr id="433" name="楕円 432"/>
        <xdr:cNvSpPr/>
      </xdr:nvSpPr>
      <xdr:spPr>
        <a:xfrm>
          <a:off x="10426700" y="1274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77944</xdr:rowOff>
    </xdr:from>
    <xdr:ext cx="534377" cy="259045"/>
    <xdr:sp macro="" textlink="">
      <xdr:nvSpPr>
        <xdr:cNvPr id="434" name="普通建設事業費 （ うち新規整備　）該当値テキスト"/>
        <xdr:cNvSpPr txBox="1"/>
      </xdr:nvSpPr>
      <xdr:spPr>
        <a:xfrm>
          <a:off x="10528300" y="1259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58359</xdr:rowOff>
    </xdr:from>
    <xdr:to>
      <xdr:col>50</xdr:col>
      <xdr:colOff>165100</xdr:colOff>
      <xdr:row>77</xdr:row>
      <xdr:rowOff>159959</xdr:rowOff>
    </xdr:to>
    <xdr:sp macro="" textlink="">
      <xdr:nvSpPr>
        <xdr:cNvPr id="435" name="楕円 434"/>
        <xdr:cNvSpPr/>
      </xdr:nvSpPr>
      <xdr:spPr>
        <a:xfrm>
          <a:off x="9588500" y="1326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151086</xdr:rowOff>
    </xdr:from>
    <xdr:ext cx="469744" cy="259045"/>
    <xdr:sp macro="" textlink="">
      <xdr:nvSpPr>
        <xdr:cNvPr id="436" name="テキスト ボックス 435"/>
        <xdr:cNvSpPr txBox="1"/>
      </xdr:nvSpPr>
      <xdr:spPr>
        <a:xfrm>
          <a:off x="9404428" y="1335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25578</xdr:rowOff>
    </xdr:from>
    <xdr:to>
      <xdr:col>46</xdr:col>
      <xdr:colOff>38100</xdr:colOff>
      <xdr:row>75</xdr:row>
      <xdr:rowOff>127178</xdr:rowOff>
    </xdr:to>
    <xdr:sp macro="" textlink="">
      <xdr:nvSpPr>
        <xdr:cNvPr id="437" name="楕円 436"/>
        <xdr:cNvSpPr/>
      </xdr:nvSpPr>
      <xdr:spPr>
        <a:xfrm>
          <a:off x="8699500" y="1288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143705</xdr:rowOff>
    </xdr:from>
    <xdr:ext cx="534377" cy="259045"/>
    <xdr:sp macro="" textlink="">
      <xdr:nvSpPr>
        <xdr:cNvPr id="438" name="テキスト ボックス 437"/>
        <xdr:cNvSpPr txBox="1"/>
      </xdr:nvSpPr>
      <xdr:spPr>
        <a:xfrm>
          <a:off x="8483111" y="1265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8799</xdr:rowOff>
    </xdr:from>
    <xdr:to>
      <xdr:col>41</xdr:col>
      <xdr:colOff>101600</xdr:colOff>
      <xdr:row>75</xdr:row>
      <xdr:rowOff>110399</xdr:rowOff>
    </xdr:to>
    <xdr:sp macro="" textlink="">
      <xdr:nvSpPr>
        <xdr:cNvPr id="439" name="楕円 438"/>
        <xdr:cNvSpPr/>
      </xdr:nvSpPr>
      <xdr:spPr>
        <a:xfrm>
          <a:off x="7810500" y="1286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126926</xdr:rowOff>
    </xdr:from>
    <xdr:ext cx="534377" cy="259045"/>
    <xdr:sp macro="" textlink="">
      <xdr:nvSpPr>
        <xdr:cNvPr id="440" name="テキスト ボックス 439"/>
        <xdr:cNvSpPr txBox="1"/>
      </xdr:nvSpPr>
      <xdr:spPr>
        <a:xfrm>
          <a:off x="7594111" y="1264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23840</xdr:rowOff>
    </xdr:from>
    <xdr:to>
      <xdr:col>36</xdr:col>
      <xdr:colOff>165100</xdr:colOff>
      <xdr:row>73</xdr:row>
      <xdr:rowOff>125440</xdr:rowOff>
    </xdr:to>
    <xdr:sp macro="" textlink="">
      <xdr:nvSpPr>
        <xdr:cNvPr id="441" name="楕円 440"/>
        <xdr:cNvSpPr/>
      </xdr:nvSpPr>
      <xdr:spPr>
        <a:xfrm>
          <a:off x="6921500" y="1253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141967</xdr:rowOff>
    </xdr:from>
    <xdr:ext cx="534377" cy="259045"/>
    <xdr:sp macro="" textlink="">
      <xdr:nvSpPr>
        <xdr:cNvPr id="442" name="テキスト ボックス 441"/>
        <xdr:cNvSpPr txBox="1"/>
      </xdr:nvSpPr>
      <xdr:spPr>
        <a:xfrm>
          <a:off x="6705111" y="1231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6" name="テキスト ボックス 45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8" name="テキスト ボックス 45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0" name="テキスト ボックス 45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57981</xdr:rowOff>
    </xdr:from>
    <xdr:to>
      <xdr:col>54</xdr:col>
      <xdr:colOff>189865</xdr:colOff>
      <xdr:row>98</xdr:row>
      <xdr:rowOff>125777</xdr:rowOff>
    </xdr:to>
    <xdr:cxnSp macro="">
      <xdr:nvCxnSpPr>
        <xdr:cNvPr id="468" name="直線コネクタ 467"/>
        <xdr:cNvCxnSpPr/>
      </xdr:nvCxnSpPr>
      <xdr:spPr>
        <a:xfrm flipV="1">
          <a:off x="10475595" y="15488481"/>
          <a:ext cx="1270" cy="1439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129604</xdr:rowOff>
    </xdr:from>
    <xdr:ext cx="534377" cy="259045"/>
    <xdr:sp macro="" textlink="">
      <xdr:nvSpPr>
        <xdr:cNvPr id="469" name="普通建設事業費 （ うち更新整備　）最小値テキスト"/>
        <xdr:cNvSpPr txBox="1"/>
      </xdr:nvSpPr>
      <xdr:spPr>
        <a:xfrm>
          <a:off x="10528300" y="1693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125777</xdr:rowOff>
    </xdr:from>
    <xdr:to>
      <xdr:col>55</xdr:col>
      <xdr:colOff>88900</xdr:colOff>
      <xdr:row>98</xdr:row>
      <xdr:rowOff>125777</xdr:rowOff>
    </xdr:to>
    <xdr:cxnSp macro="">
      <xdr:nvCxnSpPr>
        <xdr:cNvPr id="470" name="直線コネクタ 469"/>
        <xdr:cNvCxnSpPr/>
      </xdr:nvCxnSpPr>
      <xdr:spPr>
        <a:xfrm>
          <a:off x="10388600" y="1692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4658</xdr:rowOff>
    </xdr:from>
    <xdr:ext cx="599010" cy="259045"/>
    <xdr:sp macro="" textlink="">
      <xdr:nvSpPr>
        <xdr:cNvPr id="471" name="普通建設事業費 （ うち更新整備　）最大値テキスト"/>
        <xdr:cNvSpPr txBox="1"/>
      </xdr:nvSpPr>
      <xdr:spPr>
        <a:xfrm>
          <a:off x="10528300" y="152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57981</xdr:rowOff>
    </xdr:from>
    <xdr:to>
      <xdr:col>55</xdr:col>
      <xdr:colOff>88900</xdr:colOff>
      <xdr:row>90</xdr:row>
      <xdr:rowOff>57981</xdr:rowOff>
    </xdr:to>
    <xdr:cxnSp macro="">
      <xdr:nvCxnSpPr>
        <xdr:cNvPr id="472" name="直線コネクタ 471"/>
        <xdr:cNvCxnSpPr/>
      </xdr:nvCxnSpPr>
      <xdr:spPr>
        <a:xfrm>
          <a:off x="10388600" y="154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124405</xdr:rowOff>
    </xdr:from>
    <xdr:to>
      <xdr:col>55</xdr:col>
      <xdr:colOff>0</xdr:colOff>
      <xdr:row>97</xdr:row>
      <xdr:rowOff>163790</xdr:rowOff>
    </xdr:to>
    <xdr:cxnSp macro="">
      <xdr:nvCxnSpPr>
        <xdr:cNvPr id="473" name="直線コネクタ 472"/>
        <xdr:cNvCxnSpPr/>
      </xdr:nvCxnSpPr>
      <xdr:spPr>
        <a:xfrm flipV="1">
          <a:off x="9639300" y="16755055"/>
          <a:ext cx="838200" cy="3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72258</xdr:rowOff>
    </xdr:from>
    <xdr:ext cx="534377" cy="259045"/>
    <xdr:sp macro="" textlink="">
      <xdr:nvSpPr>
        <xdr:cNvPr id="474" name="普通建設事業費 （ うち更新整備　）平均値テキスト"/>
        <xdr:cNvSpPr txBox="1"/>
      </xdr:nvSpPr>
      <xdr:spPr>
        <a:xfrm>
          <a:off x="10528300" y="16702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93831</xdr:rowOff>
    </xdr:from>
    <xdr:to>
      <xdr:col>55</xdr:col>
      <xdr:colOff>50800</xdr:colOff>
      <xdr:row>98</xdr:row>
      <xdr:rowOff>23981</xdr:rowOff>
    </xdr:to>
    <xdr:sp macro="" textlink="">
      <xdr:nvSpPr>
        <xdr:cNvPr id="475" name="フローチャート: 判断 474"/>
        <xdr:cNvSpPr/>
      </xdr:nvSpPr>
      <xdr:spPr>
        <a:xfrm>
          <a:off x="10426700" y="1672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163790</xdr:rowOff>
    </xdr:from>
    <xdr:to>
      <xdr:col>50</xdr:col>
      <xdr:colOff>114300</xdr:colOff>
      <xdr:row>97</xdr:row>
      <xdr:rowOff>169244</xdr:rowOff>
    </xdr:to>
    <xdr:cxnSp macro="">
      <xdr:nvCxnSpPr>
        <xdr:cNvPr id="476" name="直線コネクタ 475"/>
        <xdr:cNvCxnSpPr/>
      </xdr:nvCxnSpPr>
      <xdr:spPr>
        <a:xfrm flipV="1">
          <a:off x="8750300" y="16794440"/>
          <a:ext cx="8890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140412</xdr:rowOff>
    </xdr:from>
    <xdr:to>
      <xdr:col>50</xdr:col>
      <xdr:colOff>165100</xdr:colOff>
      <xdr:row>98</xdr:row>
      <xdr:rowOff>70562</xdr:rowOff>
    </xdr:to>
    <xdr:sp macro="" textlink="">
      <xdr:nvSpPr>
        <xdr:cNvPr id="477" name="フローチャート: 判断 476"/>
        <xdr:cNvSpPr/>
      </xdr:nvSpPr>
      <xdr:spPr>
        <a:xfrm>
          <a:off x="9588500" y="1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61689</xdr:rowOff>
    </xdr:from>
    <xdr:ext cx="534377" cy="259045"/>
    <xdr:sp macro="" textlink="">
      <xdr:nvSpPr>
        <xdr:cNvPr id="478" name="テキスト ボックス 477"/>
        <xdr:cNvSpPr txBox="1"/>
      </xdr:nvSpPr>
      <xdr:spPr>
        <a:xfrm>
          <a:off x="9372111" y="1686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169244</xdr:rowOff>
    </xdr:from>
    <xdr:to>
      <xdr:col>45</xdr:col>
      <xdr:colOff>177800</xdr:colOff>
      <xdr:row>98</xdr:row>
      <xdr:rowOff>120008</xdr:rowOff>
    </xdr:to>
    <xdr:cxnSp macro="">
      <xdr:nvCxnSpPr>
        <xdr:cNvPr id="479" name="直線コネクタ 478"/>
        <xdr:cNvCxnSpPr/>
      </xdr:nvCxnSpPr>
      <xdr:spPr>
        <a:xfrm flipV="1">
          <a:off x="7861300" y="16799894"/>
          <a:ext cx="889000" cy="12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124997</xdr:rowOff>
    </xdr:from>
    <xdr:to>
      <xdr:col>46</xdr:col>
      <xdr:colOff>38100</xdr:colOff>
      <xdr:row>98</xdr:row>
      <xdr:rowOff>55147</xdr:rowOff>
    </xdr:to>
    <xdr:sp macro="" textlink="">
      <xdr:nvSpPr>
        <xdr:cNvPr id="480" name="フローチャート: 判断 479"/>
        <xdr:cNvSpPr/>
      </xdr:nvSpPr>
      <xdr:spPr>
        <a:xfrm>
          <a:off x="8699500" y="167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46274</xdr:rowOff>
    </xdr:from>
    <xdr:ext cx="534377" cy="259045"/>
    <xdr:sp macro="" textlink="">
      <xdr:nvSpPr>
        <xdr:cNvPr id="481" name="テキスト ボックス 480"/>
        <xdr:cNvSpPr txBox="1"/>
      </xdr:nvSpPr>
      <xdr:spPr>
        <a:xfrm>
          <a:off x="8483111" y="1684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120008</xdr:rowOff>
    </xdr:from>
    <xdr:to>
      <xdr:col>41</xdr:col>
      <xdr:colOff>50800</xdr:colOff>
      <xdr:row>98</xdr:row>
      <xdr:rowOff>138317</xdr:rowOff>
    </xdr:to>
    <xdr:cxnSp macro="">
      <xdr:nvCxnSpPr>
        <xdr:cNvPr id="482" name="直線コネクタ 481"/>
        <xdr:cNvCxnSpPr/>
      </xdr:nvCxnSpPr>
      <xdr:spPr>
        <a:xfrm flipV="1">
          <a:off x="6972300" y="16922108"/>
          <a:ext cx="889000" cy="1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22932</xdr:rowOff>
    </xdr:from>
    <xdr:to>
      <xdr:col>41</xdr:col>
      <xdr:colOff>101600</xdr:colOff>
      <xdr:row>98</xdr:row>
      <xdr:rowOff>124532</xdr:rowOff>
    </xdr:to>
    <xdr:sp macro="" textlink="">
      <xdr:nvSpPr>
        <xdr:cNvPr id="483" name="フローチャート: 判断 482"/>
        <xdr:cNvSpPr/>
      </xdr:nvSpPr>
      <xdr:spPr>
        <a:xfrm>
          <a:off x="7810500" y="168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141059</xdr:rowOff>
    </xdr:from>
    <xdr:ext cx="534377" cy="259045"/>
    <xdr:sp macro="" textlink="">
      <xdr:nvSpPr>
        <xdr:cNvPr id="484" name="テキスト ボックス 483"/>
        <xdr:cNvSpPr txBox="1"/>
      </xdr:nvSpPr>
      <xdr:spPr>
        <a:xfrm>
          <a:off x="7594111" y="1660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160986</xdr:rowOff>
    </xdr:from>
    <xdr:to>
      <xdr:col>36</xdr:col>
      <xdr:colOff>165100</xdr:colOff>
      <xdr:row>98</xdr:row>
      <xdr:rowOff>91136</xdr:rowOff>
    </xdr:to>
    <xdr:sp macro="" textlink="">
      <xdr:nvSpPr>
        <xdr:cNvPr id="485" name="フローチャート: 判断 484"/>
        <xdr:cNvSpPr/>
      </xdr:nvSpPr>
      <xdr:spPr>
        <a:xfrm>
          <a:off x="6921500" y="1679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107663</xdr:rowOff>
    </xdr:from>
    <xdr:ext cx="534377" cy="259045"/>
    <xdr:sp macro="" textlink="">
      <xdr:nvSpPr>
        <xdr:cNvPr id="486" name="テキスト ボックス 485"/>
        <xdr:cNvSpPr txBox="1"/>
      </xdr:nvSpPr>
      <xdr:spPr>
        <a:xfrm>
          <a:off x="6705111" y="1656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73605</xdr:rowOff>
    </xdr:from>
    <xdr:to>
      <xdr:col>55</xdr:col>
      <xdr:colOff>50800</xdr:colOff>
      <xdr:row>98</xdr:row>
      <xdr:rowOff>3755</xdr:rowOff>
    </xdr:to>
    <xdr:sp macro="" textlink="">
      <xdr:nvSpPr>
        <xdr:cNvPr id="492" name="楕円 491"/>
        <xdr:cNvSpPr/>
      </xdr:nvSpPr>
      <xdr:spPr>
        <a:xfrm>
          <a:off x="10426700" y="167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96482</xdr:rowOff>
    </xdr:from>
    <xdr:ext cx="534377" cy="259045"/>
    <xdr:sp macro="" textlink="">
      <xdr:nvSpPr>
        <xdr:cNvPr id="493" name="普通建設事業費 （ うち更新整備　）該当値テキスト"/>
        <xdr:cNvSpPr txBox="1"/>
      </xdr:nvSpPr>
      <xdr:spPr>
        <a:xfrm>
          <a:off x="10528300" y="1655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112990</xdr:rowOff>
    </xdr:from>
    <xdr:to>
      <xdr:col>50</xdr:col>
      <xdr:colOff>165100</xdr:colOff>
      <xdr:row>98</xdr:row>
      <xdr:rowOff>43140</xdr:rowOff>
    </xdr:to>
    <xdr:sp macro="" textlink="">
      <xdr:nvSpPr>
        <xdr:cNvPr id="494" name="楕円 493"/>
        <xdr:cNvSpPr/>
      </xdr:nvSpPr>
      <xdr:spPr>
        <a:xfrm>
          <a:off x="9588500" y="1674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59667</xdr:rowOff>
    </xdr:from>
    <xdr:ext cx="534377" cy="259045"/>
    <xdr:sp macro="" textlink="">
      <xdr:nvSpPr>
        <xdr:cNvPr id="495" name="テキスト ボックス 494"/>
        <xdr:cNvSpPr txBox="1"/>
      </xdr:nvSpPr>
      <xdr:spPr>
        <a:xfrm>
          <a:off x="9372111" y="1651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118444</xdr:rowOff>
    </xdr:from>
    <xdr:to>
      <xdr:col>46</xdr:col>
      <xdr:colOff>38100</xdr:colOff>
      <xdr:row>98</xdr:row>
      <xdr:rowOff>48594</xdr:rowOff>
    </xdr:to>
    <xdr:sp macro="" textlink="">
      <xdr:nvSpPr>
        <xdr:cNvPr id="496" name="楕円 495"/>
        <xdr:cNvSpPr/>
      </xdr:nvSpPr>
      <xdr:spPr>
        <a:xfrm>
          <a:off x="8699500" y="1674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65121</xdr:rowOff>
    </xdr:from>
    <xdr:ext cx="534377" cy="259045"/>
    <xdr:sp macro="" textlink="">
      <xdr:nvSpPr>
        <xdr:cNvPr id="497" name="テキスト ボックス 496"/>
        <xdr:cNvSpPr txBox="1"/>
      </xdr:nvSpPr>
      <xdr:spPr>
        <a:xfrm>
          <a:off x="8483111" y="1652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69208</xdr:rowOff>
    </xdr:from>
    <xdr:to>
      <xdr:col>41</xdr:col>
      <xdr:colOff>101600</xdr:colOff>
      <xdr:row>98</xdr:row>
      <xdr:rowOff>170808</xdr:rowOff>
    </xdr:to>
    <xdr:sp macro="" textlink="">
      <xdr:nvSpPr>
        <xdr:cNvPr id="498" name="楕円 497"/>
        <xdr:cNvSpPr/>
      </xdr:nvSpPr>
      <xdr:spPr>
        <a:xfrm>
          <a:off x="7810500" y="1687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161935</xdr:rowOff>
    </xdr:from>
    <xdr:ext cx="534377" cy="259045"/>
    <xdr:sp macro="" textlink="">
      <xdr:nvSpPr>
        <xdr:cNvPr id="499" name="テキスト ボックス 498"/>
        <xdr:cNvSpPr txBox="1"/>
      </xdr:nvSpPr>
      <xdr:spPr>
        <a:xfrm>
          <a:off x="7594111" y="1696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87517</xdr:rowOff>
    </xdr:from>
    <xdr:to>
      <xdr:col>36</xdr:col>
      <xdr:colOff>165100</xdr:colOff>
      <xdr:row>99</xdr:row>
      <xdr:rowOff>17667</xdr:rowOff>
    </xdr:to>
    <xdr:sp macro="" textlink="">
      <xdr:nvSpPr>
        <xdr:cNvPr id="500" name="楕円 499"/>
        <xdr:cNvSpPr/>
      </xdr:nvSpPr>
      <xdr:spPr>
        <a:xfrm>
          <a:off x="6921500" y="1688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8794</xdr:rowOff>
    </xdr:from>
    <xdr:ext cx="534377" cy="259045"/>
    <xdr:sp macro="" textlink="">
      <xdr:nvSpPr>
        <xdr:cNvPr id="501" name="テキスト ボックス 500"/>
        <xdr:cNvSpPr txBox="1"/>
      </xdr:nvSpPr>
      <xdr:spPr>
        <a:xfrm>
          <a:off x="6705111" y="169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2" name="直線コネクタ 51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3" name="テキスト ボックス 51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4" name="直線コネクタ 51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15" name="テキスト ボックス 514"/>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6" name="直線コネクタ 51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17" name="テキスト ボックス 516"/>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8" name="直線コネクタ 51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19" name="テキスト ボックス 518"/>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0" name="直線コネクタ 51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31</xdr:row>
      <xdr:rowOff>21970</xdr:rowOff>
    </xdr:from>
    <xdr:ext cx="312906" cy="259045"/>
    <xdr:sp macro="" textlink="">
      <xdr:nvSpPr>
        <xdr:cNvPr id="521" name="テキスト ボックス 520"/>
        <xdr:cNvSpPr txBox="1"/>
      </xdr:nvSpPr>
      <xdr:spPr>
        <a:xfrm>
          <a:off x="12133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2" name="直線コネクタ 52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23" name="テキスト ボックス 522"/>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5" name="テキスト ボックス 524"/>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907</xdr:rowOff>
    </xdr:from>
    <xdr:to>
      <xdr:col>85</xdr:col>
      <xdr:colOff>126364</xdr:colOff>
      <xdr:row>39</xdr:row>
      <xdr:rowOff>98878</xdr:rowOff>
    </xdr:to>
    <xdr:cxnSp macro="">
      <xdr:nvCxnSpPr>
        <xdr:cNvPr id="527" name="直線コネクタ 526"/>
        <xdr:cNvCxnSpPr/>
      </xdr:nvCxnSpPr>
      <xdr:spPr>
        <a:xfrm flipV="1">
          <a:off x="16317595" y="5315857"/>
          <a:ext cx="1269"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9" name="直線コネクタ 52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119034</xdr:rowOff>
    </xdr:from>
    <xdr:ext cx="313932" cy="259045"/>
    <xdr:sp macro="" textlink="">
      <xdr:nvSpPr>
        <xdr:cNvPr id="530" name="災害復旧事業費最大値テキスト"/>
        <xdr:cNvSpPr txBox="1"/>
      </xdr:nvSpPr>
      <xdr:spPr>
        <a:xfrm>
          <a:off x="16370300" y="5091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907</xdr:rowOff>
    </xdr:from>
    <xdr:to>
      <xdr:col>86</xdr:col>
      <xdr:colOff>25400</xdr:colOff>
      <xdr:row>31</xdr:row>
      <xdr:rowOff>907</xdr:rowOff>
    </xdr:to>
    <xdr:cxnSp macro="">
      <xdr:nvCxnSpPr>
        <xdr:cNvPr id="531" name="直線コネクタ 530"/>
        <xdr:cNvCxnSpPr/>
      </xdr:nvCxnSpPr>
      <xdr:spPr>
        <a:xfrm>
          <a:off x="16230600" y="531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2" name="直線コネクタ 531"/>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5642</xdr:rowOff>
    </xdr:from>
    <xdr:ext cx="249299" cy="259045"/>
    <xdr:sp macro="" textlink="">
      <xdr:nvSpPr>
        <xdr:cNvPr id="533" name="災害復旧事業費平均値テキスト"/>
        <xdr:cNvSpPr txBox="1"/>
      </xdr:nvSpPr>
      <xdr:spPr>
        <a:xfrm>
          <a:off x="16370300" y="652074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154215</xdr:rowOff>
    </xdr:from>
    <xdr:to>
      <xdr:col>85</xdr:col>
      <xdr:colOff>177800</xdr:colOff>
      <xdr:row>39</xdr:row>
      <xdr:rowOff>84365</xdr:rowOff>
    </xdr:to>
    <xdr:sp macro="" textlink="">
      <xdr:nvSpPr>
        <xdr:cNvPr id="534" name="フローチャート: 判断 533"/>
        <xdr:cNvSpPr/>
      </xdr:nvSpPr>
      <xdr:spPr>
        <a:xfrm>
          <a:off x="162687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5" name="直線コネクタ 534"/>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48078</xdr:rowOff>
    </xdr:from>
    <xdr:to>
      <xdr:col>81</xdr:col>
      <xdr:colOff>101600</xdr:colOff>
      <xdr:row>39</xdr:row>
      <xdr:rowOff>149678</xdr:rowOff>
    </xdr:to>
    <xdr:sp macro="" textlink="">
      <xdr:nvSpPr>
        <xdr:cNvPr id="536" name="フローチャート: 判断 535"/>
        <xdr:cNvSpPr/>
      </xdr:nvSpPr>
      <xdr:spPr>
        <a:xfrm>
          <a:off x="15430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7" name="テキスト ボックス 53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8" name="直線コネクタ 537"/>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48078</xdr:rowOff>
    </xdr:from>
    <xdr:to>
      <xdr:col>76</xdr:col>
      <xdr:colOff>165100</xdr:colOff>
      <xdr:row>37</xdr:row>
      <xdr:rowOff>149678</xdr:rowOff>
    </xdr:to>
    <xdr:sp macro="" textlink="">
      <xdr:nvSpPr>
        <xdr:cNvPr id="539" name="フローチャート: 判断 538"/>
        <xdr:cNvSpPr/>
      </xdr:nvSpPr>
      <xdr:spPr>
        <a:xfrm>
          <a:off x="14541500" y="639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35</xdr:row>
      <xdr:rowOff>166205</xdr:rowOff>
    </xdr:from>
    <xdr:ext cx="313932" cy="259045"/>
    <xdr:sp macro="" textlink="">
      <xdr:nvSpPr>
        <xdr:cNvPr id="540" name="テキスト ボックス 539"/>
        <xdr:cNvSpPr txBox="1"/>
      </xdr:nvSpPr>
      <xdr:spPr>
        <a:xfrm>
          <a:off x="14435333" y="616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1" name="直線コネクタ 540"/>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129722</xdr:rowOff>
    </xdr:from>
    <xdr:to>
      <xdr:col>72</xdr:col>
      <xdr:colOff>38100</xdr:colOff>
      <xdr:row>38</xdr:row>
      <xdr:rowOff>59872</xdr:rowOff>
    </xdr:to>
    <xdr:sp macro="" textlink="">
      <xdr:nvSpPr>
        <xdr:cNvPr id="542" name="フローチャート: 判断 541"/>
        <xdr:cNvSpPr/>
      </xdr:nvSpPr>
      <xdr:spPr>
        <a:xfrm>
          <a:off x="13652500" y="64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36</xdr:row>
      <xdr:rowOff>76399</xdr:rowOff>
    </xdr:from>
    <xdr:ext cx="313932" cy="259045"/>
    <xdr:sp macro="" textlink="">
      <xdr:nvSpPr>
        <xdr:cNvPr id="543" name="テキスト ボックス 542"/>
        <xdr:cNvSpPr txBox="1"/>
      </xdr:nvSpPr>
      <xdr:spPr>
        <a:xfrm>
          <a:off x="13546333" y="6248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162378</xdr:rowOff>
    </xdr:from>
    <xdr:to>
      <xdr:col>67</xdr:col>
      <xdr:colOff>101600</xdr:colOff>
      <xdr:row>38</xdr:row>
      <xdr:rowOff>92528</xdr:rowOff>
    </xdr:to>
    <xdr:sp macro="" textlink="">
      <xdr:nvSpPr>
        <xdr:cNvPr id="544" name="フローチャート: 判断 543"/>
        <xdr:cNvSpPr/>
      </xdr:nvSpPr>
      <xdr:spPr>
        <a:xfrm>
          <a:off x="12763500" y="65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36</xdr:row>
      <xdr:rowOff>109055</xdr:rowOff>
    </xdr:from>
    <xdr:ext cx="313932" cy="259045"/>
    <xdr:sp macro="" textlink="">
      <xdr:nvSpPr>
        <xdr:cNvPr id="545" name="テキスト ボックス 544"/>
        <xdr:cNvSpPr txBox="1"/>
      </xdr:nvSpPr>
      <xdr:spPr>
        <a:xfrm>
          <a:off x="12657333" y="6281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1" name="楕円 550"/>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2"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3" name="楕円 552"/>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37</xdr:row>
      <xdr:rowOff>166205</xdr:rowOff>
    </xdr:from>
    <xdr:ext cx="249299" cy="259045"/>
    <xdr:sp macro="" textlink="">
      <xdr:nvSpPr>
        <xdr:cNvPr id="554" name="テキスト ボックス 553"/>
        <xdr:cNvSpPr txBox="1"/>
      </xdr:nvSpPr>
      <xdr:spPr>
        <a:xfrm>
          <a:off x="15356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5" name="楕円 554"/>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6" name="テキスト ボックス 555"/>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7" name="楕円 556"/>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8" name="テキスト ボックス 557"/>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9" name="楕円 558"/>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60" name="テキスト ボックス 559"/>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2" name="テキスト ボックス 57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6" name="直線コネクタ 57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0" name="直線コネクタ 57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1" name="直線コネクタ 58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フローチャート: 判断 58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4" name="直線コネクタ 58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5" name="フローチャート: 判断 58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6" name="テキスト ボックス 58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7" name="直線コネクタ 58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8" name="フローチャート: 判断 58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9" name="テキスト ボックス 58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0" name="直線コネクタ 58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1" name="フローチャート: 判断 59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2" name="テキスト ボックス 59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フローチャート: 判断 59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4" name="テキスト ボックス 59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0" name="楕円 59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2" name="楕円 60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3" name="テキスト ボックス 60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4" name="楕円 60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5" name="テキスト ボックス 60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6" name="楕円 60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7" name="テキスト ボックス 60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8" name="楕円 60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9" name="テキスト ボックス 60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3" name="テキスト ボックス 622"/>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5" name="テキスト ボックス 624"/>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7" name="テキスト ボックス 626"/>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9" name="テキスト ボックス 62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1" name="テキスト ボックス 63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95286</xdr:rowOff>
    </xdr:from>
    <xdr:to>
      <xdr:col>85</xdr:col>
      <xdr:colOff>126364</xdr:colOff>
      <xdr:row>78</xdr:row>
      <xdr:rowOff>110635</xdr:rowOff>
    </xdr:to>
    <xdr:cxnSp macro="">
      <xdr:nvCxnSpPr>
        <xdr:cNvPr id="635" name="直線コネクタ 634"/>
        <xdr:cNvCxnSpPr/>
      </xdr:nvCxnSpPr>
      <xdr:spPr>
        <a:xfrm flipV="1">
          <a:off x="16317595" y="11925336"/>
          <a:ext cx="1269" cy="15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114462</xdr:rowOff>
    </xdr:from>
    <xdr:ext cx="469744" cy="259045"/>
    <xdr:sp macro="" textlink="">
      <xdr:nvSpPr>
        <xdr:cNvPr id="636" name="公債費最小値テキスト"/>
        <xdr:cNvSpPr txBox="1"/>
      </xdr:nvSpPr>
      <xdr:spPr>
        <a:xfrm>
          <a:off x="16370300" y="1348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110635</xdr:rowOff>
    </xdr:from>
    <xdr:to>
      <xdr:col>86</xdr:col>
      <xdr:colOff>25400</xdr:colOff>
      <xdr:row>78</xdr:row>
      <xdr:rowOff>110635</xdr:rowOff>
    </xdr:to>
    <xdr:cxnSp macro="">
      <xdr:nvCxnSpPr>
        <xdr:cNvPr id="637" name="直線コネクタ 636"/>
        <xdr:cNvCxnSpPr/>
      </xdr:nvCxnSpPr>
      <xdr:spPr>
        <a:xfrm>
          <a:off x="16230600" y="1348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41963</xdr:rowOff>
    </xdr:from>
    <xdr:ext cx="534377" cy="259045"/>
    <xdr:sp macro="" textlink="">
      <xdr:nvSpPr>
        <xdr:cNvPr id="638" name="公債費最大値テキスト"/>
        <xdr:cNvSpPr txBox="1"/>
      </xdr:nvSpPr>
      <xdr:spPr>
        <a:xfrm>
          <a:off x="16370300" y="117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95286</xdr:rowOff>
    </xdr:from>
    <xdr:to>
      <xdr:col>86</xdr:col>
      <xdr:colOff>25400</xdr:colOff>
      <xdr:row>69</xdr:row>
      <xdr:rowOff>95286</xdr:rowOff>
    </xdr:to>
    <xdr:cxnSp macro="">
      <xdr:nvCxnSpPr>
        <xdr:cNvPr id="639" name="直線コネクタ 638"/>
        <xdr:cNvCxnSpPr/>
      </xdr:nvCxnSpPr>
      <xdr:spPr>
        <a:xfrm>
          <a:off x="16230600" y="11925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41728</xdr:rowOff>
    </xdr:from>
    <xdr:to>
      <xdr:col>85</xdr:col>
      <xdr:colOff>127000</xdr:colOff>
      <xdr:row>73</xdr:row>
      <xdr:rowOff>45103</xdr:rowOff>
    </xdr:to>
    <xdr:cxnSp macro="">
      <xdr:nvCxnSpPr>
        <xdr:cNvPr id="640" name="直線コネクタ 639"/>
        <xdr:cNvCxnSpPr/>
      </xdr:nvCxnSpPr>
      <xdr:spPr>
        <a:xfrm flipV="1">
          <a:off x="15481300" y="12557578"/>
          <a:ext cx="83820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46209</xdr:rowOff>
    </xdr:from>
    <xdr:ext cx="469744" cy="259045"/>
    <xdr:sp macro="" textlink="">
      <xdr:nvSpPr>
        <xdr:cNvPr id="641" name="公債費平均値テキスト"/>
        <xdr:cNvSpPr txBox="1"/>
      </xdr:nvSpPr>
      <xdr:spPr>
        <a:xfrm>
          <a:off x="16370300" y="12904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67782</xdr:rowOff>
    </xdr:from>
    <xdr:to>
      <xdr:col>85</xdr:col>
      <xdr:colOff>177800</xdr:colOff>
      <xdr:row>75</xdr:row>
      <xdr:rowOff>169382</xdr:rowOff>
    </xdr:to>
    <xdr:sp macro="" textlink="">
      <xdr:nvSpPr>
        <xdr:cNvPr id="642" name="フローチャート: 判断 641"/>
        <xdr:cNvSpPr/>
      </xdr:nvSpPr>
      <xdr:spPr>
        <a:xfrm>
          <a:off x="16268700" y="129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168765</xdr:rowOff>
    </xdr:from>
    <xdr:to>
      <xdr:col>81</xdr:col>
      <xdr:colOff>50800</xdr:colOff>
      <xdr:row>73</xdr:row>
      <xdr:rowOff>45103</xdr:rowOff>
    </xdr:to>
    <xdr:cxnSp macro="">
      <xdr:nvCxnSpPr>
        <xdr:cNvPr id="643" name="直線コネクタ 642"/>
        <xdr:cNvCxnSpPr/>
      </xdr:nvCxnSpPr>
      <xdr:spPr>
        <a:xfrm>
          <a:off x="14592300" y="12170265"/>
          <a:ext cx="889000" cy="39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94778</xdr:rowOff>
    </xdr:from>
    <xdr:to>
      <xdr:col>81</xdr:col>
      <xdr:colOff>101600</xdr:colOff>
      <xdr:row>75</xdr:row>
      <xdr:rowOff>24928</xdr:rowOff>
    </xdr:to>
    <xdr:sp macro="" textlink="">
      <xdr:nvSpPr>
        <xdr:cNvPr id="644" name="フローチャート: 判断 643"/>
        <xdr:cNvSpPr/>
      </xdr:nvSpPr>
      <xdr:spPr>
        <a:xfrm>
          <a:off x="15430500" y="1278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16055</xdr:rowOff>
    </xdr:from>
    <xdr:ext cx="469744" cy="259045"/>
    <xdr:sp macro="" textlink="">
      <xdr:nvSpPr>
        <xdr:cNvPr id="645" name="テキスト ボックス 644"/>
        <xdr:cNvSpPr txBox="1"/>
      </xdr:nvSpPr>
      <xdr:spPr>
        <a:xfrm>
          <a:off x="15246428" y="1287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157117</xdr:rowOff>
    </xdr:from>
    <xdr:to>
      <xdr:col>76</xdr:col>
      <xdr:colOff>114300</xdr:colOff>
      <xdr:row>70</xdr:row>
      <xdr:rowOff>168765</xdr:rowOff>
    </xdr:to>
    <xdr:cxnSp macro="">
      <xdr:nvCxnSpPr>
        <xdr:cNvPr id="646" name="直線コネクタ 645"/>
        <xdr:cNvCxnSpPr/>
      </xdr:nvCxnSpPr>
      <xdr:spPr>
        <a:xfrm>
          <a:off x="13703300" y="12158617"/>
          <a:ext cx="889000" cy="1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79973</xdr:rowOff>
    </xdr:from>
    <xdr:to>
      <xdr:col>76</xdr:col>
      <xdr:colOff>165100</xdr:colOff>
      <xdr:row>75</xdr:row>
      <xdr:rowOff>10123</xdr:rowOff>
    </xdr:to>
    <xdr:sp macro="" textlink="">
      <xdr:nvSpPr>
        <xdr:cNvPr id="647" name="フローチャート: 判断 646"/>
        <xdr:cNvSpPr/>
      </xdr:nvSpPr>
      <xdr:spPr>
        <a:xfrm>
          <a:off x="14541500" y="127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1250</xdr:rowOff>
    </xdr:from>
    <xdr:ext cx="469744" cy="259045"/>
    <xdr:sp macro="" textlink="">
      <xdr:nvSpPr>
        <xdr:cNvPr id="648" name="テキスト ボックス 647"/>
        <xdr:cNvSpPr txBox="1"/>
      </xdr:nvSpPr>
      <xdr:spPr>
        <a:xfrm>
          <a:off x="14357428" y="1286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157117</xdr:rowOff>
    </xdr:from>
    <xdr:to>
      <xdr:col>71</xdr:col>
      <xdr:colOff>177800</xdr:colOff>
      <xdr:row>72</xdr:row>
      <xdr:rowOff>50328</xdr:rowOff>
    </xdr:to>
    <xdr:cxnSp macro="">
      <xdr:nvCxnSpPr>
        <xdr:cNvPr id="649" name="直線コネクタ 648"/>
        <xdr:cNvCxnSpPr/>
      </xdr:nvCxnSpPr>
      <xdr:spPr>
        <a:xfrm flipV="1">
          <a:off x="12814300" y="12158617"/>
          <a:ext cx="889000" cy="23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33818</xdr:rowOff>
    </xdr:from>
    <xdr:to>
      <xdr:col>72</xdr:col>
      <xdr:colOff>38100</xdr:colOff>
      <xdr:row>73</xdr:row>
      <xdr:rowOff>135418</xdr:rowOff>
    </xdr:to>
    <xdr:sp macro="" textlink="">
      <xdr:nvSpPr>
        <xdr:cNvPr id="650" name="フローチャート: 判断 649"/>
        <xdr:cNvSpPr/>
      </xdr:nvSpPr>
      <xdr:spPr>
        <a:xfrm>
          <a:off x="13652500" y="1254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126545</xdr:rowOff>
    </xdr:from>
    <xdr:ext cx="469744" cy="259045"/>
    <xdr:sp macro="" textlink="">
      <xdr:nvSpPr>
        <xdr:cNvPr id="651" name="テキスト ボックス 650"/>
        <xdr:cNvSpPr txBox="1"/>
      </xdr:nvSpPr>
      <xdr:spPr>
        <a:xfrm>
          <a:off x="13468428" y="1264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73878</xdr:rowOff>
    </xdr:from>
    <xdr:to>
      <xdr:col>67</xdr:col>
      <xdr:colOff>101600</xdr:colOff>
      <xdr:row>73</xdr:row>
      <xdr:rowOff>4028</xdr:rowOff>
    </xdr:to>
    <xdr:sp macro="" textlink="">
      <xdr:nvSpPr>
        <xdr:cNvPr id="652" name="フローチャート: 判断 651"/>
        <xdr:cNvSpPr/>
      </xdr:nvSpPr>
      <xdr:spPr>
        <a:xfrm>
          <a:off x="12763500" y="1241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166605</xdr:rowOff>
    </xdr:from>
    <xdr:ext cx="534377" cy="259045"/>
    <xdr:sp macro="" textlink="">
      <xdr:nvSpPr>
        <xdr:cNvPr id="653" name="テキスト ボックス 652"/>
        <xdr:cNvSpPr txBox="1"/>
      </xdr:nvSpPr>
      <xdr:spPr>
        <a:xfrm>
          <a:off x="12547111" y="1251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162378</xdr:rowOff>
    </xdr:from>
    <xdr:to>
      <xdr:col>85</xdr:col>
      <xdr:colOff>177800</xdr:colOff>
      <xdr:row>73</xdr:row>
      <xdr:rowOff>92528</xdr:rowOff>
    </xdr:to>
    <xdr:sp macro="" textlink="">
      <xdr:nvSpPr>
        <xdr:cNvPr id="659" name="楕円 658"/>
        <xdr:cNvSpPr/>
      </xdr:nvSpPr>
      <xdr:spPr>
        <a:xfrm>
          <a:off x="16268700" y="1250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13805</xdr:rowOff>
    </xdr:from>
    <xdr:ext cx="469744" cy="259045"/>
    <xdr:sp macro="" textlink="">
      <xdr:nvSpPr>
        <xdr:cNvPr id="660" name="公債費該当値テキスト"/>
        <xdr:cNvSpPr txBox="1"/>
      </xdr:nvSpPr>
      <xdr:spPr>
        <a:xfrm>
          <a:off x="16370300" y="1235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165753</xdr:rowOff>
    </xdr:from>
    <xdr:to>
      <xdr:col>81</xdr:col>
      <xdr:colOff>101600</xdr:colOff>
      <xdr:row>73</xdr:row>
      <xdr:rowOff>95903</xdr:rowOff>
    </xdr:to>
    <xdr:sp macro="" textlink="">
      <xdr:nvSpPr>
        <xdr:cNvPr id="661" name="楕円 660"/>
        <xdr:cNvSpPr/>
      </xdr:nvSpPr>
      <xdr:spPr>
        <a:xfrm>
          <a:off x="15430500" y="1251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71</xdr:row>
      <xdr:rowOff>112430</xdr:rowOff>
    </xdr:from>
    <xdr:ext cx="469744" cy="259045"/>
    <xdr:sp macro="" textlink="">
      <xdr:nvSpPr>
        <xdr:cNvPr id="662" name="テキスト ボックス 661"/>
        <xdr:cNvSpPr txBox="1"/>
      </xdr:nvSpPr>
      <xdr:spPr>
        <a:xfrm>
          <a:off x="15246428" y="1228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117965</xdr:rowOff>
    </xdr:from>
    <xdr:to>
      <xdr:col>76</xdr:col>
      <xdr:colOff>165100</xdr:colOff>
      <xdr:row>71</xdr:row>
      <xdr:rowOff>48115</xdr:rowOff>
    </xdr:to>
    <xdr:sp macro="" textlink="">
      <xdr:nvSpPr>
        <xdr:cNvPr id="663" name="楕円 662"/>
        <xdr:cNvSpPr/>
      </xdr:nvSpPr>
      <xdr:spPr>
        <a:xfrm>
          <a:off x="14541500" y="1211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64642</xdr:rowOff>
    </xdr:from>
    <xdr:ext cx="534377" cy="259045"/>
    <xdr:sp macro="" textlink="">
      <xdr:nvSpPr>
        <xdr:cNvPr id="664" name="テキスト ボックス 663"/>
        <xdr:cNvSpPr txBox="1"/>
      </xdr:nvSpPr>
      <xdr:spPr>
        <a:xfrm>
          <a:off x="14325111" y="1189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106317</xdr:rowOff>
    </xdr:from>
    <xdr:to>
      <xdr:col>72</xdr:col>
      <xdr:colOff>38100</xdr:colOff>
      <xdr:row>71</xdr:row>
      <xdr:rowOff>36467</xdr:rowOff>
    </xdr:to>
    <xdr:sp macro="" textlink="">
      <xdr:nvSpPr>
        <xdr:cNvPr id="665" name="楕円 664"/>
        <xdr:cNvSpPr/>
      </xdr:nvSpPr>
      <xdr:spPr>
        <a:xfrm>
          <a:off x="13652500" y="1210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52994</xdr:rowOff>
    </xdr:from>
    <xdr:ext cx="534377" cy="259045"/>
    <xdr:sp macro="" textlink="">
      <xdr:nvSpPr>
        <xdr:cNvPr id="666" name="テキスト ボックス 665"/>
        <xdr:cNvSpPr txBox="1"/>
      </xdr:nvSpPr>
      <xdr:spPr>
        <a:xfrm>
          <a:off x="13436111" y="1188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170978</xdr:rowOff>
    </xdr:from>
    <xdr:to>
      <xdr:col>67</xdr:col>
      <xdr:colOff>101600</xdr:colOff>
      <xdr:row>72</xdr:row>
      <xdr:rowOff>101128</xdr:rowOff>
    </xdr:to>
    <xdr:sp macro="" textlink="">
      <xdr:nvSpPr>
        <xdr:cNvPr id="667" name="楕円 666"/>
        <xdr:cNvSpPr/>
      </xdr:nvSpPr>
      <xdr:spPr>
        <a:xfrm>
          <a:off x="12763500" y="1234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117655</xdr:rowOff>
    </xdr:from>
    <xdr:ext cx="534377" cy="259045"/>
    <xdr:sp macro="" textlink="">
      <xdr:nvSpPr>
        <xdr:cNvPr id="668" name="テキスト ボックス 667"/>
        <xdr:cNvSpPr txBox="1"/>
      </xdr:nvSpPr>
      <xdr:spPr>
        <a:xfrm>
          <a:off x="12547111" y="1211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8" name="テキスト ボックス 68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29381</xdr:rowOff>
    </xdr:from>
    <xdr:to>
      <xdr:col>85</xdr:col>
      <xdr:colOff>126364</xdr:colOff>
      <xdr:row>98</xdr:row>
      <xdr:rowOff>133947</xdr:rowOff>
    </xdr:to>
    <xdr:cxnSp macro="">
      <xdr:nvCxnSpPr>
        <xdr:cNvPr id="692" name="直線コネクタ 691"/>
        <xdr:cNvCxnSpPr/>
      </xdr:nvCxnSpPr>
      <xdr:spPr>
        <a:xfrm flipV="1">
          <a:off x="16317595" y="15631331"/>
          <a:ext cx="1269" cy="1304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137774</xdr:rowOff>
    </xdr:from>
    <xdr:ext cx="469744" cy="259045"/>
    <xdr:sp macro="" textlink="">
      <xdr:nvSpPr>
        <xdr:cNvPr id="693" name="積立金最小値テキスト"/>
        <xdr:cNvSpPr txBox="1"/>
      </xdr:nvSpPr>
      <xdr:spPr>
        <a:xfrm>
          <a:off x="16370300" y="169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133947</xdr:rowOff>
    </xdr:from>
    <xdr:to>
      <xdr:col>86</xdr:col>
      <xdr:colOff>25400</xdr:colOff>
      <xdr:row>98</xdr:row>
      <xdr:rowOff>133947</xdr:rowOff>
    </xdr:to>
    <xdr:cxnSp macro="">
      <xdr:nvCxnSpPr>
        <xdr:cNvPr id="694" name="直線コネクタ 693"/>
        <xdr:cNvCxnSpPr/>
      </xdr:nvCxnSpPr>
      <xdr:spPr>
        <a:xfrm>
          <a:off x="16230600" y="16936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147508</xdr:rowOff>
    </xdr:from>
    <xdr:ext cx="534377" cy="259045"/>
    <xdr:sp macro="" textlink="">
      <xdr:nvSpPr>
        <xdr:cNvPr id="695" name="積立金最大値テキスト"/>
        <xdr:cNvSpPr txBox="1"/>
      </xdr:nvSpPr>
      <xdr:spPr>
        <a:xfrm>
          <a:off x="16370300" y="1540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29381</xdr:rowOff>
    </xdr:from>
    <xdr:to>
      <xdr:col>86</xdr:col>
      <xdr:colOff>25400</xdr:colOff>
      <xdr:row>91</xdr:row>
      <xdr:rowOff>29381</xdr:rowOff>
    </xdr:to>
    <xdr:cxnSp macro="">
      <xdr:nvCxnSpPr>
        <xdr:cNvPr id="696" name="直線コネクタ 695"/>
        <xdr:cNvCxnSpPr/>
      </xdr:nvCxnSpPr>
      <xdr:spPr>
        <a:xfrm>
          <a:off x="16230600" y="15631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19552</xdr:rowOff>
    </xdr:from>
    <xdr:to>
      <xdr:col>85</xdr:col>
      <xdr:colOff>127000</xdr:colOff>
      <xdr:row>98</xdr:row>
      <xdr:rowOff>3321</xdr:rowOff>
    </xdr:to>
    <xdr:cxnSp macro="">
      <xdr:nvCxnSpPr>
        <xdr:cNvPr id="697" name="直線コネクタ 696"/>
        <xdr:cNvCxnSpPr/>
      </xdr:nvCxnSpPr>
      <xdr:spPr>
        <a:xfrm flipV="1">
          <a:off x="15481300" y="16650202"/>
          <a:ext cx="838200" cy="15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87335</xdr:rowOff>
    </xdr:from>
    <xdr:ext cx="534377" cy="259045"/>
    <xdr:sp macro="" textlink="">
      <xdr:nvSpPr>
        <xdr:cNvPr id="698" name="積立金平均値テキスト"/>
        <xdr:cNvSpPr txBox="1"/>
      </xdr:nvSpPr>
      <xdr:spPr>
        <a:xfrm>
          <a:off x="16370300" y="163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64458</xdr:rowOff>
    </xdr:from>
    <xdr:to>
      <xdr:col>85</xdr:col>
      <xdr:colOff>177800</xdr:colOff>
      <xdr:row>96</xdr:row>
      <xdr:rowOff>166058</xdr:rowOff>
    </xdr:to>
    <xdr:sp macro="" textlink="">
      <xdr:nvSpPr>
        <xdr:cNvPr id="699" name="フローチャート: 判断 698"/>
        <xdr:cNvSpPr/>
      </xdr:nvSpPr>
      <xdr:spPr>
        <a:xfrm>
          <a:off x="162687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40049</xdr:rowOff>
    </xdr:from>
    <xdr:to>
      <xdr:col>81</xdr:col>
      <xdr:colOff>50800</xdr:colOff>
      <xdr:row>98</xdr:row>
      <xdr:rowOff>3321</xdr:rowOff>
    </xdr:to>
    <xdr:cxnSp macro="">
      <xdr:nvCxnSpPr>
        <xdr:cNvPr id="700" name="直線コネクタ 699"/>
        <xdr:cNvCxnSpPr/>
      </xdr:nvCxnSpPr>
      <xdr:spPr>
        <a:xfrm>
          <a:off x="14592300" y="16670699"/>
          <a:ext cx="889000" cy="13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116980</xdr:rowOff>
    </xdr:from>
    <xdr:to>
      <xdr:col>81</xdr:col>
      <xdr:colOff>101600</xdr:colOff>
      <xdr:row>97</xdr:row>
      <xdr:rowOff>47130</xdr:rowOff>
    </xdr:to>
    <xdr:sp macro="" textlink="">
      <xdr:nvSpPr>
        <xdr:cNvPr id="701" name="フローチャート: 判断 700"/>
        <xdr:cNvSpPr/>
      </xdr:nvSpPr>
      <xdr:spPr>
        <a:xfrm>
          <a:off x="15430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63657</xdr:rowOff>
    </xdr:from>
    <xdr:ext cx="534377" cy="259045"/>
    <xdr:sp macro="" textlink="">
      <xdr:nvSpPr>
        <xdr:cNvPr id="702" name="テキスト ボックス 701"/>
        <xdr:cNvSpPr txBox="1"/>
      </xdr:nvSpPr>
      <xdr:spPr>
        <a:xfrm>
          <a:off x="15214111" y="163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40049</xdr:rowOff>
    </xdr:from>
    <xdr:to>
      <xdr:col>76</xdr:col>
      <xdr:colOff>114300</xdr:colOff>
      <xdr:row>97</xdr:row>
      <xdr:rowOff>164142</xdr:rowOff>
    </xdr:to>
    <xdr:cxnSp macro="">
      <xdr:nvCxnSpPr>
        <xdr:cNvPr id="703" name="直線コネクタ 702"/>
        <xdr:cNvCxnSpPr/>
      </xdr:nvCxnSpPr>
      <xdr:spPr>
        <a:xfrm flipV="1">
          <a:off x="13703300" y="16670699"/>
          <a:ext cx="889000" cy="12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91872</xdr:rowOff>
    </xdr:from>
    <xdr:to>
      <xdr:col>76</xdr:col>
      <xdr:colOff>165100</xdr:colOff>
      <xdr:row>97</xdr:row>
      <xdr:rowOff>22022</xdr:rowOff>
    </xdr:to>
    <xdr:sp macro="" textlink="">
      <xdr:nvSpPr>
        <xdr:cNvPr id="704" name="フローチャート: 判断 703"/>
        <xdr:cNvSpPr/>
      </xdr:nvSpPr>
      <xdr:spPr>
        <a:xfrm>
          <a:off x="14541500" y="1655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38549</xdr:rowOff>
    </xdr:from>
    <xdr:ext cx="534377" cy="259045"/>
    <xdr:sp macro="" textlink="">
      <xdr:nvSpPr>
        <xdr:cNvPr id="705" name="テキスト ボックス 704"/>
        <xdr:cNvSpPr txBox="1"/>
      </xdr:nvSpPr>
      <xdr:spPr>
        <a:xfrm>
          <a:off x="14325111" y="1632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94284</xdr:rowOff>
    </xdr:from>
    <xdr:to>
      <xdr:col>71</xdr:col>
      <xdr:colOff>177800</xdr:colOff>
      <xdr:row>97</xdr:row>
      <xdr:rowOff>164142</xdr:rowOff>
    </xdr:to>
    <xdr:cxnSp macro="">
      <xdr:nvCxnSpPr>
        <xdr:cNvPr id="706" name="直線コネクタ 705"/>
        <xdr:cNvCxnSpPr/>
      </xdr:nvCxnSpPr>
      <xdr:spPr>
        <a:xfrm>
          <a:off x="12814300" y="16724934"/>
          <a:ext cx="889000" cy="6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59258</xdr:rowOff>
    </xdr:from>
    <xdr:to>
      <xdr:col>72</xdr:col>
      <xdr:colOff>38100</xdr:colOff>
      <xdr:row>96</xdr:row>
      <xdr:rowOff>160858</xdr:rowOff>
    </xdr:to>
    <xdr:sp macro="" textlink="">
      <xdr:nvSpPr>
        <xdr:cNvPr id="707" name="フローチャート: 判断 706"/>
        <xdr:cNvSpPr/>
      </xdr:nvSpPr>
      <xdr:spPr>
        <a:xfrm>
          <a:off x="13652500" y="1651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5935</xdr:rowOff>
    </xdr:from>
    <xdr:ext cx="534377" cy="259045"/>
    <xdr:sp macro="" textlink="">
      <xdr:nvSpPr>
        <xdr:cNvPr id="708" name="テキスト ボックス 707"/>
        <xdr:cNvSpPr txBox="1"/>
      </xdr:nvSpPr>
      <xdr:spPr>
        <a:xfrm>
          <a:off x="13436111" y="1629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90957</xdr:rowOff>
    </xdr:from>
    <xdr:to>
      <xdr:col>67</xdr:col>
      <xdr:colOff>101600</xdr:colOff>
      <xdr:row>97</xdr:row>
      <xdr:rowOff>21107</xdr:rowOff>
    </xdr:to>
    <xdr:sp macro="" textlink="">
      <xdr:nvSpPr>
        <xdr:cNvPr id="709" name="フローチャート: 判断 708"/>
        <xdr:cNvSpPr/>
      </xdr:nvSpPr>
      <xdr:spPr>
        <a:xfrm>
          <a:off x="12763500" y="1655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37634</xdr:rowOff>
    </xdr:from>
    <xdr:ext cx="534377" cy="259045"/>
    <xdr:sp macro="" textlink="">
      <xdr:nvSpPr>
        <xdr:cNvPr id="710" name="テキスト ボックス 709"/>
        <xdr:cNvSpPr txBox="1"/>
      </xdr:nvSpPr>
      <xdr:spPr>
        <a:xfrm>
          <a:off x="12547111" y="1632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140202</xdr:rowOff>
    </xdr:from>
    <xdr:to>
      <xdr:col>85</xdr:col>
      <xdr:colOff>177800</xdr:colOff>
      <xdr:row>97</xdr:row>
      <xdr:rowOff>70352</xdr:rowOff>
    </xdr:to>
    <xdr:sp macro="" textlink="">
      <xdr:nvSpPr>
        <xdr:cNvPr id="716" name="楕円 715"/>
        <xdr:cNvSpPr/>
      </xdr:nvSpPr>
      <xdr:spPr>
        <a:xfrm>
          <a:off x="16268700" y="165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118629</xdr:rowOff>
    </xdr:from>
    <xdr:ext cx="534377" cy="259045"/>
    <xdr:sp macro="" textlink="">
      <xdr:nvSpPr>
        <xdr:cNvPr id="717" name="積立金該当値テキスト"/>
        <xdr:cNvSpPr txBox="1"/>
      </xdr:nvSpPr>
      <xdr:spPr>
        <a:xfrm>
          <a:off x="16370300" y="165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123971</xdr:rowOff>
    </xdr:from>
    <xdr:to>
      <xdr:col>81</xdr:col>
      <xdr:colOff>101600</xdr:colOff>
      <xdr:row>98</xdr:row>
      <xdr:rowOff>54121</xdr:rowOff>
    </xdr:to>
    <xdr:sp macro="" textlink="">
      <xdr:nvSpPr>
        <xdr:cNvPr id="718" name="楕円 717"/>
        <xdr:cNvSpPr/>
      </xdr:nvSpPr>
      <xdr:spPr>
        <a:xfrm>
          <a:off x="15430500" y="1675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45248</xdr:rowOff>
    </xdr:from>
    <xdr:ext cx="534377" cy="259045"/>
    <xdr:sp macro="" textlink="">
      <xdr:nvSpPr>
        <xdr:cNvPr id="719" name="テキスト ボックス 718"/>
        <xdr:cNvSpPr txBox="1"/>
      </xdr:nvSpPr>
      <xdr:spPr>
        <a:xfrm>
          <a:off x="15214111" y="168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160699</xdr:rowOff>
    </xdr:from>
    <xdr:to>
      <xdr:col>76</xdr:col>
      <xdr:colOff>165100</xdr:colOff>
      <xdr:row>97</xdr:row>
      <xdr:rowOff>90849</xdr:rowOff>
    </xdr:to>
    <xdr:sp macro="" textlink="">
      <xdr:nvSpPr>
        <xdr:cNvPr id="720" name="楕円 719"/>
        <xdr:cNvSpPr/>
      </xdr:nvSpPr>
      <xdr:spPr>
        <a:xfrm>
          <a:off x="14541500" y="1661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81976</xdr:rowOff>
    </xdr:from>
    <xdr:ext cx="534377" cy="259045"/>
    <xdr:sp macro="" textlink="">
      <xdr:nvSpPr>
        <xdr:cNvPr id="721" name="テキスト ボックス 720"/>
        <xdr:cNvSpPr txBox="1"/>
      </xdr:nvSpPr>
      <xdr:spPr>
        <a:xfrm>
          <a:off x="14325111" y="1671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113342</xdr:rowOff>
    </xdr:from>
    <xdr:to>
      <xdr:col>72</xdr:col>
      <xdr:colOff>38100</xdr:colOff>
      <xdr:row>98</xdr:row>
      <xdr:rowOff>43492</xdr:rowOff>
    </xdr:to>
    <xdr:sp macro="" textlink="">
      <xdr:nvSpPr>
        <xdr:cNvPr id="722" name="楕円 721"/>
        <xdr:cNvSpPr/>
      </xdr:nvSpPr>
      <xdr:spPr>
        <a:xfrm>
          <a:off x="13652500" y="1674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34619</xdr:rowOff>
    </xdr:from>
    <xdr:ext cx="534377" cy="259045"/>
    <xdr:sp macro="" textlink="">
      <xdr:nvSpPr>
        <xdr:cNvPr id="723" name="テキスト ボックス 722"/>
        <xdr:cNvSpPr txBox="1"/>
      </xdr:nvSpPr>
      <xdr:spPr>
        <a:xfrm>
          <a:off x="13436111" y="1683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43484</xdr:rowOff>
    </xdr:from>
    <xdr:to>
      <xdr:col>67</xdr:col>
      <xdr:colOff>101600</xdr:colOff>
      <xdr:row>97</xdr:row>
      <xdr:rowOff>145084</xdr:rowOff>
    </xdr:to>
    <xdr:sp macro="" textlink="">
      <xdr:nvSpPr>
        <xdr:cNvPr id="724" name="楕円 723"/>
        <xdr:cNvSpPr/>
      </xdr:nvSpPr>
      <xdr:spPr>
        <a:xfrm>
          <a:off x="12763500" y="166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136211</xdr:rowOff>
    </xdr:from>
    <xdr:ext cx="534377" cy="259045"/>
    <xdr:sp macro="" textlink="">
      <xdr:nvSpPr>
        <xdr:cNvPr id="725" name="テキスト ボックス 724"/>
        <xdr:cNvSpPr txBox="1"/>
      </xdr:nvSpPr>
      <xdr:spPr>
        <a:xfrm>
          <a:off x="12547111" y="1676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9" name="テキスト ボックス 738"/>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1" name="テキスト ボックス 740"/>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3" name="テキスト ボックス 742"/>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104866</xdr:rowOff>
    </xdr:from>
    <xdr:to>
      <xdr:col>116</xdr:col>
      <xdr:colOff>62864</xdr:colOff>
      <xdr:row>39</xdr:row>
      <xdr:rowOff>98878</xdr:rowOff>
    </xdr:to>
    <xdr:cxnSp macro="">
      <xdr:nvCxnSpPr>
        <xdr:cNvPr id="751" name="直線コネクタ 750"/>
        <xdr:cNvCxnSpPr/>
      </xdr:nvCxnSpPr>
      <xdr:spPr>
        <a:xfrm flipV="1">
          <a:off x="22159595" y="5248366"/>
          <a:ext cx="1269" cy="153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131734</xdr:rowOff>
    </xdr:from>
    <xdr:ext cx="249299" cy="259045"/>
    <xdr:sp macro="" textlink="">
      <xdr:nvSpPr>
        <xdr:cNvPr id="752" name="投資及び出資金最小値テキスト"/>
        <xdr:cNvSpPr txBox="1"/>
      </xdr:nvSpPr>
      <xdr:spPr>
        <a:xfrm>
          <a:off x="22212300" y="6818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51543</xdr:rowOff>
    </xdr:from>
    <xdr:ext cx="469744" cy="259045"/>
    <xdr:sp macro="" textlink="">
      <xdr:nvSpPr>
        <xdr:cNvPr id="754" name="投資及び出資金最大値テキスト"/>
        <xdr:cNvSpPr txBox="1"/>
      </xdr:nvSpPr>
      <xdr:spPr>
        <a:xfrm>
          <a:off x="22212300" y="502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104866</xdr:rowOff>
    </xdr:from>
    <xdr:to>
      <xdr:col>116</xdr:col>
      <xdr:colOff>152400</xdr:colOff>
      <xdr:row>30</xdr:row>
      <xdr:rowOff>104866</xdr:rowOff>
    </xdr:to>
    <xdr:cxnSp macro="">
      <xdr:nvCxnSpPr>
        <xdr:cNvPr id="755" name="直線コネクタ 754"/>
        <xdr:cNvCxnSpPr/>
      </xdr:nvCxnSpPr>
      <xdr:spPr>
        <a:xfrm>
          <a:off x="22072600" y="524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49184</xdr:rowOff>
    </xdr:from>
    <xdr:ext cx="313932" cy="259045"/>
    <xdr:sp macro="" textlink="">
      <xdr:nvSpPr>
        <xdr:cNvPr id="757" name="投資及び出資金平均値テキスト"/>
        <xdr:cNvSpPr txBox="1"/>
      </xdr:nvSpPr>
      <xdr:spPr>
        <a:xfrm>
          <a:off x="22212300" y="656428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26307</xdr:rowOff>
    </xdr:from>
    <xdr:to>
      <xdr:col>116</xdr:col>
      <xdr:colOff>114300</xdr:colOff>
      <xdr:row>39</xdr:row>
      <xdr:rowOff>127907</xdr:rowOff>
    </xdr:to>
    <xdr:sp macro="" textlink="">
      <xdr:nvSpPr>
        <xdr:cNvPr id="758" name="フローチャート: 判断 757"/>
        <xdr:cNvSpPr/>
      </xdr:nvSpPr>
      <xdr:spPr>
        <a:xfrm>
          <a:off x="221107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48078</xdr:rowOff>
    </xdr:from>
    <xdr:to>
      <xdr:col>112</xdr:col>
      <xdr:colOff>38100</xdr:colOff>
      <xdr:row>39</xdr:row>
      <xdr:rowOff>149678</xdr:rowOff>
    </xdr:to>
    <xdr:sp macro="" textlink="">
      <xdr:nvSpPr>
        <xdr:cNvPr id="760" name="フローチャート: 判断 759"/>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46990</xdr:rowOff>
    </xdr:from>
    <xdr:to>
      <xdr:col>107</xdr:col>
      <xdr:colOff>101600</xdr:colOff>
      <xdr:row>39</xdr:row>
      <xdr:rowOff>148590</xdr:rowOff>
    </xdr:to>
    <xdr:sp macro="" textlink="">
      <xdr:nvSpPr>
        <xdr:cNvPr id="763" name="フローチャート: 判断 762"/>
        <xdr:cNvSpPr/>
      </xdr:nvSpPr>
      <xdr:spPr>
        <a:xfrm>
          <a:off x="20383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165117</xdr:rowOff>
    </xdr:from>
    <xdr:ext cx="249299" cy="259045"/>
    <xdr:sp macro="" textlink="">
      <xdr:nvSpPr>
        <xdr:cNvPr id="764" name="テキスト ボックス 763"/>
        <xdr:cNvSpPr txBox="1"/>
      </xdr:nvSpPr>
      <xdr:spPr>
        <a:xfrm>
          <a:off x="20309650" y="650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44813</xdr:rowOff>
    </xdr:from>
    <xdr:to>
      <xdr:col>102</xdr:col>
      <xdr:colOff>165100</xdr:colOff>
      <xdr:row>39</xdr:row>
      <xdr:rowOff>146413</xdr:rowOff>
    </xdr:to>
    <xdr:sp macro="" textlink="">
      <xdr:nvSpPr>
        <xdr:cNvPr id="766" name="フローチャート: 判断 765"/>
        <xdr:cNvSpPr/>
      </xdr:nvSpPr>
      <xdr:spPr>
        <a:xfrm>
          <a:off x="19494500" y="6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162940</xdr:rowOff>
    </xdr:from>
    <xdr:ext cx="249299" cy="259045"/>
    <xdr:sp macro="" textlink="">
      <xdr:nvSpPr>
        <xdr:cNvPr id="767" name="テキスト ボックス 766"/>
        <xdr:cNvSpPr txBox="1"/>
      </xdr:nvSpPr>
      <xdr:spPr>
        <a:xfrm>
          <a:off x="19420650" y="650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フローチャート: 判断 767"/>
        <xdr:cNvSpPr/>
      </xdr:nvSpPr>
      <xdr:spPr>
        <a:xfrm>
          <a:off x="18605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4734</xdr:rowOff>
    </xdr:from>
    <xdr:ext cx="249299" cy="259045"/>
    <xdr:sp macro="" textlink="">
      <xdr:nvSpPr>
        <xdr:cNvPr id="776" name="投資及び出資金該当値テキスト"/>
        <xdr:cNvSpPr txBox="1"/>
      </xdr:nvSpPr>
      <xdr:spPr>
        <a:xfrm>
          <a:off x="22212300" y="6691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166205</xdr:rowOff>
    </xdr:from>
    <xdr:ext cx="249299" cy="259045"/>
    <xdr:sp macro="" textlink="">
      <xdr:nvSpPr>
        <xdr:cNvPr id="778" name="テキスト ボックス 777"/>
        <xdr:cNvSpPr txBox="1"/>
      </xdr:nvSpPr>
      <xdr:spPr>
        <a:xfrm>
          <a:off x="2119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166205</xdr:rowOff>
    </xdr:from>
    <xdr:ext cx="249299" cy="259045"/>
    <xdr:sp macro="" textlink="">
      <xdr:nvSpPr>
        <xdr:cNvPr id="784" name="テキスト ボックス 783"/>
        <xdr:cNvSpPr txBox="1"/>
      </xdr:nvSpPr>
      <xdr:spPr>
        <a:xfrm>
          <a:off x="18531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98" name="テキスト ボックス 797"/>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71760</xdr:rowOff>
    </xdr:from>
    <xdr:to>
      <xdr:col>116</xdr:col>
      <xdr:colOff>62864</xdr:colOff>
      <xdr:row>58</xdr:row>
      <xdr:rowOff>138785</xdr:rowOff>
    </xdr:to>
    <xdr:cxnSp macro="">
      <xdr:nvCxnSpPr>
        <xdr:cNvPr id="806" name="直線コネクタ 805"/>
        <xdr:cNvCxnSpPr/>
      </xdr:nvCxnSpPr>
      <xdr:spPr>
        <a:xfrm flipV="1">
          <a:off x="22159595" y="8644260"/>
          <a:ext cx="1269" cy="1438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142612</xdr:rowOff>
    </xdr:from>
    <xdr:ext cx="313932" cy="259045"/>
    <xdr:sp macro="" textlink="">
      <xdr:nvSpPr>
        <xdr:cNvPr id="807" name="貸付金最小値テキスト"/>
        <xdr:cNvSpPr txBox="1"/>
      </xdr:nvSpPr>
      <xdr:spPr>
        <a:xfrm>
          <a:off x="22212300" y="10086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138785</xdr:rowOff>
    </xdr:from>
    <xdr:to>
      <xdr:col>116</xdr:col>
      <xdr:colOff>152400</xdr:colOff>
      <xdr:row>58</xdr:row>
      <xdr:rowOff>138785</xdr:rowOff>
    </xdr:to>
    <xdr:cxnSp macro="">
      <xdr:nvCxnSpPr>
        <xdr:cNvPr id="808" name="直線コネクタ 807"/>
        <xdr:cNvCxnSpPr/>
      </xdr:nvCxnSpPr>
      <xdr:spPr>
        <a:xfrm>
          <a:off x="22072600" y="1008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18437</xdr:rowOff>
    </xdr:from>
    <xdr:ext cx="534377" cy="259045"/>
    <xdr:sp macro="" textlink="">
      <xdr:nvSpPr>
        <xdr:cNvPr id="809" name="貸付金最大値テキスト"/>
        <xdr:cNvSpPr txBox="1"/>
      </xdr:nvSpPr>
      <xdr:spPr>
        <a:xfrm>
          <a:off x="22212300" y="841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71760</xdr:rowOff>
    </xdr:from>
    <xdr:to>
      <xdr:col>116</xdr:col>
      <xdr:colOff>152400</xdr:colOff>
      <xdr:row>50</xdr:row>
      <xdr:rowOff>71760</xdr:rowOff>
    </xdr:to>
    <xdr:cxnSp macro="">
      <xdr:nvCxnSpPr>
        <xdr:cNvPr id="810" name="直線コネクタ 809"/>
        <xdr:cNvCxnSpPr/>
      </xdr:nvCxnSpPr>
      <xdr:spPr>
        <a:xfrm>
          <a:off x="22072600" y="864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123881</xdr:rowOff>
    </xdr:from>
    <xdr:to>
      <xdr:col>116</xdr:col>
      <xdr:colOff>63500</xdr:colOff>
      <xdr:row>58</xdr:row>
      <xdr:rowOff>138511</xdr:rowOff>
    </xdr:to>
    <xdr:cxnSp macro="">
      <xdr:nvCxnSpPr>
        <xdr:cNvPr id="811" name="直線コネクタ 810"/>
        <xdr:cNvCxnSpPr/>
      </xdr:nvCxnSpPr>
      <xdr:spPr>
        <a:xfrm flipV="1">
          <a:off x="21323300" y="10067981"/>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32407</xdr:rowOff>
    </xdr:from>
    <xdr:ext cx="469744" cy="259045"/>
    <xdr:sp macro="" textlink="">
      <xdr:nvSpPr>
        <xdr:cNvPr id="812" name="貸付金平均値テキスト"/>
        <xdr:cNvSpPr txBox="1"/>
      </xdr:nvSpPr>
      <xdr:spPr>
        <a:xfrm>
          <a:off x="22212300" y="9633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9530</xdr:rowOff>
    </xdr:from>
    <xdr:to>
      <xdr:col>116</xdr:col>
      <xdr:colOff>114300</xdr:colOff>
      <xdr:row>57</xdr:row>
      <xdr:rowOff>111130</xdr:rowOff>
    </xdr:to>
    <xdr:sp macro="" textlink="">
      <xdr:nvSpPr>
        <xdr:cNvPr id="813" name="フローチャート: 判断 812"/>
        <xdr:cNvSpPr/>
      </xdr:nvSpPr>
      <xdr:spPr>
        <a:xfrm>
          <a:off x="221107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138329</xdr:rowOff>
    </xdr:from>
    <xdr:to>
      <xdr:col>111</xdr:col>
      <xdr:colOff>177800</xdr:colOff>
      <xdr:row>58</xdr:row>
      <xdr:rowOff>138511</xdr:rowOff>
    </xdr:to>
    <xdr:cxnSp macro="">
      <xdr:nvCxnSpPr>
        <xdr:cNvPr id="814" name="直線コネクタ 813"/>
        <xdr:cNvCxnSpPr/>
      </xdr:nvCxnSpPr>
      <xdr:spPr>
        <a:xfrm>
          <a:off x="20434300" y="10082429"/>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72349</xdr:rowOff>
    </xdr:from>
    <xdr:to>
      <xdr:col>112</xdr:col>
      <xdr:colOff>38100</xdr:colOff>
      <xdr:row>58</xdr:row>
      <xdr:rowOff>2499</xdr:rowOff>
    </xdr:to>
    <xdr:sp macro="" textlink="">
      <xdr:nvSpPr>
        <xdr:cNvPr id="815" name="フローチャート: 判断 814"/>
        <xdr:cNvSpPr/>
      </xdr:nvSpPr>
      <xdr:spPr>
        <a:xfrm>
          <a:off x="21272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19026</xdr:rowOff>
    </xdr:from>
    <xdr:ext cx="469744" cy="259045"/>
    <xdr:sp macro="" textlink="">
      <xdr:nvSpPr>
        <xdr:cNvPr id="816" name="テキスト ボックス 815"/>
        <xdr:cNvSpPr txBox="1"/>
      </xdr:nvSpPr>
      <xdr:spPr>
        <a:xfrm>
          <a:off x="21088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137780</xdr:rowOff>
    </xdr:from>
    <xdr:to>
      <xdr:col>107</xdr:col>
      <xdr:colOff>50800</xdr:colOff>
      <xdr:row>58</xdr:row>
      <xdr:rowOff>138329</xdr:rowOff>
    </xdr:to>
    <xdr:cxnSp macro="">
      <xdr:nvCxnSpPr>
        <xdr:cNvPr id="817" name="直線コネクタ 816"/>
        <xdr:cNvCxnSpPr/>
      </xdr:nvCxnSpPr>
      <xdr:spPr>
        <a:xfrm>
          <a:off x="19545300" y="10081880"/>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58725</xdr:rowOff>
    </xdr:from>
    <xdr:to>
      <xdr:col>107</xdr:col>
      <xdr:colOff>101600</xdr:colOff>
      <xdr:row>57</xdr:row>
      <xdr:rowOff>160325</xdr:rowOff>
    </xdr:to>
    <xdr:sp macro="" textlink="">
      <xdr:nvSpPr>
        <xdr:cNvPr id="818" name="フローチャート: 判断 817"/>
        <xdr:cNvSpPr/>
      </xdr:nvSpPr>
      <xdr:spPr>
        <a:xfrm>
          <a:off x="20383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5402</xdr:rowOff>
    </xdr:from>
    <xdr:ext cx="469744" cy="259045"/>
    <xdr:sp macro="" textlink="">
      <xdr:nvSpPr>
        <xdr:cNvPr id="819" name="テキスト ボックス 818"/>
        <xdr:cNvSpPr txBox="1"/>
      </xdr:nvSpPr>
      <xdr:spPr>
        <a:xfrm>
          <a:off x="20199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107513</xdr:rowOff>
    </xdr:from>
    <xdr:to>
      <xdr:col>102</xdr:col>
      <xdr:colOff>114300</xdr:colOff>
      <xdr:row>58</xdr:row>
      <xdr:rowOff>137780</xdr:rowOff>
    </xdr:to>
    <xdr:cxnSp macro="">
      <xdr:nvCxnSpPr>
        <xdr:cNvPr id="820" name="直線コネクタ 819"/>
        <xdr:cNvCxnSpPr/>
      </xdr:nvCxnSpPr>
      <xdr:spPr>
        <a:xfrm>
          <a:off x="18656300" y="10051613"/>
          <a:ext cx="889000" cy="3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28641</xdr:rowOff>
    </xdr:from>
    <xdr:to>
      <xdr:col>102</xdr:col>
      <xdr:colOff>165100</xdr:colOff>
      <xdr:row>57</xdr:row>
      <xdr:rowOff>130241</xdr:rowOff>
    </xdr:to>
    <xdr:sp macro="" textlink="">
      <xdr:nvSpPr>
        <xdr:cNvPr id="821" name="フローチャート: 判断 820"/>
        <xdr:cNvSpPr/>
      </xdr:nvSpPr>
      <xdr:spPr>
        <a:xfrm>
          <a:off x="19494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146768</xdr:rowOff>
    </xdr:from>
    <xdr:ext cx="469744" cy="259045"/>
    <xdr:sp macro="" textlink="">
      <xdr:nvSpPr>
        <xdr:cNvPr id="822" name="テキスト ボックス 821"/>
        <xdr:cNvSpPr txBox="1"/>
      </xdr:nvSpPr>
      <xdr:spPr>
        <a:xfrm>
          <a:off x="19310428" y="957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16022</xdr:rowOff>
    </xdr:from>
    <xdr:to>
      <xdr:col>98</xdr:col>
      <xdr:colOff>38100</xdr:colOff>
      <xdr:row>57</xdr:row>
      <xdr:rowOff>117622</xdr:rowOff>
    </xdr:to>
    <xdr:sp macro="" textlink="">
      <xdr:nvSpPr>
        <xdr:cNvPr id="823" name="フローチャート: 判断 822"/>
        <xdr:cNvSpPr/>
      </xdr:nvSpPr>
      <xdr:spPr>
        <a:xfrm>
          <a:off x="18605500" y="97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134149</xdr:rowOff>
    </xdr:from>
    <xdr:ext cx="469744" cy="259045"/>
    <xdr:sp macro="" textlink="">
      <xdr:nvSpPr>
        <xdr:cNvPr id="824" name="テキスト ボックス 823"/>
        <xdr:cNvSpPr txBox="1"/>
      </xdr:nvSpPr>
      <xdr:spPr>
        <a:xfrm>
          <a:off x="18421428" y="95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73081</xdr:rowOff>
    </xdr:from>
    <xdr:to>
      <xdr:col>116</xdr:col>
      <xdr:colOff>114300</xdr:colOff>
      <xdr:row>59</xdr:row>
      <xdr:rowOff>3231</xdr:rowOff>
    </xdr:to>
    <xdr:sp macro="" textlink="">
      <xdr:nvSpPr>
        <xdr:cNvPr id="830" name="楕円 829"/>
        <xdr:cNvSpPr/>
      </xdr:nvSpPr>
      <xdr:spPr>
        <a:xfrm>
          <a:off x="22110700" y="1001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159458</xdr:rowOff>
    </xdr:from>
    <xdr:ext cx="378565" cy="259045"/>
    <xdr:sp macro="" textlink="">
      <xdr:nvSpPr>
        <xdr:cNvPr id="831" name="貸付金該当値テキスト"/>
        <xdr:cNvSpPr txBox="1"/>
      </xdr:nvSpPr>
      <xdr:spPr>
        <a:xfrm>
          <a:off x="22212300" y="9932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87711</xdr:rowOff>
    </xdr:from>
    <xdr:to>
      <xdr:col>112</xdr:col>
      <xdr:colOff>38100</xdr:colOff>
      <xdr:row>59</xdr:row>
      <xdr:rowOff>17861</xdr:rowOff>
    </xdr:to>
    <xdr:sp macro="" textlink="">
      <xdr:nvSpPr>
        <xdr:cNvPr id="832" name="楕円 831"/>
        <xdr:cNvSpPr/>
      </xdr:nvSpPr>
      <xdr:spPr>
        <a:xfrm>
          <a:off x="21272500" y="1003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8988</xdr:rowOff>
    </xdr:from>
    <xdr:ext cx="313932" cy="259045"/>
    <xdr:sp macro="" textlink="">
      <xdr:nvSpPr>
        <xdr:cNvPr id="833" name="テキスト ボックス 832"/>
        <xdr:cNvSpPr txBox="1"/>
      </xdr:nvSpPr>
      <xdr:spPr>
        <a:xfrm>
          <a:off x="21166333" y="1012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87529</xdr:rowOff>
    </xdr:from>
    <xdr:to>
      <xdr:col>107</xdr:col>
      <xdr:colOff>101600</xdr:colOff>
      <xdr:row>59</xdr:row>
      <xdr:rowOff>17679</xdr:rowOff>
    </xdr:to>
    <xdr:sp macro="" textlink="">
      <xdr:nvSpPr>
        <xdr:cNvPr id="834" name="楕円 833"/>
        <xdr:cNvSpPr/>
      </xdr:nvSpPr>
      <xdr:spPr>
        <a:xfrm>
          <a:off x="20383500" y="1003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8806</xdr:rowOff>
    </xdr:from>
    <xdr:ext cx="313932" cy="259045"/>
    <xdr:sp macro="" textlink="">
      <xdr:nvSpPr>
        <xdr:cNvPr id="835" name="テキスト ボックス 834"/>
        <xdr:cNvSpPr txBox="1"/>
      </xdr:nvSpPr>
      <xdr:spPr>
        <a:xfrm>
          <a:off x="20277333" y="10124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86980</xdr:rowOff>
    </xdr:from>
    <xdr:to>
      <xdr:col>102</xdr:col>
      <xdr:colOff>165100</xdr:colOff>
      <xdr:row>59</xdr:row>
      <xdr:rowOff>17130</xdr:rowOff>
    </xdr:to>
    <xdr:sp macro="" textlink="">
      <xdr:nvSpPr>
        <xdr:cNvPr id="836" name="楕円 835"/>
        <xdr:cNvSpPr/>
      </xdr:nvSpPr>
      <xdr:spPr>
        <a:xfrm>
          <a:off x="19494500" y="1003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8257</xdr:rowOff>
    </xdr:from>
    <xdr:ext cx="313932" cy="259045"/>
    <xdr:sp macro="" textlink="">
      <xdr:nvSpPr>
        <xdr:cNvPr id="837" name="テキスト ボックス 836"/>
        <xdr:cNvSpPr txBox="1"/>
      </xdr:nvSpPr>
      <xdr:spPr>
        <a:xfrm>
          <a:off x="19388333" y="10123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56713</xdr:rowOff>
    </xdr:from>
    <xdr:to>
      <xdr:col>98</xdr:col>
      <xdr:colOff>38100</xdr:colOff>
      <xdr:row>58</xdr:row>
      <xdr:rowOff>158313</xdr:rowOff>
    </xdr:to>
    <xdr:sp macro="" textlink="">
      <xdr:nvSpPr>
        <xdr:cNvPr id="838" name="楕円 837"/>
        <xdr:cNvSpPr/>
      </xdr:nvSpPr>
      <xdr:spPr>
        <a:xfrm>
          <a:off x="18605500" y="1000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149440</xdr:rowOff>
    </xdr:from>
    <xdr:ext cx="378565" cy="259045"/>
    <xdr:sp macro="" textlink="">
      <xdr:nvSpPr>
        <xdr:cNvPr id="839" name="テキスト ボックス 838"/>
        <xdr:cNvSpPr txBox="1"/>
      </xdr:nvSpPr>
      <xdr:spPr>
        <a:xfrm>
          <a:off x="18467017" y="1009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0" name="テキスト ボックス 84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51" name="直線コネクタ 85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2" name="テキスト ボックス 85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3" name="直線コネクタ 85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4" name="テキスト ボックス 85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5" name="直線コネクタ 85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6" name="テキスト ボックス 85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7" name="直線コネクタ 85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8" name="テキスト ボックス 85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9" name="直線コネクタ 85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60" name="テキスト ボックス 85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1" name="直線コネクタ 86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2" name="テキスト ボックス 86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171171</xdr:rowOff>
    </xdr:from>
    <xdr:to>
      <xdr:col>116</xdr:col>
      <xdr:colOff>62864</xdr:colOff>
      <xdr:row>79</xdr:row>
      <xdr:rowOff>95580</xdr:rowOff>
    </xdr:to>
    <xdr:cxnSp macro="">
      <xdr:nvCxnSpPr>
        <xdr:cNvPr id="864" name="直線コネクタ 863"/>
        <xdr:cNvCxnSpPr/>
      </xdr:nvCxnSpPr>
      <xdr:spPr>
        <a:xfrm flipV="1">
          <a:off x="22159595" y="12172671"/>
          <a:ext cx="1269" cy="146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99407</xdr:rowOff>
    </xdr:from>
    <xdr:ext cx="534377" cy="259045"/>
    <xdr:sp macro="" textlink="">
      <xdr:nvSpPr>
        <xdr:cNvPr id="865" name="繰出金最小値テキスト"/>
        <xdr:cNvSpPr txBox="1"/>
      </xdr:nvSpPr>
      <xdr:spPr>
        <a:xfrm>
          <a:off x="22212300" y="136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95580</xdr:rowOff>
    </xdr:from>
    <xdr:to>
      <xdr:col>116</xdr:col>
      <xdr:colOff>152400</xdr:colOff>
      <xdr:row>79</xdr:row>
      <xdr:rowOff>95580</xdr:rowOff>
    </xdr:to>
    <xdr:cxnSp macro="">
      <xdr:nvCxnSpPr>
        <xdr:cNvPr id="866" name="直線コネクタ 865"/>
        <xdr:cNvCxnSpPr/>
      </xdr:nvCxnSpPr>
      <xdr:spPr>
        <a:xfrm>
          <a:off x="22072600" y="136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117848</xdr:rowOff>
    </xdr:from>
    <xdr:ext cx="534377" cy="259045"/>
    <xdr:sp macro="" textlink="">
      <xdr:nvSpPr>
        <xdr:cNvPr id="867" name="繰出金最大値テキスト"/>
        <xdr:cNvSpPr txBox="1"/>
      </xdr:nvSpPr>
      <xdr:spPr>
        <a:xfrm>
          <a:off x="22212300" y="119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171171</xdr:rowOff>
    </xdr:from>
    <xdr:to>
      <xdr:col>116</xdr:col>
      <xdr:colOff>152400</xdr:colOff>
      <xdr:row>70</xdr:row>
      <xdr:rowOff>171171</xdr:rowOff>
    </xdr:to>
    <xdr:cxnSp macro="">
      <xdr:nvCxnSpPr>
        <xdr:cNvPr id="868" name="直線コネクタ 867"/>
        <xdr:cNvCxnSpPr/>
      </xdr:nvCxnSpPr>
      <xdr:spPr>
        <a:xfrm>
          <a:off x="22072600" y="12172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164694</xdr:rowOff>
    </xdr:from>
    <xdr:to>
      <xdr:col>116</xdr:col>
      <xdr:colOff>63500</xdr:colOff>
      <xdr:row>73</xdr:row>
      <xdr:rowOff>30429</xdr:rowOff>
    </xdr:to>
    <xdr:cxnSp macro="">
      <xdr:nvCxnSpPr>
        <xdr:cNvPr id="869" name="直線コネクタ 868"/>
        <xdr:cNvCxnSpPr/>
      </xdr:nvCxnSpPr>
      <xdr:spPr>
        <a:xfrm>
          <a:off x="21323300" y="12509094"/>
          <a:ext cx="838200" cy="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71137</xdr:rowOff>
    </xdr:from>
    <xdr:ext cx="534377" cy="259045"/>
    <xdr:sp macro="" textlink="">
      <xdr:nvSpPr>
        <xdr:cNvPr id="870" name="繰出金平均値テキスト"/>
        <xdr:cNvSpPr txBox="1"/>
      </xdr:nvSpPr>
      <xdr:spPr>
        <a:xfrm>
          <a:off x="22212300" y="1292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92710</xdr:rowOff>
    </xdr:from>
    <xdr:to>
      <xdr:col>116</xdr:col>
      <xdr:colOff>114300</xdr:colOff>
      <xdr:row>76</xdr:row>
      <xdr:rowOff>22861</xdr:rowOff>
    </xdr:to>
    <xdr:sp macro="" textlink="">
      <xdr:nvSpPr>
        <xdr:cNvPr id="871" name="フローチャート: 判断 870"/>
        <xdr:cNvSpPr/>
      </xdr:nvSpPr>
      <xdr:spPr>
        <a:xfrm>
          <a:off x="221107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88646</xdr:rowOff>
    </xdr:from>
    <xdr:to>
      <xdr:col>111</xdr:col>
      <xdr:colOff>177800</xdr:colOff>
      <xdr:row>72</xdr:row>
      <xdr:rowOff>164694</xdr:rowOff>
    </xdr:to>
    <xdr:cxnSp macro="">
      <xdr:nvCxnSpPr>
        <xdr:cNvPr id="872" name="直線コネクタ 871"/>
        <xdr:cNvCxnSpPr/>
      </xdr:nvCxnSpPr>
      <xdr:spPr>
        <a:xfrm>
          <a:off x="20434300" y="12433046"/>
          <a:ext cx="889000" cy="7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61087</xdr:rowOff>
    </xdr:from>
    <xdr:to>
      <xdr:col>112</xdr:col>
      <xdr:colOff>38100</xdr:colOff>
      <xdr:row>75</xdr:row>
      <xdr:rowOff>162688</xdr:rowOff>
    </xdr:to>
    <xdr:sp macro="" textlink="">
      <xdr:nvSpPr>
        <xdr:cNvPr id="873" name="フローチャート: 判断 872"/>
        <xdr:cNvSpPr/>
      </xdr:nvSpPr>
      <xdr:spPr>
        <a:xfrm>
          <a:off x="21272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153815</xdr:rowOff>
    </xdr:from>
    <xdr:ext cx="534377" cy="259045"/>
    <xdr:sp macro="" textlink="">
      <xdr:nvSpPr>
        <xdr:cNvPr id="874" name="テキスト ボックス 873"/>
        <xdr:cNvSpPr txBox="1"/>
      </xdr:nvSpPr>
      <xdr:spPr>
        <a:xfrm>
          <a:off x="21056111" y="130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166370</xdr:rowOff>
    </xdr:from>
    <xdr:to>
      <xdr:col>107</xdr:col>
      <xdr:colOff>50800</xdr:colOff>
      <xdr:row>72</xdr:row>
      <xdr:rowOff>88646</xdr:rowOff>
    </xdr:to>
    <xdr:cxnSp macro="">
      <xdr:nvCxnSpPr>
        <xdr:cNvPr id="875" name="直線コネクタ 874"/>
        <xdr:cNvCxnSpPr/>
      </xdr:nvCxnSpPr>
      <xdr:spPr>
        <a:xfrm>
          <a:off x="19545300" y="12339320"/>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56438</xdr:rowOff>
    </xdr:from>
    <xdr:to>
      <xdr:col>107</xdr:col>
      <xdr:colOff>101600</xdr:colOff>
      <xdr:row>74</xdr:row>
      <xdr:rowOff>158038</xdr:rowOff>
    </xdr:to>
    <xdr:sp macro="" textlink="">
      <xdr:nvSpPr>
        <xdr:cNvPr id="876" name="フローチャート: 判断 875"/>
        <xdr:cNvSpPr/>
      </xdr:nvSpPr>
      <xdr:spPr>
        <a:xfrm>
          <a:off x="20383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149165</xdr:rowOff>
    </xdr:from>
    <xdr:ext cx="534377" cy="259045"/>
    <xdr:sp macro="" textlink="">
      <xdr:nvSpPr>
        <xdr:cNvPr id="877" name="テキスト ボックス 876"/>
        <xdr:cNvSpPr txBox="1"/>
      </xdr:nvSpPr>
      <xdr:spPr>
        <a:xfrm>
          <a:off x="20167111" y="1283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166370</xdr:rowOff>
    </xdr:from>
    <xdr:to>
      <xdr:col>102</xdr:col>
      <xdr:colOff>114300</xdr:colOff>
      <xdr:row>72</xdr:row>
      <xdr:rowOff>40030</xdr:rowOff>
    </xdr:to>
    <xdr:cxnSp macro="">
      <xdr:nvCxnSpPr>
        <xdr:cNvPr id="878" name="直線コネクタ 877"/>
        <xdr:cNvCxnSpPr/>
      </xdr:nvCxnSpPr>
      <xdr:spPr>
        <a:xfrm flipV="1">
          <a:off x="18656300" y="12339320"/>
          <a:ext cx="889000" cy="4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66345</xdr:rowOff>
    </xdr:from>
    <xdr:to>
      <xdr:col>102</xdr:col>
      <xdr:colOff>165100</xdr:colOff>
      <xdr:row>74</xdr:row>
      <xdr:rowOff>167945</xdr:rowOff>
    </xdr:to>
    <xdr:sp macro="" textlink="">
      <xdr:nvSpPr>
        <xdr:cNvPr id="879" name="フローチャート: 判断 878"/>
        <xdr:cNvSpPr/>
      </xdr:nvSpPr>
      <xdr:spPr>
        <a:xfrm>
          <a:off x="19494500" y="1275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159072</xdr:rowOff>
    </xdr:from>
    <xdr:ext cx="534377" cy="259045"/>
    <xdr:sp macro="" textlink="">
      <xdr:nvSpPr>
        <xdr:cNvPr id="880" name="テキスト ボックス 879"/>
        <xdr:cNvSpPr txBox="1"/>
      </xdr:nvSpPr>
      <xdr:spPr>
        <a:xfrm>
          <a:off x="19278111" y="1284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2337</xdr:rowOff>
    </xdr:from>
    <xdr:to>
      <xdr:col>98</xdr:col>
      <xdr:colOff>38100</xdr:colOff>
      <xdr:row>75</xdr:row>
      <xdr:rowOff>103937</xdr:rowOff>
    </xdr:to>
    <xdr:sp macro="" textlink="">
      <xdr:nvSpPr>
        <xdr:cNvPr id="881" name="フローチャート: 判断 880"/>
        <xdr:cNvSpPr/>
      </xdr:nvSpPr>
      <xdr:spPr>
        <a:xfrm>
          <a:off x="18605500" y="128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95064</xdr:rowOff>
    </xdr:from>
    <xdr:ext cx="534377" cy="259045"/>
    <xdr:sp macro="" textlink="">
      <xdr:nvSpPr>
        <xdr:cNvPr id="882" name="テキスト ボックス 881"/>
        <xdr:cNvSpPr txBox="1"/>
      </xdr:nvSpPr>
      <xdr:spPr>
        <a:xfrm>
          <a:off x="18389111" y="1295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3" name="テキスト ボックス 88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4" name="テキスト ボックス 88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5" name="テキスト ボックス 88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6" name="テキスト ボックス 88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7" name="テキスト ボックス 88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151079</xdr:rowOff>
    </xdr:from>
    <xdr:to>
      <xdr:col>116</xdr:col>
      <xdr:colOff>114300</xdr:colOff>
      <xdr:row>73</xdr:row>
      <xdr:rowOff>81229</xdr:rowOff>
    </xdr:to>
    <xdr:sp macro="" textlink="">
      <xdr:nvSpPr>
        <xdr:cNvPr id="888" name="楕円 887"/>
        <xdr:cNvSpPr/>
      </xdr:nvSpPr>
      <xdr:spPr>
        <a:xfrm>
          <a:off x="22110700" y="1249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2506</xdr:rowOff>
    </xdr:from>
    <xdr:ext cx="534377" cy="259045"/>
    <xdr:sp macro="" textlink="">
      <xdr:nvSpPr>
        <xdr:cNvPr id="889" name="繰出金該当値テキスト"/>
        <xdr:cNvSpPr txBox="1"/>
      </xdr:nvSpPr>
      <xdr:spPr>
        <a:xfrm>
          <a:off x="22212300" y="1234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113894</xdr:rowOff>
    </xdr:from>
    <xdr:to>
      <xdr:col>112</xdr:col>
      <xdr:colOff>38100</xdr:colOff>
      <xdr:row>73</xdr:row>
      <xdr:rowOff>44044</xdr:rowOff>
    </xdr:to>
    <xdr:sp macro="" textlink="">
      <xdr:nvSpPr>
        <xdr:cNvPr id="890" name="楕円 889"/>
        <xdr:cNvSpPr/>
      </xdr:nvSpPr>
      <xdr:spPr>
        <a:xfrm>
          <a:off x="21272500" y="1245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60571</xdr:rowOff>
    </xdr:from>
    <xdr:ext cx="534377" cy="259045"/>
    <xdr:sp macro="" textlink="">
      <xdr:nvSpPr>
        <xdr:cNvPr id="891" name="テキスト ボックス 890"/>
        <xdr:cNvSpPr txBox="1"/>
      </xdr:nvSpPr>
      <xdr:spPr>
        <a:xfrm>
          <a:off x="21056111" y="1223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37846</xdr:rowOff>
    </xdr:from>
    <xdr:to>
      <xdr:col>107</xdr:col>
      <xdr:colOff>101600</xdr:colOff>
      <xdr:row>72</xdr:row>
      <xdr:rowOff>139446</xdr:rowOff>
    </xdr:to>
    <xdr:sp macro="" textlink="">
      <xdr:nvSpPr>
        <xdr:cNvPr id="892" name="楕円 891"/>
        <xdr:cNvSpPr/>
      </xdr:nvSpPr>
      <xdr:spPr>
        <a:xfrm>
          <a:off x="20383500" y="1238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155973</xdr:rowOff>
    </xdr:from>
    <xdr:ext cx="534377" cy="259045"/>
    <xdr:sp macro="" textlink="">
      <xdr:nvSpPr>
        <xdr:cNvPr id="893" name="テキスト ボックス 892"/>
        <xdr:cNvSpPr txBox="1"/>
      </xdr:nvSpPr>
      <xdr:spPr>
        <a:xfrm>
          <a:off x="20167111" y="1215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115570</xdr:rowOff>
    </xdr:from>
    <xdr:to>
      <xdr:col>102</xdr:col>
      <xdr:colOff>165100</xdr:colOff>
      <xdr:row>72</xdr:row>
      <xdr:rowOff>45720</xdr:rowOff>
    </xdr:to>
    <xdr:sp macro="" textlink="">
      <xdr:nvSpPr>
        <xdr:cNvPr id="894" name="楕円 893"/>
        <xdr:cNvSpPr/>
      </xdr:nvSpPr>
      <xdr:spPr>
        <a:xfrm>
          <a:off x="19494500" y="1228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62247</xdr:rowOff>
    </xdr:from>
    <xdr:ext cx="534377" cy="259045"/>
    <xdr:sp macro="" textlink="">
      <xdr:nvSpPr>
        <xdr:cNvPr id="895" name="テキスト ボックス 894"/>
        <xdr:cNvSpPr txBox="1"/>
      </xdr:nvSpPr>
      <xdr:spPr>
        <a:xfrm>
          <a:off x="19278111" y="120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160680</xdr:rowOff>
    </xdr:from>
    <xdr:to>
      <xdr:col>98</xdr:col>
      <xdr:colOff>38100</xdr:colOff>
      <xdr:row>72</xdr:row>
      <xdr:rowOff>90830</xdr:rowOff>
    </xdr:to>
    <xdr:sp macro="" textlink="">
      <xdr:nvSpPr>
        <xdr:cNvPr id="896" name="楕円 895"/>
        <xdr:cNvSpPr/>
      </xdr:nvSpPr>
      <xdr:spPr>
        <a:xfrm>
          <a:off x="18605500" y="1233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107357</xdr:rowOff>
    </xdr:from>
    <xdr:ext cx="534377" cy="259045"/>
    <xdr:sp macro="" textlink="">
      <xdr:nvSpPr>
        <xdr:cNvPr id="897" name="テキスト ボックス 896"/>
        <xdr:cNvSpPr txBox="1"/>
      </xdr:nvSpPr>
      <xdr:spPr>
        <a:xfrm>
          <a:off x="18389111" y="1210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8" name="正方形/長方形 89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9" name="正方形/長方形 89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0" name="正方形/長方形 89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1" name="正方形/長方形 90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2" name="正方形/長方形 90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3" name="正方形/長方形 90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4" name="正方形/長方形 90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5" name="正方形/長方形 90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6" name="テキスト ボックス 90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7" name="直線コネクタ 90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8" name="直線コネクタ 90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9" name="テキスト ボックス 90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0" name="直線コネクタ 90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1" name="テキスト ボックス 91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3" name="直線コネクタ 91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7" name="直線コネクタ 91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8" name="直線コネクタ 91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フローチャート: 判断 91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1" name="直線コネクタ 92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2" name="フローチャート: 判断 92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3" name="テキスト ボックス 92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4" name="直線コネクタ 92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5" name="フローチャート: 判断 92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6" name="テキスト ボックス 92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7" name="直線コネクタ 92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8" name="フローチャート: 判断 92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9" name="テキスト ボックス 92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フローチャート: 判断 92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1" name="テキスト ボックス 93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2" name="テキスト ボックス 93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3" name="テキスト ボックス 93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4" name="テキスト ボックス 93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5" name="テキスト ボックス 93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6" name="テキスト ボックス 93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7" name="楕円 93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9" name="楕円 93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0" name="テキスト ボックス 93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1" name="楕円 94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2" name="テキスト ボックス 94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3" name="楕円 94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4" name="テキスト ボックス 94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5" name="楕円 94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6" name="テキスト ボックス 94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7" name="正方形/長方形 94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8" name="正方形/長方形 94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9" name="テキスト ボックス 94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本区の歳出決算総額は、住民一人当たり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432,086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主な構成項目である扶助費は、住民一人当たり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144,209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円となっている。増加傾向にあり、類似団体より高い数値となっている。これは、私立保育所保育委託費や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自立支援給付費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の増によるものであり、今後も保育需要増への対応等により、増加していくことが見込まれる。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普通建設事業費（うち新規整備）は、住民一人当たり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15,740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円となっており、前年度から大幅に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となったため類似団体と比較して一人当たりコストが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い状況となった。これは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総合運動場等整備事業費や吾嬬立花中学校校舎移築費の増など</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東京都墨田区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271,859
259,214
13.77
121,569,101
117,466,523
3,660,338
70,583,854
27,802,275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121793</xdr:rowOff>
    </xdr:from>
    <xdr:to>
      <xdr:col>24</xdr:col>
      <xdr:colOff>62865</xdr:colOff>
      <xdr:row>38</xdr:row>
      <xdr:rowOff>14732</xdr:rowOff>
    </xdr:to>
    <xdr:cxnSp macro="">
      <xdr:nvCxnSpPr>
        <xdr:cNvPr id="55" name="直線コネクタ 54"/>
        <xdr:cNvCxnSpPr/>
      </xdr:nvCxnSpPr>
      <xdr:spPr>
        <a:xfrm flipV="1">
          <a:off x="4633595" y="5093843"/>
          <a:ext cx="127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18559</xdr:rowOff>
    </xdr:from>
    <xdr:ext cx="469744" cy="259045"/>
    <xdr:sp macro="" textlink="">
      <xdr:nvSpPr>
        <xdr:cNvPr id="56" name="議会費最小値テキスト"/>
        <xdr:cNvSpPr txBox="1"/>
      </xdr:nvSpPr>
      <xdr:spPr>
        <a:xfrm>
          <a:off x="46863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14732</xdr:rowOff>
    </xdr:from>
    <xdr:to>
      <xdr:col>24</xdr:col>
      <xdr:colOff>152400</xdr:colOff>
      <xdr:row>38</xdr:row>
      <xdr:rowOff>14732</xdr:rowOff>
    </xdr:to>
    <xdr:cxnSp macro="">
      <xdr:nvCxnSpPr>
        <xdr:cNvPr id="57" name="直線コネクタ 56"/>
        <xdr:cNvCxnSpPr/>
      </xdr:nvCxnSpPr>
      <xdr:spPr>
        <a:xfrm>
          <a:off x="4546600" y="652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68470</xdr:rowOff>
    </xdr:from>
    <xdr:ext cx="469744" cy="259045"/>
    <xdr:sp macro="" textlink="">
      <xdr:nvSpPr>
        <xdr:cNvPr id="58" name="議会費最大値テキスト"/>
        <xdr:cNvSpPr txBox="1"/>
      </xdr:nvSpPr>
      <xdr:spPr>
        <a:xfrm>
          <a:off x="4686300" y="486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121793</xdr:rowOff>
    </xdr:from>
    <xdr:to>
      <xdr:col>24</xdr:col>
      <xdr:colOff>152400</xdr:colOff>
      <xdr:row>29</xdr:row>
      <xdr:rowOff>121793</xdr:rowOff>
    </xdr:to>
    <xdr:cxnSp macro="">
      <xdr:nvCxnSpPr>
        <xdr:cNvPr id="59" name="直線コネクタ 58"/>
        <xdr:cNvCxnSpPr/>
      </xdr:nvCxnSpPr>
      <xdr:spPr>
        <a:xfrm>
          <a:off x="4546600" y="509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107696</xdr:rowOff>
    </xdr:from>
    <xdr:to>
      <xdr:col>24</xdr:col>
      <xdr:colOff>63500</xdr:colOff>
      <xdr:row>36</xdr:row>
      <xdr:rowOff>117411</xdr:rowOff>
    </xdr:to>
    <xdr:cxnSp macro="">
      <xdr:nvCxnSpPr>
        <xdr:cNvPr id="60" name="直線コネクタ 59"/>
        <xdr:cNvCxnSpPr/>
      </xdr:nvCxnSpPr>
      <xdr:spPr>
        <a:xfrm>
          <a:off x="3797300" y="6279896"/>
          <a:ext cx="8382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126954</xdr:rowOff>
    </xdr:from>
    <xdr:ext cx="469744" cy="259045"/>
    <xdr:sp macro="" textlink="">
      <xdr:nvSpPr>
        <xdr:cNvPr id="61" name="議会費平均値テキスト"/>
        <xdr:cNvSpPr txBox="1"/>
      </xdr:nvSpPr>
      <xdr:spPr>
        <a:xfrm>
          <a:off x="4686300" y="6299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148527</xdr:rowOff>
    </xdr:from>
    <xdr:to>
      <xdr:col>24</xdr:col>
      <xdr:colOff>114300</xdr:colOff>
      <xdr:row>37</xdr:row>
      <xdr:rowOff>78677</xdr:rowOff>
    </xdr:to>
    <xdr:sp macro="" textlink="">
      <xdr:nvSpPr>
        <xdr:cNvPr id="62" name="フローチャート: 判断 61"/>
        <xdr:cNvSpPr/>
      </xdr:nvSpPr>
      <xdr:spPr>
        <a:xfrm>
          <a:off x="45847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99314</xdr:rowOff>
    </xdr:from>
    <xdr:to>
      <xdr:col>19</xdr:col>
      <xdr:colOff>177800</xdr:colOff>
      <xdr:row>36</xdr:row>
      <xdr:rowOff>107696</xdr:rowOff>
    </xdr:to>
    <xdr:cxnSp macro="">
      <xdr:nvCxnSpPr>
        <xdr:cNvPr id="63" name="直線コネクタ 62"/>
        <xdr:cNvCxnSpPr/>
      </xdr:nvCxnSpPr>
      <xdr:spPr>
        <a:xfrm>
          <a:off x="2908300" y="627151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146812</xdr:rowOff>
    </xdr:from>
    <xdr:to>
      <xdr:col>20</xdr:col>
      <xdr:colOff>38100</xdr:colOff>
      <xdr:row>37</xdr:row>
      <xdr:rowOff>76962</xdr:rowOff>
    </xdr:to>
    <xdr:sp macro="" textlink="">
      <xdr:nvSpPr>
        <xdr:cNvPr id="64" name="フローチャート: 判断 63"/>
        <xdr:cNvSpPr/>
      </xdr:nvSpPr>
      <xdr:spPr>
        <a:xfrm>
          <a:off x="3746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68089</xdr:rowOff>
    </xdr:from>
    <xdr:ext cx="469744" cy="259045"/>
    <xdr:sp macro="" textlink="">
      <xdr:nvSpPr>
        <xdr:cNvPr id="65" name="テキスト ボックス 64"/>
        <xdr:cNvSpPr txBox="1"/>
      </xdr:nvSpPr>
      <xdr:spPr>
        <a:xfrm>
          <a:off x="3562428"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60452</xdr:rowOff>
    </xdr:from>
    <xdr:to>
      <xdr:col>15</xdr:col>
      <xdr:colOff>50800</xdr:colOff>
      <xdr:row>36</xdr:row>
      <xdr:rowOff>99314</xdr:rowOff>
    </xdr:to>
    <xdr:cxnSp macro="">
      <xdr:nvCxnSpPr>
        <xdr:cNvPr id="66" name="直線コネクタ 65"/>
        <xdr:cNvCxnSpPr/>
      </xdr:nvCxnSpPr>
      <xdr:spPr>
        <a:xfrm>
          <a:off x="2019300" y="623265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133858</xdr:rowOff>
    </xdr:from>
    <xdr:to>
      <xdr:col>15</xdr:col>
      <xdr:colOff>101600</xdr:colOff>
      <xdr:row>37</xdr:row>
      <xdr:rowOff>64008</xdr:rowOff>
    </xdr:to>
    <xdr:sp macro="" textlink="">
      <xdr:nvSpPr>
        <xdr:cNvPr id="67" name="フローチャート: 判断 66"/>
        <xdr:cNvSpPr/>
      </xdr:nvSpPr>
      <xdr:spPr>
        <a:xfrm>
          <a:off x="2857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55135</xdr:rowOff>
    </xdr:from>
    <xdr:ext cx="469744" cy="259045"/>
    <xdr:sp macro="" textlink="">
      <xdr:nvSpPr>
        <xdr:cNvPr id="68" name="テキスト ボックス 67"/>
        <xdr:cNvSpPr txBox="1"/>
      </xdr:nvSpPr>
      <xdr:spPr>
        <a:xfrm>
          <a:off x="2673428"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60452</xdr:rowOff>
    </xdr:from>
    <xdr:to>
      <xdr:col>10</xdr:col>
      <xdr:colOff>114300</xdr:colOff>
      <xdr:row>36</xdr:row>
      <xdr:rowOff>77407</xdr:rowOff>
    </xdr:to>
    <xdr:cxnSp macro="">
      <xdr:nvCxnSpPr>
        <xdr:cNvPr id="69" name="直線コネクタ 68"/>
        <xdr:cNvCxnSpPr/>
      </xdr:nvCxnSpPr>
      <xdr:spPr>
        <a:xfrm flipV="1">
          <a:off x="1130300" y="6232652"/>
          <a:ext cx="889000" cy="1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108331</xdr:rowOff>
    </xdr:from>
    <xdr:to>
      <xdr:col>10</xdr:col>
      <xdr:colOff>165100</xdr:colOff>
      <xdr:row>37</xdr:row>
      <xdr:rowOff>38481</xdr:rowOff>
    </xdr:to>
    <xdr:sp macro="" textlink="">
      <xdr:nvSpPr>
        <xdr:cNvPr id="70" name="フローチャート: 判断 69"/>
        <xdr:cNvSpPr/>
      </xdr:nvSpPr>
      <xdr:spPr>
        <a:xfrm>
          <a:off x="1968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29608</xdr:rowOff>
    </xdr:from>
    <xdr:ext cx="469744" cy="259045"/>
    <xdr:sp macro="" textlink="">
      <xdr:nvSpPr>
        <xdr:cNvPr id="71" name="テキスト ボックス 70"/>
        <xdr:cNvSpPr txBox="1"/>
      </xdr:nvSpPr>
      <xdr:spPr>
        <a:xfrm>
          <a:off x="1784428" y="637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123571</xdr:rowOff>
    </xdr:from>
    <xdr:to>
      <xdr:col>6</xdr:col>
      <xdr:colOff>38100</xdr:colOff>
      <xdr:row>37</xdr:row>
      <xdr:rowOff>53721</xdr:rowOff>
    </xdr:to>
    <xdr:sp macro="" textlink="">
      <xdr:nvSpPr>
        <xdr:cNvPr id="72" name="フローチャート: 判断 71"/>
        <xdr:cNvSpPr/>
      </xdr:nvSpPr>
      <xdr:spPr>
        <a:xfrm>
          <a:off x="1079500" y="62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44848</xdr:rowOff>
    </xdr:from>
    <xdr:ext cx="469744" cy="259045"/>
    <xdr:sp macro="" textlink="">
      <xdr:nvSpPr>
        <xdr:cNvPr id="73" name="テキスト ボックス 72"/>
        <xdr:cNvSpPr txBox="1"/>
      </xdr:nvSpPr>
      <xdr:spPr>
        <a:xfrm>
          <a:off x="895428" y="638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66611</xdr:rowOff>
    </xdr:from>
    <xdr:to>
      <xdr:col>24</xdr:col>
      <xdr:colOff>114300</xdr:colOff>
      <xdr:row>36</xdr:row>
      <xdr:rowOff>168211</xdr:rowOff>
    </xdr:to>
    <xdr:sp macro="" textlink="">
      <xdr:nvSpPr>
        <xdr:cNvPr id="79" name="楕円 78"/>
        <xdr:cNvSpPr/>
      </xdr:nvSpPr>
      <xdr:spPr>
        <a:xfrm>
          <a:off x="4584700" y="62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89488</xdr:rowOff>
    </xdr:from>
    <xdr:ext cx="469744" cy="259045"/>
    <xdr:sp macro="" textlink="">
      <xdr:nvSpPr>
        <xdr:cNvPr id="80" name="議会費該当値テキスト"/>
        <xdr:cNvSpPr txBox="1"/>
      </xdr:nvSpPr>
      <xdr:spPr>
        <a:xfrm>
          <a:off x="4686300" y="609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56896</xdr:rowOff>
    </xdr:from>
    <xdr:to>
      <xdr:col>20</xdr:col>
      <xdr:colOff>38100</xdr:colOff>
      <xdr:row>36</xdr:row>
      <xdr:rowOff>158496</xdr:rowOff>
    </xdr:to>
    <xdr:sp macro="" textlink="">
      <xdr:nvSpPr>
        <xdr:cNvPr id="81" name="楕円 80"/>
        <xdr:cNvSpPr/>
      </xdr:nvSpPr>
      <xdr:spPr>
        <a:xfrm>
          <a:off x="3746500" y="622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3573</xdr:rowOff>
    </xdr:from>
    <xdr:ext cx="469744" cy="259045"/>
    <xdr:sp macro="" textlink="">
      <xdr:nvSpPr>
        <xdr:cNvPr id="82" name="テキスト ボックス 81"/>
        <xdr:cNvSpPr txBox="1"/>
      </xdr:nvSpPr>
      <xdr:spPr>
        <a:xfrm>
          <a:off x="3562428" y="600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48514</xdr:rowOff>
    </xdr:from>
    <xdr:to>
      <xdr:col>15</xdr:col>
      <xdr:colOff>101600</xdr:colOff>
      <xdr:row>36</xdr:row>
      <xdr:rowOff>150114</xdr:rowOff>
    </xdr:to>
    <xdr:sp macro="" textlink="">
      <xdr:nvSpPr>
        <xdr:cNvPr id="83" name="楕円 82"/>
        <xdr:cNvSpPr/>
      </xdr:nvSpPr>
      <xdr:spPr>
        <a:xfrm>
          <a:off x="2857500" y="62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166641</xdr:rowOff>
    </xdr:from>
    <xdr:ext cx="469744" cy="259045"/>
    <xdr:sp macro="" textlink="">
      <xdr:nvSpPr>
        <xdr:cNvPr id="84" name="テキスト ボックス 83"/>
        <xdr:cNvSpPr txBox="1"/>
      </xdr:nvSpPr>
      <xdr:spPr>
        <a:xfrm>
          <a:off x="2673428" y="599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9652</xdr:rowOff>
    </xdr:from>
    <xdr:to>
      <xdr:col>10</xdr:col>
      <xdr:colOff>165100</xdr:colOff>
      <xdr:row>36</xdr:row>
      <xdr:rowOff>111252</xdr:rowOff>
    </xdr:to>
    <xdr:sp macro="" textlink="">
      <xdr:nvSpPr>
        <xdr:cNvPr id="85" name="楕円 84"/>
        <xdr:cNvSpPr/>
      </xdr:nvSpPr>
      <xdr:spPr>
        <a:xfrm>
          <a:off x="1968500" y="618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127779</xdr:rowOff>
    </xdr:from>
    <xdr:ext cx="469744" cy="259045"/>
    <xdr:sp macro="" textlink="">
      <xdr:nvSpPr>
        <xdr:cNvPr id="86" name="テキスト ボックス 85"/>
        <xdr:cNvSpPr txBox="1"/>
      </xdr:nvSpPr>
      <xdr:spPr>
        <a:xfrm>
          <a:off x="1784428" y="595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26607</xdr:rowOff>
    </xdr:from>
    <xdr:to>
      <xdr:col>6</xdr:col>
      <xdr:colOff>38100</xdr:colOff>
      <xdr:row>36</xdr:row>
      <xdr:rowOff>128207</xdr:rowOff>
    </xdr:to>
    <xdr:sp macro="" textlink="">
      <xdr:nvSpPr>
        <xdr:cNvPr id="87" name="楕円 86"/>
        <xdr:cNvSpPr/>
      </xdr:nvSpPr>
      <xdr:spPr>
        <a:xfrm>
          <a:off x="1079500" y="619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144734</xdr:rowOff>
    </xdr:from>
    <xdr:ext cx="469744" cy="259045"/>
    <xdr:sp macro="" textlink="">
      <xdr:nvSpPr>
        <xdr:cNvPr id="88" name="テキスト ボックス 87"/>
        <xdr:cNvSpPr txBox="1"/>
      </xdr:nvSpPr>
      <xdr:spPr>
        <a:xfrm>
          <a:off x="895428" y="597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139831</xdr:rowOff>
    </xdr:from>
    <xdr:to>
      <xdr:col>24</xdr:col>
      <xdr:colOff>62865</xdr:colOff>
      <xdr:row>59</xdr:row>
      <xdr:rowOff>132297</xdr:rowOff>
    </xdr:to>
    <xdr:cxnSp macro="">
      <xdr:nvCxnSpPr>
        <xdr:cNvPr id="115" name="直線コネクタ 114"/>
        <xdr:cNvCxnSpPr/>
      </xdr:nvCxnSpPr>
      <xdr:spPr>
        <a:xfrm flipV="1">
          <a:off x="4633595" y="8712331"/>
          <a:ext cx="1270" cy="153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136124</xdr:rowOff>
    </xdr:from>
    <xdr:ext cx="534377" cy="259045"/>
    <xdr:sp macro="" textlink="">
      <xdr:nvSpPr>
        <xdr:cNvPr id="116" name="総務費最小値テキスト"/>
        <xdr:cNvSpPr txBox="1"/>
      </xdr:nvSpPr>
      <xdr:spPr>
        <a:xfrm>
          <a:off x="4686300" y="102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132297</xdr:rowOff>
    </xdr:from>
    <xdr:to>
      <xdr:col>24</xdr:col>
      <xdr:colOff>152400</xdr:colOff>
      <xdr:row>59</xdr:row>
      <xdr:rowOff>132297</xdr:rowOff>
    </xdr:to>
    <xdr:cxnSp macro="">
      <xdr:nvCxnSpPr>
        <xdr:cNvPr id="117" name="直線コネクタ 116"/>
        <xdr:cNvCxnSpPr/>
      </xdr:nvCxnSpPr>
      <xdr:spPr>
        <a:xfrm>
          <a:off x="4546600" y="102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86508</xdr:rowOff>
    </xdr:from>
    <xdr:ext cx="599010" cy="259045"/>
    <xdr:sp macro="" textlink="">
      <xdr:nvSpPr>
        <xdr:cNvPr id="118" name="総務費最大値テキスト"/>
        <xdr:cNvSpPr txBox="1"/>
      </xdr:nvSpPr>
      <xdr:spPr>
        <a:xfrm>
          <a:off x="4686300" y="8487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139831</xdr:rowOff>
    </xdr:from>
    <xdr:to>
      <xdr:col>24</xdr:col>
      <xdr:colOff>152400</xdr:colOff>
      <xdr:row>50</xdr:row>
      <xdr:rowOff>139831</xdr:rowOff>
    </xdr:to>
    <xdr:cxnSp macro="">
      <xdr:nvCxnSpPr>
        <xdr:cNvPr id="119" name="直線コネクタ 118"/>
        <xdr:cNvCxnSpPr/>
      </xdr:nvCxnSpPr>
      <xdr:spPr>
        <a:xfrm>
          <a:off x="4546600" y="8712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167677</xdr:rowOff>
    </xdr:from>
    <xdr:to>
      <xdr:col>24</xdr:col>
      <xdr:colOff>63500</xdr:colOff>
      <xdr:row>58</xdr:row>
      <xdr:rowOff>104583</xdr:rowOff>
    </xdr:to>
    <xdr:cxnSp macro="">
      <xdr:nvCxnSpPr>
        <xdr:cNvPr id="120" name="直線コネクタ 119"/>
        <xdr:cNvCxnSpPr/>
      </xdr:nvCxnSpPr>
      <xdr:spPr>
        <a:xfrm flipV="1">
          <a:off x="3797300" y="9940327"/>
          <a:ext cx="838200" cy="10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170001</xdr:rowOff>
    </xdr:from>
    <xdr:ext cx="534377" cy="259045"/>
    <xdr:sp macro="" textlink="">
      <xdr:nvSpPr>
        <xdr:cNvPr id="121" name="総務費平均値テキスト"/>
        <xdr:cNvSpPr txBox="1"/>
      </xdr:nvSpPr>
      <xdr:spPr>
        <a:xfrm>
          <a:off x="4686300" y="9942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20124</xdr:rowOff>
    </xdr:from>
    <xdr:to>
      <xdr:col>24</xdr:col>
      <xdr:colOff>114300</xdr:colOff>
      <xdr:row>58</xdr:row>
      <xdr:rowOff>121724</xdr:rowOff>
    </xdr:to>
    <xdr:sp macro="" textlink="">
      <xdr:nvSpPr>
        <xdr:cNvPr id="122" name="フローチャート: 判断 121"/>
        <xdr:cNvSpPr/>
      </xdr:nvSpPr>
      <xdr:spPr>
        <a:xfrm>
          <a:off x="45847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51264</xdr:rowOff>
    </xdr:from>
    <xdr:to>
      <xdr:col>19</xdr:col>
      <xdr:colOff>177800</xdr:colOff>
      <xdr:row>58</xdr:row>
      <xdr:rowOff>104583</xdr:rowOff>
    </xdr:to>
    <xdr:cxnSp macro="">
      <xdr:nvCxnSpPr>
        <xdr:cNvPr id="123" name="直線コネクタ 122"/>
        <xdr:cNvCxnSpPr/>
      </xdr:nvCxnSpPr>
      <xdr:spPr>
        <a:xfrm>
          <a:off x="2908300" y="9995364"/>
          <a:ext cx="889000" cy="5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50027</xdr:rowOff>
    </xdr:from>
    <xdr:to>
      <xdr:col>20</xdr:col>
      <xdr:colOff>38100</xdr:colOff>
      <xdr:row>58</xdr:row>
      <xdr:rowOff>151627</xdr:rowOff>
    </xdr:to>
    <xdr:sp macro="" textlink="">
      <xdr:nvSpPr>
        <xdr:cNvPr id="124" name="フローチャート: 判断 123"/>
        <xdr:cNvSpPr/>
      </xdr:nvSpPr>
      <xdr:spPr>
        <a:xfrm>
          <a:off x="3746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168154</xdr:rowOff>
    </xdr:from>
    <xdr:ext cx="534377" cy="259045"/>
    <xdr:sp macro="" textlink="">
      <xdr:nvSpPr>
        <xdr:cNvPr id="125" name="テキスト ボックス 124"/>
        <xdr:cNvSpPr txBox="1"/>
      </xdr:nvSpPr>
      <xdr:spPr>
        <a:xfrm>
          <a:off x="3530111" y="976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51264</xdr:rowOff>
    </xdr:from>
    <xdr:to>
      <xdr:col>15</xdr:col>
      <xdr:colOff>50800</xdr:colOff>
      <xdr:row>58</xdr:row>
      <xdr:rowOff>87655</xdr:rowOff>
    </xdr:to>
    <xdr:cxnSp macro="">
      <xdr:nvCxnSpPr>
        <xdr:cNvPr id="126" name="直線コネクタ 125"/>
        <xdr:cNvCxnSpPr/>
      </xdr:nvCxnSpPr>
      <xdr:spPr>
        <a:xfrm flipV="1">
          <a:off x="2019300" y="9995364"/>
          <a:ext cx="889000" cy="3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24467</xdr:rowOff>
    </xdr:from>
    <xdr:to>
      <xdr:col>15</xdr:col>
      <xdr:colOff>101600</xdr:colOff>
      <xdr:row>58</xdr:row>
      <xdr:rowOff>126067</xdr:rowOff>
    </xdr:to>
    <xdr:sp macro="" textlink="">
      <xdr:nvSpPr>
        <xdr:cNvPr id="127" name="フローチャート: 判断 126"/>
        <xdr:cNvSpPr/>
      </xdr:nvSpPr>
      <xdr:spPr>
        <a:xfrm>
          <a:off x="2857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117194</xdr:rowOff>
    </xdr:from>
    <xdr:ext cx="534377" cy="259045"/>
    <xdr:sp macro="" textlink="">
      <xdr:nvSpPr>
        <xdr:cNvPr id="128" name="テキスト ボックス 127"/>
        <xdr:cNvSpPr txBox="1"/>
      </xdr:nvSpPr>
      <xdr:spPr>
        <a:xfrm>
          <a:off x="2641111" y="1006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85206</xdr:rowOff>
    </xdr:from>
    <xdr:to>
      <xdr:col>10</xdr:col>
      <xdr:colOff>114300</xdr:colOff>
      <xdr:row>58</xdr:row>
      <xdr:rowOff>87655</xdr:rowOff>
    </xdr:to>
    <xdr:cxnSp macro="">
      <xdr:nvCxnSpPr>
        <xdr:cNvPr id="129" name="直線コネクタ 128"/>
        <xdr:cNvCxnSpPr/>
      </xdr:nvCxnSpPr>
      <xdr:spPr>
        <a:xfrm>
          <a:off x="1130300" y="10029306"/>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171152</xdr:rowOff>
    </xdr:from>
    <xdr:to>
      <xdr:col>10</xdr:col>
      <xdr:colOff>165100</xdr:colOff>
      <xdr:row>58</xdr:row>
      <xdr:rowOff>101302</xdr:rowOff>
    </xdr:to>
    <xdr:sp macro="" textlink="">
      <xdr:nvSpPr>
        <xdr:cNvPr id="130" name="フローチャート: 判断 129"/>
        <xdr:cNvSpPr/>
      </xdr:nvSpPr>
      <xdr:spPr>
        <a:xfrm>
          <a:off x="1968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117829</xdr:rowOff>
    </xdr:from>
    <xdr:ext cx="534377" cy="259045"/>
    <xdr:sp macro="" textlink="">
      <xdr:nvSpPr>
        <xdr:cNvPr id="131" name="テキスト ボックス 130"/>
        <xdr:cNvSpPr txBox="1"/>
      </xdr:nvSpPr>
      <xdr:spPr>
        <a:xfrm>
          <a:off x="1752111" y="971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19177</xdr:rowOff>
    </xdr:from>
    <xdr:to>
      <xdr:col>6</xdr:col>
      <xdr:colOff>38100</xdr:colOff>
      <xdr:row>58</xdr:row>
      <xdr:rowOff>120777</xdr:rowOff>
    </xdr:to>
    <xdr:sp macro="" textlink="">
      <xdr:nvSpPr>
        <xdr:cNvPr id="132" name="フローチャート: 判断 131"/>
        <xdr:cNvSpPr/>
      </xdr:nvSpPr>
      <xdr:spPr>
        <a:xfrm>
          <a:off x="1079500" y="99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137304</xdr:rowOff>
    </xdr:from>
    <xdr:ext cx="534377" cy="259045"/>
    <xdr:sp macro="" textlink="">
      <xdr:nvSpPr>
        <xdr:cNvPr id="133" name="テキスト ボックス 132"/>
        <xdr:cNvSpPr txBox="1"/>
      </xdr:nvSpPr>
      <xdr:spPr>
        <a:xfrm>
          <a:off x="863111" y="973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116877</xdr:rowOff>
    </xdr:from>
    <xdr:to>
      <xdr:col>24</xdr:col>
      <xdr:colOff>114300</xdr:colOff>
      <xdr:row>58</xdr:row>
      <xdr:rowOff>47027</xdr:rowOff>
    </xdr:to>
    <xdr:sp macro="" textlink="">
      <xdr:nvSpPr>
        <xdr:cNvPr id="139" name="楕円 138"/>
        <xdr:cNvSpPr/>
      </xdr:nvSpPr>
      <xdr:spPr>
        <a:xfrm>
          <a:off x="4584700" y="988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139754</xdr:rowOff>
    </xdr:from>
    <xdr:ext cx="534377" cy="259045"/>
    <xdr:sp macro="" textlink="">
      <xdr:nvSpPr>
        <xdr:cNvPr id="140" name="総務費該当値テキスト"/>
        <xdr:cNvSpPr txBox="1"/>
      </xdr:nvSpPr>
      <xdr:spPr>
        <a:xfrm>
          <a:off x="4686300" y="974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53783</xdr:rowOff>
    </xdr:from>
    <xdr:to>
      <xdr:col>20</xdr:col>
      <xdr:colOff>38100</xdr:colOff>
      <xdr:row>58</xdr:row>
      <xdr:rowOff>155383</xdr:rowOff>
    </xdr:to>
    <xdr:sp macro="" textlink="">
      <xdr:nvSpPr>
        <xdr:cNvPr id="141" name="楕円 140"/>
        <xdr:cNvSpPr/>
      </xdr:nvSpPr>
      <xdr:spPr>
        <a:xfrm>
          <a:off x="3746500" y="999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146510</xdr:rowOff>
    </xdr:from>
    <xdr:ext cx="534377" cy="259045"/>
    <xdr:sp macro="" textlink="">
      <xdr:nvSpPr>
        <xdr:cNvPr id="142" name="テキスト ボックス 141"/>
        <xdr:cNvSpPr txBox="1"/>
      </xdr:nvSpPr>
      <xdr:spPr>
        <a:xfrm>
          <a:off x="3530111" y="1009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464</xdr:rowOff>
    </xdr:from>
    <xdr:to>
      <xdr:col>15</xdr:col>
      <xdr:colOff>101600</xdr:colOff>
      <xdr:row>58</xdr:row>
      <xdr:rowOff>102064</xdr:rowOff>
    </xdr:to>
    <xdr:sp macro="" textlink="">
      <xdr:nvSpPr>
        <xdr:cNvPr id="143" name="楕円 142"/>
        <xdr:cNvSpPr/>
      </xdr:nvSpPr>
      <xdr:spPr>
        <a:xfrm>
          <a:off x="2857500" y="99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118591</xdr:rowOff>
    </xdr:from>
    <xdr:ext cx="534377" cy="259045"/>
    <xdr:sp macro="" textlink="">
      <xdr:nvSpPr>
        <xdr:cNvPr id="144" name="テキスト ボックス 143"/>
        <xdr:cNvSpPr txBox="1"/>
      </xdr:nvSpPr>
      <xdr:spPr>
        <a:xfrm>
          <a:off x="2641111" y="971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36855</xdr:rowOff>
    </xdr:from>
    <xdr:to>
      <xdr:col>10</xdr:col>
      <xdr:colOff>165100</xdr:colOff>
      <xdr:row>58</xdr:row>
      <xdr:rowOff>138455</xdr:rowOff>
    </xdr:to>
    <xdr:sp macro="" textlink="">
      <xdr:nvSpPr>
        <xdr:cNvPr id="145" name="楕円 144"/>
        <xdr:cNvSpPr/>
      </xdr:nvSpPr>
      <xdr:spPr>
        <a:xfrm>
          <a:off x="1968500" y="99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129582</xdr:rowOff>
    </xdr:from>
    <xdr:ext cx="534377" cy="259045"/>
    <xdr:sp macro="" textlink="">
      <xdr:nvSpPr>
        <xdr:cNvPr id="146" name="テキスト ボックス 145"/>
        <xdr:cNvSpPr txBox="1"/>
      </xdr:nvSpPr>
      <xdr:spPr>
        <a:xfrm>
          <a:off x="1752111" y="1007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34406</xdr:rowOff>
    </xdr:from>
    <xdr:to>
      <xdr:col>6</xdr:col>
      <xdr:colOff>38100</xdr:colOff>
      <xdr:row>58</xdr:row>
      <xdr:rowOff>136006</xdr:rowOff>
    </xdr:to>
    <xdr:sp macro="" textlink="">
      <xdr:nvSpPr>
        <xdr:cNvPr id="147" name="楕円 146"/>
        <xdr:cNvSpPr/>
      </xdr:nvSpPr>
      <xdr:spPr>
        <a:xfrm>
          <a:off x="1079500" y="997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127133</xdr:rowOff>
    </xdr:from>
    <xdr:ext cx="534377" cy="259045"/>
    <xdr:sp macro="" textlink="">
      <xdr:nvSpPr>
        <xdr:cNvPr id="148" name="テキスト ボックス 147"/>
        <xdr:cNvSpPr txBox="1"/>
      </xdr:nvSpPr>
      <xdr:spPr>
        <a:xfrm>
          <a:off x="863111" y="1007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12065</xdr:rowOff>
    </xdr:from>
    <xdr:to>
      <xdr:col>24</xdr:col>
      <xdr:colOff>62865</xdr:colOff>
      <xdr:row>78</xdr:row>
      <xdr:rowOff>117264</xdr:rowOff>
    </xdr:to>
    <xdr:cxnSp macro="">
      <xdr:nvCxnSpPr>
        <xdr:cNvPr id="175" name="直線コネクタ 174"/>
        <xdr:cNvCxnSpPr/>
      </xdr:nvCxnSpPr>
      <xdr:spPr>
        <a:xfrm flipV="1">
          <a:off x="4633595" y="12185015"/>
          <a:ext cx="1270" cy="1305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121091</xdr:rowOff>
    </xdr:from>
    <xdr:ext cx="599010" cy="259045"/>
    <xdr:sp macro="" textlink="">
      <xdr:nvSpPr>
        <xdr:cNvPr id="176" name="民生費最小値テキスト"/>
        <xdr:cNvSpPr txBox="1"/>
      </xdr:nvSpPr>
      <xdr:spPr>
        <a:xfrm>
          <a:off x="4686300" y="13494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117264</xdr:rowOff>
    </xdr:from>
    <xdr:to>
      <xdr:col>24</xdr:col>
      <xdr:colOff>152400</xdr:colOff>
      <xdr:row>78</xdr:row>
      <xdr:rowOff>117264</xdr:rowOff>
    </xdr:to>
    <xdr:cxnSp macro="">
      <xdr:nvCxnSpPr>
        <xdr:cNvPr id="177" name="直線コネクタ 176"/>
        <xdr:cNvCxnSpPr/>
      </xdr:nvCxnSpPr>
      <xdr:spPr>
        <a:xfrm>
          <a:off x="4546600" y="1349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130192</xdr:rowOff>
    </xdr:from>
    <xdr:ext cx="599010" cy="259045"/>
    <xdr:sp macro="" textlink="">
      <xdr:nvSpPr>
        <xdr:cNvPr id="178" name="民生費最大値テキスト"/>
        <xdr:cNvSpPr txBox="1"/>
      </xdr:nvSpPr>
      <xdr:spPr>
        <a:xfrm>
          <a:off x="4686300" y="1196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12065</xdr:rowOff>
    </xdr:from>
    <xdr:to>
      <xdr:col>24</xdr:col>
      <xdr:colOff>152400</xdr:colOff>
      <xdr:row>71</xdr:row>
      <xdr:rowOff>12065</xdr:rowOff>
    </xdr:to>
    <xdr:cxnSp macro="">
      <xdr:nvCxnSpPr>
        <xdr:cNvPr id="179" name="直線コネクタ 178"/>
        <xdr:cNvCxnSpPr/>
      </xdr:nvCxnSpPr>
      <xdr:spPr>
        <a:xfrm>
          <a:off x="4546600" y="1218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13861</xdr:rowOff>
    </xdr:from>
    <xdr:to>
      <xdr:col>24</xdr:col>
      <xdr:colOff>63500</xdr:colOff>
      <xdr:row>74</xdr:row>
      <xdr:rowOff>35012</xdr:rowOff>
    </xdr:to>
    <xdr:cxnSp macro="">
      <xdr:nvCxnSpPr>
        <xdr:cNvPr id="180" name="直線コネクタ 179"/>
        <xdr:cNvCxnSpPr/>
      </xdr:nvCxnSpPr>
      <xdr:spPr>
        <a:xfrm flipV="1">
          <a:off x="3797300" y="12701161"/>
          <a:ext cx="838200" cy="2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127547</xdr:rowOff>
    </xdr:from>
    <xdr:ext cx="599010" cy="259045"/>
    <xdr:sp macro="" textlink="">
      <xdr:nvSpPr>
        <xdr:cNvPr id="181" name="民生費平均値テキスト"/>
        <xdr:cNvSpPr txBox="1"/>
      </xdr:nvSpPr>
      <xdr:spPr>
        <a:xfrm>
          <a:off x="4686300" y="129862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149120</xdr:rowOff>
    </xdr:from>
    <xdr:to>
      <xdr:col>24</xdr:col>
      <xdr:colOff>114300</xdr:colOff>
      <xdr:row>76</xdr:row>
      <xdr:rowOff>79270</xdr:rowOff>
    </xdr:to>
    <xdr:sp macro="" textlink="">
      <xdr:nvSpPr>
        <xdr:cNvPr id="182" name="フローチャート: 判断 181"/>
        <xdr:cNvSpPr/>
      </xdr:nvSpPr>
      <xdr:spPr>
        <a:xfrm>
          <a:off x="4584700" y="130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35012</xdr:rowOff>
    </xdr:from>
    <xdr:to>
      <xdr:col>19</xdr:col>
      <xdr:colOff>177800</xdr:colOff>
      <xdr:row>74</xdr:row>
      <xdr:rowOff>102133</xdr:rowOff>
    </xdr:to>
    <xdr:cxnSp macro="">
      <xdr:nvCxnSpPr>
        <xdr:cNvPr id="183" name="直線コネクタ 182"/>
        <xdr:cNvCxnSpPr/>
      </xdr:nvCxnSpPr>
      <xdr:spPr>
        <a:xfrm flipV="1">
          <a:off x="2908300" y="12722312"/>
          <a:ext cx="889000" cy="6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164261</xdr:rowOff>
    </xdr:from>
    <xdr:to>
      <xdr:col>20</xdr:col>
      <xdr:colOff>38100</xdr:colOff>
      <xdr:row>76</xdr:row>
      <xdr:rowOff>94411</xdr:rowOff>
    </xdr:to>
    <xdr:sp macro="" textlink="">
      <xdr:nvSpPr>
        <xdr:cNvPr id="184" name="フローチャート: 判断 183"/>
        <xdr:cNvSpPr/>
      </xdr:nvSpPr>
      <xdr:spPr>
        <a:xfrm>
          <a:off x="3746500" y="1302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85538</xdr:rowOff>
    </xdr:from>
    <xdr:ext cx="599010" cy="259045"/>
    <xdr:sp macro="" textlink="">
      <xdr:nvSpPr>
        <xdr:cNvPr id="185" name="テキスト ボックス 184"/>
        <xdr:cNvSpPr txBox="1"/>
      </xdr:nvSpPr>
      <xdr:spPr>
        <a:xfrm>
          <a:off x="3497795" y="13115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102133</xdr:rowOff>
    </xdr:from>
    <xdr:to>
      <xdr:col>15</xdr:col>
      <xdr:colOff>50800</xdr:colOff>
      <xdr:row>74</xdr:row>
      <xdr:rowOff>143967</xdr:rowOff>
    </xdr:to>
    <xdr:cxnSp macro="">
      <xdr:nvCxnSpPr>
        <xdr:cNvPr id="186" name="直線コネクタ 185"/>
        <xdr:cNvCxnSpPr/>
      </xdr:nvCxnSpPr>
      <xdr:spPr>
        <a:xfrm flipV="1">
          <a:off x="2019300" y="12789433"/>
          <a:ext cx="8890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23944</xdr:rowOff>
    </xdr:from>
    <xdr:to>
      <xdr:col>15</xdr:col>
      <xdr:colOff>101600</xdr:colOff>
      <xdr:row>76</xdr:row>
      <xdr:rowOff>125544</xdr:rowOff>
    </xdr:to>
    <xdr:sp macro="" textlink="">
      <xdr:nvSpPr>
        <xdr:cNvPr id="187" name="フローチャート: 判断 186"/>
        <xdr:cNvSpPr/>
      </xdr:nvSpPr>
      <xdr:spPr>
        <a:xfrm>
          <a:off x="2857500" y="1305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116671</xdr:rowOff>
    </xdr:from>
    <xdr:ext cx="599010" cy="259045"/>
    <xdr:sp macro="" textlink="">
      <xdr:nvSpPr>
        <xdr:cNvPr id="188" name="テキスト ボックス 187"/>
        <xdr:cNvSpPr txBox="1"/>
      </xdr:nvSpPr>
      <xdr:spPr>
        <a:xfrm>
          <a:off x="2608795" y="1314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143967</xdr:rowOff>
    </xdr:from>
    <xdr:to>
      <xdr:col>10</xdr:col>
      <xdr:colOff>114300</xdr:colOff>
      <xdr:row>75</xdr:row>
      <xdr:rowOff>4293</xdr:rowOff>
    </xdr:to>
    <xdr:cxnSp macro="">
      <xdr:nvCxnSpPr>
        <xdr:cNvPr id="189" name="直線コネクタ 188"/>
        <xdr:cNvCxnSpPr/>
      </xdr:nvCxnSpPr>
      <xdr:spPr>
        <a:xfrm flipV="1">
          <a:off x="1130300" y="12831267"/>
          <a:ext cx="889000" cy="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100798</xdr:rowOff>
    </xdr:from>
    <xdr:to>
      <xdr:col>10</xdr:col>
      <xdr:colOff>165100</xdr:colOff>
      <xdr:row>77</xdr:row>
      <xdr:rowOff>30948</xdr:rowOff>
    </xdr:to>
    <xdr:sp macro="" textlink="">
      <xdr:nvSpPr>
        <xdr:cNvPr id="190" name="フローチャート: 判断 189"/>
        <xdr:cNvSpPr/>
      </xdr:nvSpPr>
      <xdr:spPr>
        <a:xfrm>
          <a:off x="1968500" y="131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22075</xdr:rowOff>
    </xdr:from>
    <xdr:ext cx="599010" cy="259045"/>
    <xdr:sp macro="" textlink="">
      <xdr:nvSpPr>
        <xdr:cNvPr id="191" name="テキスト ボックス 190"/>
        <xdr:cNvSpPr txBox="1"/>
      </xdr:nvSpPr>
      <xdr:spPr>
        <a:xfrm>
          <a:off x="1719795" y="1322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130581</xdr:rowOff>
    </xdr:from>
    <xdr:to>
      <xdr:col>6</xdr:col>
      <xdr:colOff>38100</xdr:colOff>
      <xdr:row>77</xdr:row>
      <xdr:rowOff>60731</xdr:rowOff>
    </xdr:to>
    <xdr:sp macro="" textlink="">
      <xdr:nvSpPr>
        <xdr:cNvPr id="192" name="フローチャート: 判断 191"/>
        <xdr:cNvSpPr/>
      </xdr:nvSpPr>
      <xdr:spPr>
        <a:xfrm>
          <a:off x="1079500" y="131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51858</xdr:rowOff>
    </xdr:from>
    <xdr:ext cx="599010" cy="259045"/>
    <xdr:sp macro="" textlink="">
      <xdr:nvSpPr>
        <xdr:cNvPr id="193" name="テキスト ボックス 192"/>
        <xdr:cNvSpPr txBox="1"/>
      </xdr:nvSpPr>
      <xdr:spPr>
        <a:xfrm>
          <a:off x="830795" y="132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134511</xdr:rowOff>
    </xdr:from>
    <xdr:to>
      <xdr:col>24</xdr:col>
      <xdr:colOff>114300</xdr:colOff>
      <xdr:row>74</xdr:row>
      <xdr:rowOff>64661</xdr:rowOff>
    </xdr:to>
    <xdr:sp macro="" textlink="">
      <xdr:nvSpPr>
        <xdr:cNvPr id="199" name="楕円 198"/>
        <xdr:cNvSpPr/>
      </xdr:nvSpPr>
      <xdr:spPr>
        <a:xfrm>
          <a:off x="4584700" y="1265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157388</xdr:rowOff>
    </xdr:from>
    <xdr:ext cx="599010" cy="259045"/>
    <xdr:sp macro="" textlink="">
      <xdr:nvSpPr>
        <xdr:cNvPr id="200" name="民生費該当値テキスト"/>
        <xdr:cNvSpPr txBox="1"/>
      </xdr:nvSpPr>
      <xdr:spPr>
        <a:xfrm>
          <a:off x="4686300" y="12501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155662</xdr:rowOff>
    </xdr:from>
    <xdr:to>
      <xdr:col>20</xdr:col>
      <xdr:colOff>38100</xdr:colOff>
      <xdr:row>74</xdr:row>
      <xdr:rowOff>85812</xdr:rowOff>
    </xdr:to>
    <xdr:sp macro="" textlink="">
      <xdr:nvSpPr>
        <xdr:cNvPr id="201" name="楕円 200"/>
        <xdr:cNvSpPr/>
      </xdr:nvSpPr>
      <xdr:spPr>
        <a:xfrm>
          <a:off x="3746500" y="1267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102339</xdr:rowOff>
    </xdr:from>
    <xdr:ext cx="599010" cy="259045"/>
    <xdr:sp macro="" textlink="">
      <xdr:nvSpPr>
        <xdr:cNvPr id="202" name="テキスト ボックス 201"/>
        <xdr:cNvSpPr txBox="1"/>
      </xdr:nvSpPr>
      <xdr:spPr>
        <a:xfrm>
          <a:off x="3497795" y="12446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51333</xdr:rowOff>
    </xdr:from>
    <xdr:to>
      <xdr:col>15</xdr:col>
      <xdr:colOff>101600</xdr:colOff>
      <xdr:row>74</xdr:row>
      <xdr:rowOff>152933</xdr:rowOff>
    </xdr:to>
    <xdr:sp macro="" textlink="">
      <xdr:nvSpPr>
        <xdr:cNvPr id="203" name="楕円 202"/>
        <xdr:cNvSpPr/>
      </xdr:nvSpPr>
      <xdr:spPr>
        <a:xfrm>
          <a:off x="2857500" y="1273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169460</xdr:rowOff>
    </xdr:from>
    <xdr:ext cx="599010" cy="259045"/>
    <xdr:sp macro="" textlink="">
      <xdr:nvSpPr>
        <xdr:cNvPr id="204" name="テキスト ボックス 203"/>
        <xdr:cNvSpPr txBox="1"/>
      </xdr:nvSpPr>
      <xdr:spPr>
        <a:xfrm>
          <a:off x="2608795" y="12513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93167</xdr:rowOff>
    </xdr:from>
    <xdr:to>
      <xdr:col>10</xdr:col>
      <xdr:colOff>165100</xdr:colOff>
      <xdr:row>75</xdr:row>
      <xdr:rowOff>23317</xdr:rowOff>
    </xdr:to>
    <xdr:sp macro="" textlink="">
      <xdr:nvSpPr>
        <xdr:cNvPr id="205" name="楕円 204"/>
        <xdr:cNvSpPr/>
      </xdr:nvSpPr>
      <xdr:spPr>
        <a:xfrm>
          <a:off x="1968500" y="1278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39844</xdr:rowOff>
    </xdr:from>
    <xdr:ext cx="599010" cy="259045"/>
    <xdr:sp macro="" textlink="">
      <xdr:nvSpPr>
        <xdr:cNvPr id="206" name="テキスト ボックス 205"/>
        <xdr:cNvSpPr txBox="1"/>
      </xdr:nvSpPr>
      <xdr:spPr>
        <a:xfrm>
          <a:off x="1719795" y="1255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124943</xdr:rowOff>
    </xdr:from>
    <xdr:to>
      <xdr:col>6</xdr:col>
      <xdr:colOff>38100</xdr:colOff>
      <xdr:row>75</xdr:row>
      <xdr:rowOff>55093</xdr:rowOff>
    </xdr:to>
    <xdr:sp macro="" textlink="">
      <xdr:nvSpPr>
        <xdr:cNvPr id="207" name="楕円 206"/>
        <xdr:cNvSpPr/>
      </xdr:nvSpPr>
      <xdr:spPr>
        <a:xfrm>
          <a:off x="1079500" y="1281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71620</xdr:rowOff>
    </xdr:from>
    <xdr:ext cx="599010" cy="259045"/>
    <xdr:sp macro="" textlink="">
      <xdr:nvSpPr>
        <xdr:cNvPr id="208" name="テキスト ボックス 207"/>
        <xdr:cNvSpPr txBox="1"/>
      </xdr:nvSpPr>
      <xdr:spPr>
        <a:xfrm>
          <a:off x="830795" y="1258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45059</xdr:rowOff>
    </xdr:from>
    <xdr:to>
      <xdr:col>24</xdr:col>
      <xdr:colOff>62865</xdr:colOff>
      <xdr:row>98</xdr:row>
      <xdr:rowOff>66548</xdr:rowOff>
    </xdr:to>
    <xdr:cxnSp macro="">
      <xdr:nvCxnSpPr>
        <xdr:cNvPr id="231" name="直線コネクタ 230"/>
        <xdr:cNvCxnSpPr/>
      </xdr:nvCxnSpPr>
      <xdr:spPr>
        <a:xfrm flipV="1">
          <a:off x="4633595" y="15647009"/>
          <a:ext cx="1270" cy="1221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70375</xdr:rowOff>
    </xdr:from>
    <xdr:ext cx="534377" cy="259045"/>
    <xdr:sp macro="" textlink="">
      <xdr:nvSpPr>
        <xdr:cNvPr id="232" name="衛生費最小値テキスト"/>
        <xdr:cNvSpPr txBox="1"/>
      </xdr:nvSpPr>
      <xdr:spPr>
        <a:xfrm>
          <a:off x="4686300" y="1687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66548</xdr:rowOff>
    </xdr:from>
    <xdr:to>
      <xdr:col>24</xdr:col>
      <xdr:colOff>152400</xdr:colOff>
      <xdr:row>98</xdr:row>
      <xdr:rowOff>66548</xdr:rowOff>
    </xdr:to>
    <xdr:cxnSp macro="">
      <xdr:nvCxnSpPr>
        <xdr:cNvPr id="233" name="直線コネクタ 232"/>
        <xdr:cNvCxnSpPr/>
      </xdr:nvCxnSpPr>
      <xdr:spPr>
        <a:xfrm>
          <a:off x="4546600" y="1686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163186</xdr:rowOff>
    </xdr:from>
    <xdr:ext cx="534377" cy="259045"/>
    <xdr:sp macro="" textlink="">
      <xdr:nvSpPr>
        <xdr:cNvPr id="234" name="衛生費最大値テキスト"/>
        <xdr:cNvSpPr txBox="1"/>
      </xdr:nvSpPr>
      <xdr:spPr>
        <a:xfrm>
          <a:off x="4686300" y="1542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45059</xdr:rowOff>
    </xdr:from>
    <xdr:to>
      <xdr:col>24</xdr:col>
      <xdr:colOff>152400</xdr:colOff>
      <xdr:row>91</xdr:row>
      <xdr:rowOff>45059</xdr:rowOff>
    </xdr:to>
    <xdr:cxnSp macro="">
      <xdr:nvCxnSpPr>
        <xdr:cNvPr id="235" name="直線コネクタ 234"/>
        <xdr:cNvCxnSpPr/>
      </xdr:nvCxnSpPr>
      <xdr:spPr>
        <a:xfrm>
          <a:off x="4546600" y="15647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128453</xdr:rowOff>
    </xdr:from>
    <xdr:to>
      <xdr:col>24</xdr:col>
      <xdr:colOff>63500</xdr:colOff>
      <xdr:row>97</xdr:row>
      <xdr:rowOff>139128</xdr:rowOff>
    </xdr:to>
    <xdr:cxnSp macro="">
      <xdr:nvCxnSpPr>
        <xdr:cNvPr id="236" name="直線コネクタ 235"/>
        <xdr:cNvCxnSpPr/>
      </xdr:nvCxnSpPr>
      <xdr:spPr>
        <a:xfrm>
          <a:off x="3797300" y="16759103"/>
          <a:ext cx="838200" cy="1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109743</xdr:rowOff>
    </xdr:from>
    <xdr:ext cx="534377" cy="259045"/>
    <xdr:sp macro="" textlink="">
      <xdr:nvSpPr>
        <xdr:cNvPr id="237" name="衛生費平均値テキスト"/>
        <xdr:cNvSpPr txBox="1"/>
      </xdr:nvSpPr>
      <xdr:spPr>
        <a:xfrm>
          <a:off x="4686300" y="16568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86866</xdr:rowOff>
    </xdr:from>
    <xdr:to>
      <xdr:col>24</xdr:col>
      <xdr:colOff>114300</xdr:colOff>
      <xdr:row>98</xdr:row>
      <xdr:rowOff>17016</xdr:rowOff>
    </xdr:to>
    <xdr:sp macro="" textlink="">
      <xdr:nvSpPr>
        <xdr:cNvPr id="238" name="フローチャート: 判断 237"/>
        <xdr:cNvSpPr/>
      </xdr:nvSpPr>
      <xdr:spPr>
        <a:xfrm>
          <a:off x="4584700" y="1671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128453</xdr:rowOff>
    </xdr:from>
    <xdr:to>
      <xdr:col>19</xdr:col>
      <xdr:colOff>177800</xdr:colOff>
      <xdr:row>97</xdr:row>
      <xdr:rowOff>131516</xdr:rowOff>
    </xdr:to>
    <xdr:cxnSp macro="">
      <xdr:nvCxnSpPr>
        <xdr:cNvPr id="239" name="直線コネクタ 238"/>
        <xdr:cNvCxnSpPr/>
      </xdr:nvCxnSpPr>
      <xdr:spPr>
        <a:xfrm flipV="1">
          <a:off x="2908300" y="16759103"/>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94959</xdr:rowOff>
    </xdr:from>
    <xdr:to>
      <xdr:col>20</xdr:col>
      <xdr:colOff>38100</xdr:colOff>
      <xdr:row>98</xdr:row>
      <xdr:rowOff>25109</xdr:rowOff>
    </xdr:to>
    <xdr:sp macro="" textlink="">
      <xdr:nvSpPr>
        <xdr:cNvPr id="240" name="フローチャート: 判断 239"/>
        <xdr:cNvSpPr/>
      </xdr:nvSpPr>
      <xdr:spPr>
        <a:xfrm>
          <a:off x="3746500" y="1672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16236</xdr:rowOff>
    </xdr:from>
    <xdr:ext cx="534377" cy="259045"/>
    <xdr:sp macro="" textlink="">
      <xdr:nvSpPr>
        <xdr:cNvPr id="241" name="テキスト ボックス 240"/>
        <xdr:cNvSpPr txBox="1"/>
      </xdr:nvSpPr>
      <xdr:spPr>
        <a:xfrm>
          <a:off x="3530111" y="1681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126944</xdr:rowOff>
    </xdr:from>
    <xdr:to>
      <xdr:col>15</xdr:col>
      <xdr:colOff>50800</xdr:colOff>
      <xdr:row>97</xdr:row>
      <xdr:rowOff>131516</xdr:rowOff>
    </xdr:to>
    <xdr:cxnSp macro="">
      <xdr:nvCxnSpPr>
        <xdr:cNvPr id="242" name="直線コネクタ 241"/>
        <xdr:cNvCxnSpPr/>
      </xdr:nvCxnSpPr>
      <xdr:spPr>
        <a:xfrm>
          <a:off x="2019300" y="1675759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72579</xdr:rowOff>
    </xdr:from>
    <xdr:to>
      <xdr:col>15</xdr:col>
      <xdr:colOff>101600</xdr:colOff>
      <xdr:row>98</xdr:row>
      <xdr:rowOff>2729</xdr:rowOff>
    </xdr:to>
    <xdr:sp macro="" textlink="">
      <xdr:nvSpPr>
        <xdr:cNvPr id="243" name="フローチャート: 判断 242"/>
        <xdr:cNvSpPr/>
      </xdr:nvSpPr>
      <xdr:spPr>
        <a:xfrm>
          <a:off x="28575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19256</xdr:rowOff>
    </xdr:from>
    <xdr:ext cx="534377" cy="259045"/>
    <xdr:sp macro="" textlink="">
      <xdr:nvSpPr>
        <xdr:cNvPr id="244" name="テキスト ボックス 243"/>
        <xdr:cNvSpPr txBox="1"/>
      </xdr:nvSpPr>
      <xdr:spPr>
        <a:xfrm>
          <a:off x="2641111" y="1647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115216</xdr:rowOff>
    </xdr:from>
    <xdr:to>
      <xdr:col>10</xdr:col>
      <xdr:colOff>114300</xdr:colOff>
      <xdr:row>97</xdr:row>
      <xdr:rowOff>126944</xdr:rowOff>
    </xdr:to>
    <xdr:cxnSp macro="">
      <xdr:nvCxnSpPr>
        <xdr:cNvPr id="245" name="直線コネクタ 244"/>
        <xdr:cNvCxnSpPr/>
      </xdr:nvCxnSpPr>
      <xdr:spPr>
        <a:xfrm>
          <a:off x="1130300" y="16745866"/>
          <a:ext cx="889000" cy="1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80442</xdr:rowOff>
    </xdr:from>
    <xdr:to>
      <xdr:col>10</xdr:col>
      <xdr:colOff>165100</xdr:colOff>
      <xdr:row>98</xdr:row>
      <xdr:rowOff>10592</xdr:rowOff>
    </xdr:to>
    <xdr:sp macro="" textlink="">
      <xdr:nvSpPr>
        <xdr:cNvPr id="246" name="フローチャート: 判断 245"/>
        <xdr:cNvSpPr/>
      </xdr:nvSpPr>
      <xdr:spPr>
        <a:xfrm>
          <a:off x="1968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1719</xdr:rowOff>
    </xdr:from>
    <xdr:ext cx="534377" cy="259045"/>
    <xdr:sp macro="" textlink="">
      <xdr:nvSpPr>
        <xdr:cNvPr id="247" name="テキスト ボックス 246"/>
        <xdr:cNvSpPr txBox="1"/>
      </xdr:nvSpPr>
      <xdr:spPr>
        <a:xfrm>
          <a:off x="1752111" y="1680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58245</xdr:rowOff>
    </xdr:from>
    <xdr:to>
      <xdr:col>6</xdr:col>
      <xdr:colOff>38100</xdr:colOff>
      <xdr:row>97</xdr:row>
      <xdr:rowOff>159845</xdr:rowOff>
    </xdr:to>
    <xdr:sp macro="" textlink="">
      <xdr:nvSpPr>
        <xdr:cNvPr id="248" name="フローチャート: 判断 247"/>
        <xdr:cNvSpPr/>
      </xdr:nvSpPr>
      <xdr:spPr>
        <a:xfrm>
          <a:off x="1079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4922</xdr:rowOff>
    </xdr:from>
    <xdr:ext cx="534377" cy="259045"/>
    <xdr:sp macro="" textlink="">
      <xdr:nvSpPr>
        <xdr:cNvPr id="249" name="テキスト ボックス 248"/>
        <xdr:cNvSpPr txBox="1"/>
      </xdr:nvSpPr>
      <xdr:spPr>
        <a:xfrm>
          <a:off x="863111" y="1646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88328</xdr:rowOff>
    </xdr:from>
    <xdr:to>
      <xdr:col>24</xdr:col>
      <xdr:colOff>114300</xdr:colOff>
      <xdr:row>98</xdr:row>
      <xdr:rowOff>18478</xdr:rowOff>
    </xdr:to>
    <xdr:sp macro="" textlink="">
      <xdr:nvSpPr>
        <xdr:cNvPr id="255" name="楕円 254"/>
        <xdr:cNvSpPr/>
      </xdr:nvSpPr>
      <xdr:spPr>
        <a:xfrm>
          <a:off x="4584700" y="1671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65292</xdr:rowOff>
    </xdr:from>
    <xdr:ext cx="534377" cy="259045"/>
    <xdr:sp macro="" textlink="">
      <xdr:nvSpPr>
        <xdr:cNvPr id="256" name="衛生費該当値テキスト"/>
        <xdr:cNvSpPr txBox="1"/>
      </xdr:nvSpPr>
      <xdr:spPr>
        <a:xfrm>
          <a:off x="4686300" y="1669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77653</xdr:rowOff>
    </xdr:from>
    <xdr:to>
      <xdr:col>20</xdr:col>
      <xdr:colOff>38100</xdr:colOff>
      <xdr:row>98</xdr:row>
      <xdr:rowOff>7803</xdr:rowOff>
    </xdr:to>
    <xdr:sp macro="" textlink="">
      <xdr:nvSpPr>
        <xdr:cNvPr id="257" name="楕円 256"/>
        <xdr:cNvSpPr/>
      </xdr:nvSpPr>
      <xdr:spPr>
        <a:xfrm>
          <a:off x="3746500" y="1670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24330</xdr:rowOff>
    </xdr:from>
    <xdr:ext cx="534377" cy="259045"/>
    <xdr:sp macro="" textlink="">
      <xdr:nvSpPr>
        <xdr:cNvPr id="258" name="テキスト ボックス 257"/>
        <xdr:cNvSpPr txBox="1"/>
      </xdr:nvSpPr>
      <xdr:spPr>
        <a:xfrm>
          <a:off x="3530111" y="1648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80716</xdr:rowOff>
    </xdr:from>
    <xdr:to>
      <xdr:col>15</xdr:col>
      <xdr:colOff>101600</xdr:colOff>
      <xdr:row>98</xdr:row>
      <xdr:rowOff>10866</xdr:rowOff>
    </xdr:to>
    <xdr:sp macro="" textlink="">
      <xdr:nvSpPr>
        <xdr:cNvPr id="259" name="楕円 258"/>
        <xdr:cNvSpPr/>
      </xdr:nvSpPr>
      <xdr:spPr>
        <a:xfrm>
          <a:off x="2857500" y="1671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1993</xdr:rowOff>
    </xdr:from>
    <xdr:ext cx="534377" cy="259045"/>
    <xdr:sp macro="" textlink="">
      <xdr:nvSpPr>
        <xdr:cNvPr id="260" name="テキスト ボックス 259"/>
        <xdr:cNvSpPr txBox="1"/>
      </xdr:nvSpPr>
      <xdr:spPr>
        <a:xfrm>
          <a:off x="2641111" y="1680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76144</xdr:rowOff>
    </xdr:from>
    <xdr:to>
      <xdr:col>10</xdr:col>
      <xdr:colOff>165100</xdr:colOff>
      <xdr:row>98</xdr:row>
      <xdr:rowOff>6294</xdr:rowOff>
    </xdr:to>
    <xdr:sp macro="" textlink="">
      <xdr:nvSpPr>
        <xdr:cNvPr id="261" name="楕円 260"/>
        <xdr:cNvSpPr/>
      </xdr:nvSpPr>
      <xdr:spPr>
        <a:xfrm>
          <a:off x="1968500" y="167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22821</xdr:rowOff>
    </xdr:from>
    <xdr:ext cx="534377" cy="259045"/>
    <xdr:sp macro="" textlink="">
      <xdr:nvSpPr>
        <xdr:cNvPr id="262" name="テキスト ボックス 261"/>
        <xdr:cNvSpPr txBox="1"/>
      </xdr:nvSpPr>
      <xdr:spPr>
        <a:xfrm>
          <a:off x="1752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64416</xdr:rowOff>
    </xdr:from>
    <xdr:to>
      <xdr:col>6</xdr:col>
      <xdr:colOff>38100</xdr:colOff>
      <xdr:row>97</xdr:row>
      <xdr:rowOff>166016</xdr:rowOff>
    </xdr:to>
    <xdr:sp macro="" textlink="">
      <xdr:nvSpPr>
        <xdr:cNvPr id="263" name="楕円 262"/>
        <xdr:cNvSpPr/>
      </xdr:nvSpPr>
      <xdr:spPr>
        <a:xfrm>
          <a:off x="1079500" y="1669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157143</xdr:rowOff>
    </xdr:from>
    <xdr:ext cx="534377" cy="259045"/>
    <xdr:sp macro="" textlink="">
      <xdr:nvSpPr>
        <xdr:cNvPr id="264" name="テキスト ボックス 263"/>
        <xdr:cNvSpPr txBox="1"/>
      </xdr:nvSpPr>
      <xdr:spPr>
        <a:xfrm>
          <a:off x="863111" y="1678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65176</xdr:rowOff>
    </xdr:from>
    <xdr:to>
      <xdr:col>54</xdr:col>
      <xdr:colOff>189865</xdr:colOff>
      <xdr:row>38</xdr:row>
      <xdr:rowOff>87122</xdr:rowOff>
    </xdr:to>
    <xdr:cxnSp macro="">
      <xdr:nvCxnSpPr>
        <xdr:cNvPr id="286" name="直線コネクタ 285"/>
        <xdr:cNvCxnSpPr/>
      </xdr:nvCxnSpPr>
      <xdr:spPr>
        <a:xfrm flipV="1">
          <a:off x="10475595" y="5208676"/>
          <a:ext cx="1270" cy="139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90949</xdr:rowOff>
    </xdr:from>
    <xdr:ext cx="378565" cy="259045"/>
    <xdr:sp macro="" textlink="">
      <xdr:nvSpPr>
        <xdr:cNvPr id="287" name="労働費最小値テキスト"/>
        <xdr:cNvSpPr txBox="1"/>
      </xdr:nvSpPr>
      <xdr:spPr>
        <a:xfrm>
          <a:off x="10528300" y="6606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87122</xdr:rowOff>
    </xdr:from>
    <xdr:to>
      <xdr:col>55</xdr:col>
      <xdr:colOff>88900</xdr:colOff>
      <xdr:row>38</xdr:row>
      <xdr:rowOff>87122</xdr:rowOff>
    </xdr:to>
    <xdr:cxnSp macro="">
      <xdr:nvCxnSpPr>
        <xdr:cNvPr id="288" name="直線コネクタ 287"/>
        <xdr:cNvCxnSpPr/>
      </xdr:nvCxnSpPr>
      <xdr:spPr>
        <a:xfrm>
          <a:off x="10388600" y="660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11853</xdr:rowOff>
    </xdr:from>
    <xdr:ext cx="469744" cy="259045"/>
    <xdr:sp macro="" textlink="">
      <xdr:nvSpPr>
        <xdr:cNvPr id="289" name="労働費最大値テキスト"/>
        <xdr:cNvSpPr txBox="1"/>
      </xdr:nvSpPr>
      <xdr:spPr>
        <a:xfrm>
          <a:off x="10528300" y="498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65176</xdr:rowOff>
    </xdr:from>
    <xdr:to>
      <xdr:col>55</xdr:col>
      <xdr:colOff>88900</xdr:colOff>
      <xdr:row>30</xdr:row>
      <xdr:rowOff>65176</xdr:rowOff>
    </xdr:to>
    <xdr:cxnSp macro="">
      <xdr:nvCxnSpPr>
        <xdr:cNvPr id="290" name="直線コネクタ 289"/>
        <xdr:cNvCxnSpPr/>
      </xdr:nvCxnSpPr>
      <xdr:spPr>
        <a:xfrm>
          <a:off x="10388600" y="52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53746</xdr:rowOff>
    </xdr:from>
    <xdr:to>
      <xdr:col>55</xdr:col>
      <xdr:colOff>0</xdr:colOff>
      <xdr:row>37</xdr:row>
      <xdr:rowOff>67005</xdr:rowOff>
    </xdr:to>
    <xdr:cxnSp macro="">
      <xdr:nvCxnSpPr>
        <xdr:cNvPr id="291" name="直線コネクタ 290"/>
        <xdr:cNvCxnSpPr/>
      </xdr:nvCxnSpPr>
      <xdr:spPr>
        <a:xfrm>
          <a:off x="9639300" y="6397396"/>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126408</xdr:rowOff>
    </xdr:from>
    <xdr:ext cx="378565" cy="259045"/>
    <xdr:sp macro="" textlink="">
      <xdr:nvSpPr>
        <xdr:cNvPr id="292" name="労働費平均値テキスト"/>
        <xdr:cNvSpPr txBox="1"/>
      </xdr:nvSpPr>
      <xdr:spPr>
        <a:xfrm>
          <a:off x="10528300" y="6127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103531</xdr:rowOff>
    </xdr:from>
    <xdr:to>
      <xdr:col>55</xdr:col>
      <xdr:colOff>50800</xdr:colOff>
      <xdr:row>37</xdr:row>
      <xdr:rowOff>33681</xdr:rowOff>
    </xdr:to>
    <xdr:sp macro="" textlink="">
      <xdr:nvSpPr>
        <xdr:cNvPr id="293" name="フローチャート: 判断 292"/>
        <xdr:cNvSpPr/>
      </xdr:nvSpPr>
      <xdr:spPr>
        <a:xfrm>
          <a:off x="104267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69291</xdr:rowOff>
    </xdr:from>
    <xdr:to>
      <xdr:col>50</xdr:col>
      <xdr:colOff>114300</xdr:colOff>
      <xdr:row>37</xdr:row>
      <xdr:rowOff>53746</xdr:rowOff>
    </xdr:to>
    <xdr:cxnSp macro="">
      <xdr:nvCxnSpPr>
        <xdr:cNvPr id="294" name="直線コネクタ 293"/>
        <xdr:cNvCxnSpPr/>
      </xdr:nvCxnSpPr>
      <xdr:spPr>
        <a:xfrm>
          <a:off x="8750300" y="6241491"/>
          <a:ext cx="889000" cy="15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88443</xdr:rowOff>
    </xdr:from>
    <xdr:to>
      <xdr:col>50</xdr:col>
      <xdr:colOff>165100</xdr:colOff>
      <xdr:row>37</xdr:row>
      <xdr:rowOff>18593</xdr:rowOff>
    </xdr:to>
    <xdr:sp macro="" textlink="">
      <xdr:nvSpPr>
        <xdr:cNvPr id="295" name="フローチャート: 判断 294"/>
        <xdr:cNvSpPr/>
      </xdr:nvSpPr>
      <xdr:spPr>
        <a:xfrm>
          <a:off x="9588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35120</xdr:rowOff>
    </xdr:from>
    <xdr:ext cx="378565" cy="259045"/>
    <xdr:sp macro="" textlink="">
      <xdr:nvSpPr>
        <xdr:cNvPr id="296" name="テキスト ボックス 295"/>
        <xdr:cNvSpPr txBox="1"/>
      </xdr:nvSpPr>
      <xdr:spPr>
        <a:xfrm>
          <a:off x="9450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17170</xdr:rowOff>
    </xdr:from>
    <xdr:to>
      <xdr:col>45</xdr:col>
      <xdr:colOff>177800</xdr:colOff>
      <xdr:row>36</xdr:row>
      <xdr:rowOff>69291</xdr:rowOff>
    </xdr:to>
    <xdr:cxnSp macro="">
      <xdr:nvCxnSpPr>
        <xdr:cNvPr id="297" name="直線コネクタ 296"/>
        <xdr:cNvCxnSpPr/>
      </xdr:nvCxnSpPr>
      <xdr:spPr>
        <a:xfrm>
          <a:off x="7861300" y="6189370"/>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60554</xdr:rowOff>
    </xdr:from>
    <xdr:to>
      <xdr:col>46</xdr:col>
      <xdr:colOff>38100</xdr:colOff>
      <xdr:row>36</xdr:row>
      <xdr:rowOff>162154</xdr:rowOff>
    </xdr:to>
    <xdr:sp macro="" textlink="">
      <xdr:nvSpPr>
        <xdr:cNvPr id="298" name="フローチャート: 判断 297"/>
        <xdr:cNvSpPr/>
      </xdr:nvSpPr>
      <xdr:spPr>
        <a:xfrm>
          <a:off x="8699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153281</xdr:rowOff>
    </xdr:from>
    <xdr:ext cx="378565" cy="259045"/>
    <xdr:sp macro="" textlink="">
      <xdr:nvSpPr>
        <xdr:cNvPr id="299" name="テキスト ボックス 298"/>
        <xdr:cNvSpPr txBox="1"/>
      </xdr:nvSpPr>
      <xdr:spPr>
        <a:xfrm>
          <a:off x="8561017" y="63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62890</xdr:rowOff>
    </xdr:from>
    <xdr:to>
      <xdr:col>41</xdr:col>
      <xdr:colOff>50800</xdr:colOff>
      <xdr:row>36</xdr:row>
      <xdr:rowOff>17170</xdr:rowOff>
    </xdr:to>
    <xdr:cxnSp macro="">
      <xdr:nvCxnSpPr>
        <xdr:cNvPr id="300" name="直線コネクタ 299"/>
        <xdr:cNvCxnSpPr/>
      </xdr:nvCxnSpPr>
      <xdr:spPr>
        <a:xfrm>
          <a:off x="6972300" y="606364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92558</xdr:rowOff>
    </xdr:from>
    <xdr:to>
      <xdr:col>41</xdr:col>
      <xdr:colOff>101600</xdr:colOff>
      <xdr:row>37</xdr:row>
      <xdr:rowOff>22708</xdr:rowOff>
    </xdr:to>
    <xdr:sp macro="" textlink="">
      <xdr:nvSpPr>
        <xdr:cNvPr id="301" name="フローチャート: 判断 300"/>
        <xdr:cNvSpPr/>
      </xdr:nvSpPr>
      <xdr:spPr>
        <a:xfrm>
          <a:off x="7810500" y="62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13835</xdr:rowOff>
    </xdr:from>
    <xdr:ext cx="378565" cy="259045"/>
    <xdr:sp macro="" textlink="">
      <xdr:nvSpPr>
        <xdr:cNvPr id="302" name="テキスト ボックス 301"/>
        <xdr:cNvSpPr txBox="1"/>
      </xdr:nvSpPr>
      <xdr:spPr>
        <a:xfrm>
          <a:off x="7672017" y="63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61011</xdr:rowOff>
    </xdr:from>
    <xdr:to>
      <xdr:col>36</xdr:col>
      <xdr:colOff>165100</xdr:colOff>
      <xdr:row>36</xdr:row>
      <xdr:rowOff>162611</xdr:rowOff>
    </xdr:to>
    <xdr:sp macro="" textlink="">
      <xdr:nvSpPr>
        <xdr:cNvPr id="303" name="フローチャート: 判断 302"/>
        <xdr:cNvSpPr/>
      </xdr:nvSpPr>
      <xdr:spPr>
        <a:xfrm>
          <a:off x="69215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153738</xdr:rowOff>
    </xdr:from>
    <xdr:ext cx="378565" cy="259045"/>
    <xdr:sp macro="" textlink="">
      <xdr:nvSpPr>
        <xdr:cNvPr id="304" name="テキスト ボックス 303"/>
        <xdr:cNvSpPr txBox="1"/>
      </xdr:nvSpPr>
      <xdr:spPr>
        <a:xfrm>
          <a:off x="6783017" y="63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16205</xdr:rowOff>
    </xdr:from>
    <xdr:to>
      <xdr:col>55</xdr:col>
      <xdr:colOff>50800</xdr:colOff>
      <xdr:row>37</xdr:row>
      <xdr:rowOff>117805</xdr:rowOff>
    </xdr:to>
    <xdr:sp macro="" textlink="">
      <xdr:nvSpPr>
        <xdr:cNvPr id="310" name="楕円 309"/>
        <xdr:cNvSpPr/>
      </xdr:nvSpPr>
      <xdr:spPr>
        <a:xfrm>
          <a:off x="10426700" y="63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166082</xdr:rowOff>
    </xdr:from>
    <xdr:ext cx="378565" cy="259045"/>
    <xdr:sp macro="" textlink="">
      <xdr:nvSpPr>
        <xdr:cNvPr id="311" name="労働費該当値テキスト"/>
        <xdr:cNvSpPr txBox="1"/>
      </xdr:nvSpPr>
      <xdr:spPr>
        <a:xfrm>
          <a:off x="10528300" y="6338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2946</xdr:rowOff>
    </xdr:from>
    <xdr:to>
      <xdr:col>50</xdr:col>
      <xdr:colOff>165100</xdr:colOff>
      <xdr:row>37</xdr:row>
      <xdr:rowOff>104546</xdr:rowOff>
    </xdr:to>
    <xdr:sp macro="" textlink="">
      <xdr:nvSpPr>
        <xdr:cNvPr id="312" name="楕円 311"/>
        <xdr:cNvSpPr/>
      </xdr:nvSpPr>
      <xdr:spPr>
        <a:xfrm>
          <a:off x="9588500" y="63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95673</xdr:rowOff>
    </xdr:from>
    <xdr:ext cx="378565" cy="259045"/>
    <xdr:sp macro="" textlink="">
      <xdr:nvSpPr>
        <xdr:cNvPr id="313" name="テキスト ボックス 312"/>
        <xdr:cNvSpPr txBox="1"/>
      </xdr:nvSpPr>
      <xdr:spPr>
        <a:xfrm>
          <a:off x="9450017" y="6439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18491</xdr:rowOff>
    </xdr:from>
    <xdr:to>
      <xdr:col>46</xdr:col>
      <xdr:colOff>38100</xdr:colOff>
      <xdr:row>36</xdr:row>
      <xdr:rowOff>120091</xdr:rowOff>
    </xdr:to>
    <xdr:sp macro="" textlink="">
      <xdr:nvSpPr>
        <xdr:cNvPr id="314" name="楕円 313"/>
        <xdr:cNvSpPr/>
      </xdr:nvSpPr>
      <xdr:spPr>
        <a:xfrm>
          <a:off x="8699500" y="619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136618</xdr:rowOff>
    </xdr:from>
    <xdr:ext cx="378565" cy="259045"/>
    <xdr:sp macro="" textlink="">
      <xdr:nvSpPr>
        <xdr:cNvPr id="315" name="テキスト ボックス 314"/>
        <xdr:cNvSpPr txBox="1"/>
      </xdr:nvSpPr>
      <xdr:spPr>
        <a:xfrm>
          <a:off x="8561017" y="596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137820</xdr:rowOff>
    </xdr:from>
    <xdr:to>
      <xdr:col>41</xdr:col>
      <xdr:colOff>101600</xdr:colOff>
      <xdr:row>36</xdr:row>
      <xdr:rowOff>67970</xdr:rowOff>
    </xdr:to>
    <xdr:sp macro="" textlink="">
      <xdr:nvSpPr>
        <xdr:cNvPr id="316" name="楕円 315"/>
        <xdr:cNvSpPr/>
      </xdr:nvSpPr>
      <xdr:spPr>
        <a:xfrm>
          <a:off x="7810500" y="61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84497</xdr:rowOff>
    </xdr:from>
    <xdr:ext cx="469744" cy="259045"/>
    <xdr:sp macro="" textlink="">
      <xdr:nvSpPr>
        <xdr:cNvPr id="317" name="テキスト ボックス 316"/>
        <xdr:cNvSpPr txBox="1"/>
      </xdr:nvSpPr>
      <xdr:spPr>
        <a:xfrm>
          <a:off x="7626428" y="591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12090</xdr:rowOff>
    </xdr:from>
    <xdr:to>
      <xdr:col>36</xdr:col>
      <xdr:colOff>165100</xdr:colOff>
      <xdr:row>35</xdr:row>
      <xdr:rowOff>113690</xdr:rowOff>
    </xdr:to>
    <xdr:sp macro="" textlink="">
      <xdr:nvSpPr>
        <xdr:cNvPr id="318" name="楕円 317"/>
        <xdr:cNvSpPr/>
      </xdr:nvSpPr>
      <xdr:spPr>
        <a:xfrm>
          <a:off x="6921500" y="60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130217</xdr:rowOff>
    </xdr:from>
    <xdr:ext cx="469744" cy="259045"/>
    <xdr:sp macro="" textlink="">
      <xdr:nvSpPr>
        <xdr:cNvPr id="319" name="テキスト ボックス 318"/>
        <xdr:cNvSpPr txBox="1"/>
      </xdr:nvSpPr>
      <xdr:spPr>
        <a:xfrm>
          <a:off x="6737428" y="578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3" name="テキスト ボックス 332"/>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5" name="テキスト ボックス 334"/>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37" name="テキスト ボックス 336"/>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39" name="テキスト ボックス 338"/>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15342</xdr:rowOff>
    </xdr:from>
    <xdr:to>
      <xdr:col>54</xdr:col>
      <xdr:colOff>189865</xdr:colOff>
      <xdr:row>58</xdr:row>
      <xdr:rowOff>139700</xdr:rowOff>
    </xdr:to>
    <xdr:cxnSp macro="">
      <xdr:nvCxnSpPr>
        <xdr:cNvPr id="341" name="直線コネクタ 340"/>
        <xdr:cNvCxnSpPr/>
      </xdr:nvCxnSpPr>
      <xdr:spPr>
        <a:xfrm flipV="1">
          <a:off x="10475595" y="8930742"/>
          <a:ext cx="1270" cy="1153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2"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3" name="直線コネクタ 342"/>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133469</xdr:rowOff>
    </xdr:from>
    <xdr:ext cx="469744" cy="259045"/>
    <xdr:sp macro="" textlink="">
      <xdr:nvSpPr>
        <xdr:cNvPr id="344" name="農林水産業費最大値テキスト"/>
        <xdr:cNvSpPr txBox="1"/>
      </xdr:nvSpPr>
      <xdr:spPr>
        <a:xfrm>
          <a:off x="10528300" y="870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15342</xdr:rowOff>
    </xdr:from>
    <xdr:to>
      <xdr:col>55</xdr:col>
      <xdr:colOff>88900</xdr:colOff>
      <xdr:row>52</xdr:row>
      <xdr:rowOff>15342</xdr:rowOff>
    </xdr:to>
    <xdr:cxnSp macro="">
      <xdr:nvCxnSpPr>
        <xdr:cNvPr id="345" name="直線コネクタ 344"/>
        <xdr:cNvCxnSpPr/>
      </xdr:nvCxnSpPr>
      <xdr:spPr>
        <a:xfrm>
          <a:off x="10388600" y="893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139700</xdr:rowOff>
    </xdr:from>
    <xdr:to>
      <xdr:col>55</xdr:col>
      <xdr:colOff>0</xdr:colOff>
      <xdr:row>58</xdr:row>
      <xdr:rowOff>139700</xdr:rowOff>
    </xdr:to>
    <xdr:cxnSp macro="">
      <xdr:nvCxnSpPr>
        <xdr:cNvPr id="346" name="直線コネクタ 345"/>
        <xdr:cNvCxnSpPr/>
      </xdr:nvCxnSpPr>
      <xdr:spPr>
        <a:xfrm>
          <a:off x="9639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144239</xdr:rowOff>
    </xdr:from>
    <xdr:ext cx="378565" cy="259045"/>
    <xdr:sp macro="" textlink="">
      <xdr:nvSpPr>
        <xdr:cNvPr id="347" name="農林水産業費平均値テキスト"/>
        <xdr:cNvSpPr txBox="1"/>
      </xdr:nvSpPr>
      <xdr:spPr>
        <a:xfrm>
          <a:off x="10528300" y="9745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121362</xdr:rowOff>
    </xdr:from>
    <xdr:to>
      <xdr:col>55</xdr:col>
      <xdr:colOff>50800</xdr:colOff>
      <xdr:row>58</xdr:row>
      <xdr:rowOff>51512</xdr:rowOff>
    </xdr:to>
    <xdr:sp macro="" textlink="">
      <xdr:nvSpPr>
        <xdr:cNvPr id="348" name="フローチャート: 判断 347"/>
        <xdr:cNvSpPr/>
      </xdr:nvSpPr>
      <xdr:spPr>
        <a:xfrm>
          <a:off x="10426700" y="989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139700</xdr:rowOff>
    </xdr:from>
    <xdr:to>
      <xdr:col>50</xdr:col>
      <xdr:colOff>114300</xdr:colOff>
      <xdr:row>58</xdr:row>
      <xdr:rowOff>139700</xdr:rowOff>
    </xdr:to>
    <xdr:cxnSp macro="">
      <xdr:nvCxnSpPr>
        <xdr:cNvPr id="349" name="直線コネクタ 348"/>
        <xdr:cNvCxnSpPr/>
      </xdr:nvCxnSpPr>
      <xdr:spPr>
        <a:xfrm>
          <a:off x="8750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20777</xdr:rowOff>
    </xdr:from>
    <xdr:to>
      <xdr:col>50</xdr:col>
      <xdr:colOff>165100</xdr:colOff>
      <xdr:row>58</xdr:row>
      <xdr:rowOff>122377</xdr:rowOff>
    </xdr:to>
    <xdr:sp macro="" textlink="">
      <xdr:nvSpPr>
        <xdr:cNvPr id="350" name="フローチャート: 判断 349"/>
        <xdr:cNvSpPr/>
      </xdr:nvSpPr>
      <xdr:spPr>
        <a:xfrm>
          <a:off x="9588500" y="996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138904</xdr:rowOff>
    </xdr:from>
    <xdr:ext cx="378565" cy="259045"/>
    <xdr:sp macro="" textlink="">
      <xdr:nvSpPr>
        <xdr:cNvPr id="351" name="テキスト ボックス 350"/>
        <xdr:cNvSpPr txBox="1"/>
      </xdr:nvSpPr>
      <xdr:spPr>
        <a:xfrm>
          <a:off x="9450017" y="9740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139700</xdr:rowOff>
    </xdr:from>
    <xdr:to>
      <xdr:col>45</xdr:col>
      <xdr:colOff>177800</xdr:colOff>
      <xdr:row>58</xdr:row>
      <xdr:rowOff>139700</xdr:rowOff>
    </xdr:to>
    <xdr:cxnSp macro="">
      <xdr:nvCxnSpPr>
        <xdr:cNvPr id="352" name="直線コネクタ 351"/>
        <xdr:cNvCxnSpPr/>
      </xdr:nvCxnSpPr>
      <xdr:spPr>
        <a:xfrm>
          <a:off x="7861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33579</xdr:rowOff>
    </xdr:from>
    <xdr:to>
      <xdr:col>46</xdr:col>
      <xdr:colOff>38100</xdr:colOff>
      <xdr:row>58</xdr:row>
      <xdr:rowOff>135179</xdr:rowOff>
    </xdr:to>
    <xdr:sp macro="" textlink="">
      <xdr:nvSpPr>
        <xdr:cNvPr id="353" name="フローチャート: 判断 352"/>
        <xdr:cNvSpPr/>
      </xdr:nvSpPr>
      <xdr:spPr>
        <a:xfrm>
          <a:off x="8699500" y="997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151706</xdr:rowOff>
    </xdr:from>
    <xdr:ext cx="378565" cy="259045"/>
    <xdr:sp macro="" textlink="">
      <xdr:nvSpPr>
        <xdr:cNvPr id="354" name="テキスト ボックス 353"/>
        <xdr:cNvSpPr txBox="1"/>
      </xdr:nvSpPr>
      <xdr:spPr>
        <a:xfrm>
          <a:off x="8561017" y="9752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139700</xdr:rowOff>
    </xdr:from>
    <xdr:to>
      <xdr:col>41</xdr:col>
      <xdr:colOff>50800</xdr:colOff>
      <xdr:row>58</xdr:row>
      <xdr:rowOff>139700</xdr:rowOff>
    </xdr:to>
    <xdr:cxnSp macro="">
      <xdr:nvCxnSpPr>
        <xdr:cNvPr id="355" name="直線コネクタ 354"/>
        <xdr:cNvCxnSpPr/>
      </xdr:nvCxnSpPr>
      <xdr:spPr>
        <a:xfrm>
          <a:off x="697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34951</xdr:rowOff>
    </xdr:from>
    <xdr:to>
      <xdr:col>41</xdr:col>
      <xdr:colOff>101600</xdr:colOff>
      <xdr:row>58</xdr:row>
      <xdr:rowOff>136551</xdr:rowOff>
    </xdr:to>
    <xdr:sp macro="" textlink="">
      <xdr:nvSpPr>
        <xdr:cNvPr id="356" name="フローチャート: 判断 355"/>
        <xdr:cNvSpPr/>
      </xdr:nvSpPr>
      <xdr:spPr>
        <a:xfrm>
          <a:off x="7810500" y="997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153078</xdr:rowOff>
    </xdr:from>
    <xdr:ext cx="378565" cy="259045"/>
    <xdr:sp macro="" textlink="">
      <xdr:nvSpPr>
        <xdr:cNvPr id="357" name="テキスト ボックス 356"/>
        <xdr:cNvSpPr txBox="1"/>
      </xdr:nvSpPr>
      <xdr:spPr>
        <a:xfrm>
          <a:off x="7672017" y="9754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32207</xdr:rowOff>
    </xdr:from>
    <xdr:to>
      <xdr:col>36</xdr:col>
      <xdr:colOff>165100</xdr:colOff>
      <xdr:row>58</xdr:row>
      <xdr:rowOff>133807</xdr:rowOff>
    </xdr:to>
    <xdr:sp macro="" textlink="">
      <xdr:nvSpPr>
        <xdr:cNvPr id="358" name="フローチャート: 判断 357"/>
        <xdr:cNvSpPr/>
      </xdr:nvSpPr>
      <xdr:spPr>
        <a:xfrm>
          <a:off x="6921500" y="997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150334</xdr:rowOff>
    </xdr:from>
    <xdr:ext cx="378565" cy="259045"/>
    <xdr:sp macro="" textlink="">
      <xdr:nvSpPr>
        <xdr:cNvPr id="359" name="テキスト ボックス 358"/>
        <xdr:cNvSpPr txBox="1"/>
      </xdr:nvSpPr>
      <xdr:spPr>
        <a:xfrm>
          <a:off x="6783017" y="9751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88900</xdr:rowOff>
    </xdr:from>
    <xdr:to>
      <xdr:col>55</xdr:col>
      <xdr:colOff>50800</xdr:colOff>
      <xdr:row>59</xdr:row>
      <xdr:rowOff>19050</xdr:rowOff>
    </xdr:to>
    <xdr:sp macro="" textlink="">
      <xdr:nvSpPr>
        <xdr:cNvPr id="365" name="楕円 364"/>
        <xdr:cNvSpPr/>
      </xdr:nvSpPr>
      <xdr:spPr>
        <a:xfrm>
          <a:off x="10426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3827</xdr:rowOff>
    </xdr:from>
    <xdr:ext cx="249299" cy="259045"/>
    <xdr:sp macro="" textlink="">
      <xdr:nvSpPr>
        <xdr:cNvPr id="366" name="農林水産業費該当値テキスト"/>
        <xdr:cNvSpPr txBox="1"/>
      </xdr:nvSpPr>
      <xdr:spPr>
        <a:xfrm>
          <a:off x="10528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88900</xdr:rowOff>
    </xdr:from>
    <xdr:to>
      <xdr:col>50</xdr:col>
      <xdr:colOff>165100</xdr:colOff>
      <xdr:row>59</xdr:row>
      <xdr:rowOff>19050</xdr:rowOff>
    </xdr:to>
    <xdr:sp macro="" textlink="">
      <xdr:nvSpPr>
        <xdr:cNvPr id="367" name="楕円 366"/>
        <xdr:cNvSpPr/>
      </xdr:nvSpPr>
      <xdr:spPr>
        <a:xfrm>
          <a:off x="9588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10177</xdr:rowOff>
    </xdr:from>
    <xdr:ext cx="249299" cy="259045"/>
    <xdr:sp macro="" textlink="">
      <xdr:nvSpPr>
        <xdr:cNvPr id="368" name="テキスト ボックス 367"/>
        <xdr:cNvSpPr txBox="1"/>
      </xdr:nvSpPr>
      <xdr:spPr>
        <a:xfrm>
          <a:off x="9514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88900</xdr:rowOff>
    </xdr:from>
    <xdr:to>
      <xdr:col>46</xdr:col>
      <xdr:colOff>38100</xdr:colOff>
      <xdr:row>59</xdr:row>
      <xdr:rowOff>19050</xdr:rowOff>
    </xdr:to>
    <xdr:sp macro="" textlink="">
      <xdr:nvSpPr>
        <xdr:cNvPr id="369" name="楕円 368"/>
        <xdr:cNvSpPr/>
      </xdr:nvSpPr>
      <xdr:spPr>
        <a:xfrm>
          <a:off x="8699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10177</xdr:rowOff>
    </xdr:from>
    <xdr:ext cx="249299" cy="259045"/>
    <xdr:sp macro="" textlink="">
      <xdr:nvSpPr>
        <xdr:cNvPr id="370" name="テキスト ボックス 369"/>
        <xdr:cNvSpPr txBox="1"/>
      </xdr:nvSpPr>
      <xdr:spPr>
        <a:xfrm>
          <a:off x="8625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88900</xdr:rowOff>
    </xdr:from>
    <xdr:to>
      <xdr:col>41</xdr:col>
      <xdr:colOff>101600</xdr:colOff>
      <xdr:row>59</xdr:row>
      <xdr:rowOff>19050</xdr:rowOff>
    </xdr:to>
    <xdr:sp macro="" textlink="">
      <xdr:nvSpPr>
        <xdr:cNvPr id="371" name="楕円 370"/>
        <xdr:cNvSpPr/>
      </xdr:nvSpPr>
      <xdr:spPr>
        <a:xfrm>
          <a:off x="781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10177</xdr:rowOff>
    </xdr:from>
    <xdr:ext cx="249299" cy="259045"/>
    <xdr:sp macro="" textlink="">
      <xdr:nvSpPr>
        <xdr:cNvPr id="372" name="テキスト ボックス 371"/>
        <xdr:cNvSpPr txBox="1"/>
      </xdr:nvSpPr>
      <xdr:spPr>
        <a:xfrm>
          <a:off x="773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88900</xdr:rowOff>
    </xdr:from>
    <xdr:to>
      <xdr:col>36</xdr:col>
      <xdr:colOff>165100</xdr:colOff>
      <xdr:row>59</xdr:row>
      <xdr:rowOff>19050</xdr:rowOff>
    </xdr:to>
    <xdr:sp macro="" textlink="">
      <xdr:nvSpPr>
        <xdr:cNvPr id="373" name="楕円 372"/>
        <xdr:cNvSpPr/>
      </xdr:nvSpPr>
      <xdr:spPr>
        <a:xfrm>
          <a:off x="692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10177</xdr:rowOff>
    </xdr:from>
    <xdr:ext cx="249299" cy="259045"/>
    <xdr:sp macro="" textlink="">
      <xdr:nvSpPr>
        <xdr:cNvPr id="374" name="テキスト ボックス 373"/>
        <xdr:cNvSpPr txBox="1"/>
      </xdr:nvSpPr>
      <xdr:spPr>
        <a:xfrm>
          <a:off x="684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40625</xdr:rowOff>
    </xdr:from>
    <xdr:to>
      <xdr:col>54</xdr:col>
      <xdr:colOff>189865</xdr:colOff>
      <xdr:row>78</xdr:row>
      <xdr:rowOff>65084</xdr:rowOff>
    </xdr:to>
    <xdr:cxnSp macro="">
      <xdr:nvCxnSpPr>
        <xdr:cNvPr id="396" name="直線コネクタ 395"/>
        <xdr:cNvCxnSpPr/>
      </xdr:nvCxnSpPr>
      <xdr:spPr>
        <a:xfrm flipV="1">
          <a:off x="10475595" y="12213575"/>
          <a:ext cx="1270" cy="122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68911</xdr:rowOff>
    </xdr:from>
    <xdr:ext cx="469744" cy="259045"/>
    <xdr:sp macro="" textlink="">
      <xdr:nvSpPr>
        <xdr:cNvPr id="397" name="商工費最小値テキスト"/>
        <xdr:cNvSpPr txBox="1"/>
      </xdr:nvSpPr>
      <xdr:spPr>
        <a:xfrm>
          <a:off x="10528300" y="134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65084</xdr:rowOff>
    </xdr:from>
    <xdr:to>
      <xdr:col>55</xdr:col>
      <xdr:colOff>88900</xdr:colOff>
      <xdr:row>78</xdr:row>
      <xdr:rowOff>65084</xdr:rowOff>
    </xdr:to>
    <xdr:cxnSp macro="">
      <xdr:nvCxnSpPr>
        <xdr:cNvPr id="398" name="直線コネクタ 397"/>
        <xdr:cNvCxnSpPr/>
      </xdr:nvCxnSpPr>
      <xdr:spPr>
        <a:xfrm>
          <a:off x="10388600" y="1343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158752</xdr:rowOff>
    </xdr:from>
    <xdr:ext cx="534377" cy="259045"/>
    <xdr:sp macro="" textlink="">
      <xdr:nvSpPr>
        <xdr:cNvPr id="399" name="商工費最大値テキスト"/>
        <xdr:cNvSpPr txBox="1"/>
      </xdr:nvSpPr>
      <xdr:spPr>
        <a:xfrm>
          <a:off x="10528300" y="1198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40625</xdr:rowOff>
    </xdr:from>
    <xdr:to>
      <xdr:col>55</xdr:col>
      <xdr:colOff>88900</xdr:colOff>
      <xdr:row>71</xdr:row>
      <xdr:rowOff>40625</xdr:rowOff>
    </xdr:to>
    <xdr:cxnSp macro="">
      <xdr:nvCxnSpPr>
        <xdr:cNvPr id="400" name="直線コネクタ 399"/>
        <xdr:cNvCxnSpPr/>
      </xdr:nvCxnSpPr>
      <xdr:spPr>
        <a:xfrm>
          <a:off x="10388600" y="1221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22062</xdr:rowOff>
    </xdr:from>
    <xdr:to>
      <xdr:col>55</xdr:col>
      <xdr:colOff>0</xdr:colOff>
      <xdr:row>77</xdr:row>
      <xdr:rowOff>42087</xdr:rowOff>
    </xdr:to>
    <xdr:cxnSp macro="">
      <xdr:nvCxnSpPr>
        <xdr:cNvPr id="401" name="直線コネクタ 400"/>
        <xdr:cNvCxnSpPr/>
      </xdr:nvCxnSpPr>
      <xdr:spPr>
        <a:xfrm>
          <a:off x="9639300" y="13223712"/>
          <a:ext cx="838200" cy="2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167555</xdr:rowOff>
    </xdr:from>
    <xdr:ext cx="469744" cy="259045"/>
    <xdr:sp macro="" textlink="">
      <xdr:nvSpPr>
        <xdr:cNvPr id="402" name="商工費平均値テキスト"/>
        <xdr:cNvSpPr txBox="1"/>
      </xdr:nvSpPr>
      <xdr:spPr>
        <a:xfrm>
          <a:off x="10528300" y="130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3" name="フローチャート: 判断 402"/>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169830</xdr:rowOff>
    </xdr:from>
    <xdr:to>
      <xdr:col>50</xdr:col>
      <xdr:colOff>114300</xdr:colOff>
      <xdr:row>77</xdr:row>
      <xdr:rowOff>22062</xdr:rowOff>
    </xdr:to>
    <xdr:cxnSp macro="">
      <xdr:nvCxnSpPr>
        <xdr:cNvPr id="404" name="直線コネクタ 403"/>
        <xdr:cNvCxnSpPr/>
      </xdr:nvCxnSpPr>
      <xdr:spPr>
        <a:xfrm>
          <a:off x="8750300" y="13200030"/>
          <a:ext cx="889000" cy="2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59548</xdr:rowOff>
    </xdr:from>
    <xdr:to>
      <xdr:col>50</xdr:col>
      <xdr:colOff>165100</xdr:colOff>
      <xdr:row>77</xdr:row>
      <xdr:rowOff>161148</xdr:rowOff>
    </xdr:to>
    <xdr:sp macro="" textlink="">
      <xdr:nvSpPr>
        <xdr:cNvPr id="405" name="フローチャート: 判断 404"/>
        <xdr:cNvSpPr/>
      </xdr:nvSpPr>
      <xdr:spPr>
        <a:xfrm>
          <a:off x="9588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152275</xdr:rowOff>
    </xdr:from>
    <xdr:ext cx="469744" cy="259045"/>
    <xdr:sp macro="" textlink="">
      <xdr:nvSpPr>
        <xdr:cNvPr id="406" name="テキスト ボックス 405"/>
        <xdr:cNvSpPr txBox="1"/>
      </xdr:nvSpPr>
      <xdr:spPr>
        <a:xfrm>
          <a:off x="9404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150992</xdr:rowOff>
    </xdr:from>
    <xdr:to>
      <xdr:col>45</xdr:col>
      <xdr:colOff>177800</xdr:colOff>
      <xdr:row>76</xdr:row>
      <xdr:rowOff>169830</xdr:rowOff>
    </xdr:to>
    <xdr:cxnSp macro="">
      <xdr:nvCxnSpPr>
        <xdr:cNvPr id="407" name="直線コネクタ 406"/>
        <xdr:cNvCxnSpPr/>
      </xdr:nvCxnSpPr>
      <xdr:spPr>
        <a:xfrm>
          <a:off x="7861300" y="13181192"/>
          <a:ext cx="889000" cy="1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55479</xdr:rowOff>
    </xdr:from>
    <xdr:to>
      <xdr:col>46</xdr:col>
      <xdr:colOff>38100</xdr:colOff>
      <xdr:row>77</xdr:row>
      <xdr:rowOff>157079</xdr:rowOff>
    </xdr:to>
    <xdr:sp macro="" textlink="">
      <xdr:nvSpPr>
        <xdr:cNvPr id="408" name="フローチャート: 判断 407"/>
        <xdr:cNvSpPr/>
      </xdr:nvSpPr>
      <xdr:spPr>
        <a:xfrm>
          <a:off x="8699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148206</xdr:rowOff>
    </xdr:from>
    <xdr:ext cx="469744" cy="259045"/>
    <xdr:sp macro="" textlink="">
      <xdr:nvSpPr>
        <xdr:cNvPr id="409" name="テキスト ボックス 408"/>
        <xdr:cNvSpPr txBox="1"/>
      </xdr:nvSpPr>
      <xdr:spPr>
        <a:xfrm>
          <a:off x="8515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150992</xdr:rowOff>
    </xdr:from>
    <xdr:to>
      <xdr:col>41</xdr:col>
      <xdr:colOff>50800</xdr:colOff>
      <xdr:row>76</xdr:row>
      <xdr:rowOff>161372</xdr:rowOff>
    </xdr:to>
    <xdr:cxnSp macro="">
      <xdr:nvCxnSpPr>
        <xdr:cNvPr id="410" name="直線コネクタ 409"/>
        <xdr:cNvCxnSpPr/>
      </xdr:nvCxnSpPr>
      <xdr:spPr>
        <a:xfrm flipV="1">
          <a:off x="6972300" y="13181192"/>
          <a:ext cx="889000" cy="1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36230</xdr:rowOff>
    </xdr:from>
    <xdr:to>
      <xdr:col>41</xdr:col>
      <xdr:colOff>101600</xdr:colOff>
      <xdr:row>77</xdr:row>
      <xdr:rowOff>137830</xdr:rowOff>
    </xdr:to>
    <xdr:sp macro="" textlink="">
      <xdr:nvSpPr>
        <xdr:cNvPr id="411" name="フローチャート: 判断 410"/>
        <xdr:cNvSpPr/>
      </xdr:nvSpPr>
      <xdr:spPr>
        <a:xfrm>
          <a:off x="7810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128957</xdr:rowOff>
    </xdr:from>
    <xdr:ext cx="469744" cy="259045"/>
    <xdr:sp macro="" textlink="">
      <xdr:nvSpPr>
        <xdr:cNvPr id="412" name="テキスト ボックス 411"/>
        <xdr:cNvSpPr txBox="1"/>
      </xdr:nvSpPr>
      <xdr:spPr>
        <a:xfrm>
          <a:off x="7626428" y="1333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49764</xdr:rowOff>
    </xdr:from>
    <xdr:to>
      <xdr:col>36</xdr:col>
      <xdr:colOff>165100</xdr:colOff>
      <xdr:row>77</xdr:row>
      <xdr:rowOff>151364</xdr:rowOff>
    </xdr:to>
    <xdr:sp macro="" textlink="">
      <xdr:nvSpPr>
        <xdr:cNvPr id="413" name="フローチャート: 判断 412"/>
        <xdr:cNvSpPr/>
      </xdr:nvSpPr>
      <xdr:spPr>
        <a:xfrm>
          <a:off x="6921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142491</xdr:rowOff>
    </xdr:from>
    <xdr:ext cx="469744" cy="259045"/>
    <xdr:sp macro="" textlink="">
      <xdr:nvSpPr>
        <xdr:cNvPr id="414" name="テキスト ボックス 413"/>
        <xdr:cNvSpPr txBox="1"/>
      </xdr:nvSpPr>
      <xdr:spPr>
        <a:xfrm>
          <a:off x="6737428" y="1334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162737</xdr:rowOff>
    </xdr:from>
    <xdr:to>
      <xdr:col>55</xdr:col>
      <xdr:colOff>50800</xdr:colOff>
      <xdr:row>77</xdr:row>
      <xdr:rowOff>92887</xdr:rowOff>
    </xdr:to>
    <xdr:sp macro="" textlink="">
      <xdr:nvSpPr>
        <xdr:cNvPr id="420" name="楕円 419"/>
        <xdr:cNvSpPr/>
      </xdr:nvSpPr>
      <xdr:spPr>
        <a:xfrm>
          <a:off x="10426700" y="1319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141164</xdr:rowOff>
    </xdr:from>
    <xdr:ext cx="469744" cy="259045"/>
    <xdr:sp macro="" textlink="">
      <xdr:nvSpPr>
        <xdr:cNvPr id="421" name="商工費該当値テキスト"/>
        <xdr:cNvSpPr txBox="1"/>
      </xdr:nvSpPr>
      <xdr:spPr>
        <a:xfrm>
          <a:off x="10528300" y="1317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142712</xdr:rowOff>
    </xdr:from>
    <xdr:to>
      <xdr:col>50</xdr:col>
      <xdr:colOff>165100</xdr:colOff>
      <xdr:row>77</xdr:row>
      <xdr:rowOff>72862</xdr:rowOff>
    </xdr:to>
    <xdr:sp macro="" textlink="">
      <xdr:nvSpPr>
        <xdr:cNvPr id="422" name="楕円 421"/>
        <xdr:cNvSpPr/>
      </xdr:nvSpPr>
      <xdr:spPr>
        <a:xfrm>
          <a:off x="9588500" y="131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89389</xdr:rowOff>
    </xdr:from>
    <xdr:ext cx="469744" cy="259045"/>
    <xdr:sp macro="" textlink="">
      <xdr:nvSpPr>
        <xdr:cNvPr id="423" name="テキスト ボックス 422"/>
        <xdr:cNvSpPr txBox="1"/>
      </xdr:nvSpPr>
      <xdr:spPr>
        <a:xfrm>
          <a:off x="9404428" y="1294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119030</xdr:rowOff>
    </xdr:from>
    <xdr:to>
      <xdr:col>46</xdr:col>
      <xdr:colOff>38100</xdr:colOff>
      <xdr:row>77</xdr:row>
      <xdr:rowOff>49180</xdr:rowOff>
    </xdr:to>
    <xdr:sp macro="" textlink="">
      <xdr:nvSpPr>
        <xdr:cNvPr id="424" name="楕円 423"/>
        <xdr:cNvSpPr/>
      </xdr:nvSpPr>
      <xdr:spPr>
        <a:xfrm>
          <a:off x="8699500" y="1314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65706</xdr:rowOff>
    </xdr:from>
    <xdr:ext cx="469744" cy="259045"/>
    <xdr:sp macro="" textlink="">
      <xdr:nvSpPr>
        <xdr:cNvPr id="425" name="テキスト ボックス 424"/>
        <xdr:cNvSpPr txBox="1"/>
      </xdr:nvSpPr>
      <xdr:spPr>
        <a:xfrm>
          <a:off x="8515428" y="1292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100192</xdr:rowOff>
    </xdr:from>
    <xdr:to>
      <xdr:col>41</xdr:col>
      <xdr:colOff>101600</xdr:colOff>
      <xdr:row>77</xdr:row>
      <xdr:rowOff>30342</xdr:rowOff>
    </xdr:to>
    <xdr:sp macro="" textlink="">
      <xdr:nvSpPr>
        <xdr:cNvPr id="426" name="楕円 425"/>
        <xdr:cNvSpPr/>
      </xdr:nvSpPr>
      <xdr:spPr>
        <a:xfrm>
          <a:off x="7810500" y="1313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46870</xdr:rowOff>
    </xdr:from>
    <xdr:ext cx="469744" cy="259045"/>
    <xdr:sp macro="" textlink="">
      <xdr:nvSpPr>
        <xdr:cNvPr id="427" name="テキスト ボックス 426"/>
        <xdr:cNvSpPr txBox="1"/>
      </xdr:nvSpPr>
      <xdr:spPr>
        <a:xfrm>
          <a:off x="7626428" y="1290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110572</xdr:rowOff>
    </xdr:from>
    <xdr:to>
      <xdr:col>36</xdr:col>
      <xdr:colOff>165100</xdr:colOff>
      <xdr:row>77</xdr:row>
      <xdr:rowOff>40722</xdr:rowOff>
    </xdr:to>
    <xdr:sp macro="" textlink="">
      <xdr:nvSpPr>
        <xdr:cNvPr id="428" name="楕円 427"/>
        <xdr:cNvSpPr/>
      </xdr:nvSpPr>
      <xdr:spPr>
        <a:xfrm>
          <a:off x="6921500" y="131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57249</xdr:rowOff>
    </xdr:from>
    <xdr:ext cx="469744" cy="259045"/>
    <xdr:sp macro="" textlink="">
      <xdr:nvSpPr>
        <xdr:cNvPr id="429" name="テキスト ボックス 428"/>
        <xdr:cNvSpPr txBox="1"/>
      </xdr:nvSpPr>
      <xdr:spPr>
        <a:xfrm>
          <a:off x="6737428" y="1291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130530</xdr:rowOff>
    </xdr:from>
    <xdr:to>
      <xdr:col>54</xdr:col>
      <xdr:colOff>189865</xdr:colOff>
      <xdr:row>97</xdr:row>
      <xdr:rowOff>167627</xdr:rowOff>
    </xdr:to>
    <xdr:cxnSp macro="">
      <xdr:nvCxnSpPr>
        <xdr:cNvPr id="453" name="直線コネクタ 452"/>
        <xdr:cNvCxnSpPr/>
      </xdr:nvCxnSpPr>
      <xdr:spPr>
        <a:xfrm flipV="1">
          <a:off x="10475595" y="15389580"/>
          <a:ext cx="1270" cy="1408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xdr:rowOff>
    </xdr:from>
    <xdr:ext cx="534377" cy="259045"/>
    <xdr:sp macro="" textlink="">
      <xdr:nvSpPr>
        <xdr:cNvPr id="454" name="土木費最小値テキスト"/>
        <xdr:cNvSpPr txBox="1"/>
      </xdr:nvSpPr>
      <xdr:spPr>
        <a:xfrm>
          <a:off x="10528300" y="1680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167627</xdr:rowOff>
    </xdr:from>
    <xdr:to>
      <xdr:col>55</xdr:col>
      <xdr:colOff>88900</xdr:colOff>
      <xdr:row>97</xdr:row>
      <xdr:rowOff>167627</xdr:rowOff>
    </xdr:to>
    <xdr:cxnSp macro="">
      <xdr:nvCxnSpPr>
        <xdr:cNvPr id="455" name="直線コネクタ 454"/>
        <xdr:cNvCxnSpPr/>
      </xdr:nvCxnSpPr>
      <xdr:spPr>
        <a:xfrm>
          <a:off x="10388600" y="1679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77207</xdr:rowOff>
    </xdr:from>
    <xdr:ext cx="599010" cy="259045"/>
    <xdr:sp macro="" textlink="">
      <xdr:nvSpPr>
        <xdr:cNvPr id="456" name="土木費最大値テキスト"/>
        <xdr:cNvSpPr txBox="1"/>
      </xdr:nvSpPr>
      <xdr:spPr>
        <a:xfrm>
          <a:off x="10528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130530</xdr:rowOff>
    </xdr:from>
    <xdr:to>
      <xdr:col>55</xdr:col>
      <xdr:colOff>88900</xdr:colOff>
      <xdr:row>89</xdr:row>
      <xdr:rowOff>130530</xdr:rowOff>
    </xdr:to>
    <xdr:cxnSp macro="">
      <xdr:nvCxnSpPr>
        <xdr:cNvPr id="457" name="直線コネクタ 456"/>
        <xdr:cNvCxnSpPr/>
      </xdr:nvCxnSpPr>
      <xdr:spPr>
        <a:xfrm>
          <a:off x="10388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115443</xdr:rowOff>
    </xdr:from>
    <xdr:to>
      <xdr:col>55</xdr:col>
      <xdr:colOff>0</xdr:colOff>
      <xdr:row>97</xdr:row>
      <xdr:rowOff>20879</xdr:rowOff>
    </xdr:to>
    <xdr:cxnSp macro="">
      <xdr:nvCxnSpPr>
        <xdr:cNvPr id="458" name="直線コネクタ 457"/>
        <xdr:cNvCxnSpPr/>
      </xdr:nvCxnSpPr>
      <xdr:spPr>
        <a:xfrm flipV="1">
          <a:off x="9639300" y="16574643"/>
          <a:ext cx="838200" cy="7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53612</xdr:rowOff>
    </xdr:from>
    <xdr:ext cx="534377" cy="259045"/>
    <xdr:sp macro="" textlink="">
      <xdr:nvSpPr>
        <xdr:cNvPr id="459" name="土木費平均値テキスト"/>
        <xdr:cNvSpPr txBox="1"/>
      </xdr:nvSpPr>
      <xdr:spPr>
        <a:xfrm>
          <a:off x="10528300" y="1651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75185</xdr:rowOff>
    </xdr:from>
    <xdr:to>
      <xdr:col>55</xdr:col>
      <xdr:colOff>50800</xdr:colOff>
      <xdr:row>97</xdr:row>
      <xdr:rowOff>5335</xdr:rowOff>
    </xdr:to>
    <xdr:sp macro="" textlink="">
      <xdr:nvSpPr>
        <xdr:cNvPr id="460" name="フローチャート: 判断 459"/>
        <xdr:cNvSpPr/>
      </xdr:nvSpPr>
      <xdr:spPr>
        <a:xfrm>
          <a:off x="10426700" y="1653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242</xdr:rowOff>
    </xdr:from>
    <xdr:to>
      <xdr:col>50</xdr:col>
      <xdr:colOff>114300</xdr:colOff>
      <xdr:row>97</xdr:row>
      <xdr:rowOff>20879</xdr:rowOff>
    </xdr:to>
    <xdr:cxnSp macro="">
      <xdr:nvCxnSpPr>
        <xdr:cNvPr id="461" name="直線コネクタ 460"/>
        <xdr:cNvCxnSpPr/>
      </xdr:nvCxnSpPr>
      <xdr:spPr>
        <a:xfrm>
          <a:off x="8750300" y="16630892"/>
          <a:ext cx="889000" cy="2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68504</xdr:rowOff>
    </xdr:from>
    <xdr:to>
      <xdr:col>50</xdr:col>
      <xdr:colOff>165100</xdr:colOff>
      <xdr:row>96</xdr:row>
      <xdr:rowOff>170104</xdr:rowOff>
    </xdr:to>
    <xdr:sp macro="" textlink="">
      <xdr:nvSpPr>
        <xdr:cNvPr id="462" name="フローチャート: 判断 461"/>
        <xdr:cNvSpPr/>
      </xdr:nvSpPr>
      <xdr:spPr>
        <a:xfrm>
          <a:off x="9588500" y="1652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15181</xdr:rowOff>
    </xdr:from>
    <xdr:ext cx="534377" cy="259045"/>
    <xdr:sp macro="" textlink="">
      <xdr:nvSpPr>
        <xdr:cNvPr id="463" name="テキスト ボックス 462"/>
        <xdr:cNvSpPr txBox="1"/>
      </xdr:nvSpPr>
      <xdr:spPr>
        <a:xfrm>
          <a:off x="9372111" y="1630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117970</xdr:rowOff>
    </xdr:from>
    <xdr:to>
      <xdr:col>45</xdr:col>
      <xdr:colOff>177800</xdr:colOff>
      <xdr:row>97</xdr:row>
      <xdr:rowOff>242</xdr:rowOff>
    </xdr:to>
    <xdr:cxnSp macro="">
      <xdr:nvCxnSpPr>
        <xdr:cNvPr id="464" name="直線コネクタ 463"/>
        <xdr:cNvCxnSpPr/>
      </xdr:nvCxnSpPr>
      <xdr:spPr>
        <a:xfrm>
          <a:off x="7861300" y="16577170"/>
          <a:ext cx="889000" cy="5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5169</xdr:rowOff>
    </xdr:from>
    <xdr:to>
      <xdr:col>46</xdr:col>
      <xdr:colOff>38100</xdr:colOff>
      <xdr:row>96</xdr:row>
      <xdr:rowOff>106769</xdr:rowOff>
    </xdr:to>
    <xdr:sp macro="" textlink="">
      <xdr:nvSpPr>
        <xdr:cNvPr id="465" name="フローチャート: 判断 464"/>
        <xdr:cNvSpPr/>
      </xdr:nvSpPr>
      <xdr:spPr>
        <a:xfrm>
          <a:off x="8699500" y="1646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123296</xdr:rowOff>
    </xdr:from>
    <xdr:ext cx="534377" cy="259045"/>
    <xdr:sp macro="" textlink="">
      <xdr:nvSpPr>
        <xdr:cNvPr id="466" name="テキスト ボックス 465"/>
        <xdr:cNvSpPr txBox="1"/>
      </xdr:nvSpPr>
      <xdr:spPr>
        <a:xfrm>
          <a:off x="8483111" y="1623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117970</xdr:rowOff>
    </xdr:from>
    <xdr:to>
      <xdr:col>41</xdr:col>
      <xdr:colOff>50800</xdr:colOff>
      <xdr:row>96</xdr:row>
      <xdr:rowOff>133223</xdr:rowOff>
    </xdr:to>
    <xdr:cxnSp macro="">
      <xdr:nvCxnSpPr>
        <xdr:cNvPr id="467" name="直線コネクタ 466"/>
        <xdr:cNvCxnSpPr/>
      </xdr:nvCxnSpPr>
      <xdr:spPr>
        <a:xfrm flipV="1">
          <a:off x="6972300" y="16577170"/>
          <a:ext cx="889000" cy="1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50470</xdr:rowOff>
    </xdr:from>
    <xdr:to>
      <xdr:col>41</xdr:col>
      <xdr:colOff>101600</xdr:colOff>
      <xdr:row>96</xdr:row>
      <xdr:rowOff>152070</xdr:rowOff>
    </xdr:to>
    <xdr:sp macro="" textlink="">
      <xdr:nvSpPr>
        <xdr:cNvPr id="468" name="フローチャート: 判断 467"/>
        <xdr:cNvSpPr/>
      </xdr:nvSpPr>
      <xdr:spPr>
        <a:xfrm>
          <a:off x="7810500" y="165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168597</xdr:rowOff>
    </xdr:from>
    <xdr:ext cx="534377" cy="259045"/>
    <xdr:sp macro="" textlink="">
      <xdr:nvSpPr>
        <xdr:cNvPr id="469" name="テキスト ボックス 468"/>
        <xdr:cNvSpPr txBox="1"/>
      </xdr:nvSpPr>
      <xdr:spPr>
        <a:xfrm>
          <a:off x="7594111" y="1628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53036</xdr:rowOff>
    </xdr:from>
    <xdr:to>
      <xdr:col>36</xdr:col>
      <xdr:colOff>165100</xdr:colOff>
      <xdr:row>96</xdr:row>
      <xdr:rowOff>154636</xdr:rowOff>
    </xdr:to>
    <xdr:sp macro="" textlink="">
      <xdr:nvSpPr>
        <xdr:cNvPr id="470" name="フローチャート: 判断 469"/>
        <xdr:cNvSpPr/>
      </xdr:nvSpPr>
      <xdr:spPr>
        <a:xfrm>
          <a:off x="6921500" y="165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171163</xdr:rowOff>
    </xdr:from>
    <xdr:ext cx="534377" cy="259045"/>
    <xdr:sp macro="" textlink="">
      <xdr:nvSpPr>
        <xdr:cNvPr id="471" name="テキスト ボックス 470"/>
        <xdr:cNvSpPr txBox="1"/>
      </xdr:nvSpPr>
      <xdr:spPr>
        <a:xfrm>
          <a:off x="6705111" y="162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64643</xdr:rowOff>
    </xdr:from>
    <xdr:to>
      <xdr:col>55</xdr:col>
      <xdr:colOff>50800</xdr:colOff>
      <xdr:row>96</xdr:row>
      <xdr:rowOff>166243</xdr:rowOff>
    </xdr:to>
    <xdr:sp macro="" textlink="">
      <xdr:nvSpPr>
        <xdr:cNvPr id="477" name="楕円 476"/>
        <xdr:cNvSpPr/>
      </xdr:nvSpPr>
      <xdr:spPr>
        <a:xfrm>
          <a:off x="10426700" y="1652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87520</xdr:rowOff>
    </xdr:from>
    <xdr:ext cx="534377" cy="259045"/>
    <xdr:sp macro="" textlink="">
      <xdr:nvSpPr>
        <xdr:cNvPr id="478" name="土木費該当値テキスト"/>
        <xdr:cNvSpPr txBox="1"/>
      </xdr:nvSpPr>
      <xdr:spPr>
        <a:xfrm>
          <a:off x="10528300" y="1637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141529</xdr:rowOff>
    </xdr:from>
    <xdr:to>
      <xdr:col>50</xdr:col>
      <xdr:colOff>165100</xdr:colOff>
      <xdr:row>97</xdr:row>
      <xdr:rowOff>71679</xdr:rowOff>
    </xdr:to>
    <xdr:sp macro="" textlink="">
      <xdr:nvSpPr>
        <xdr:cNvPr id="479" name="楕円 478"/>
        <xdr:cNvSpPr/>
      </xdr:nvSpPr>
      <xdr:spPr>
        <a:xfrm>
          <a:off x="9588500" y="1660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62806</xdr:rowOff>
    </xdr:from>
    <xdr:ext cx="534377" cy="259045"/>
    <xdr:sp macro="" textlink="">
      <xdr:nvSpPr>
        <xdr:cNvPr id="480" name="テキスト ボックス 479"/>
        <xdr:cNvSpPr txBox="1"/>
      </xdr:nvSpPr>
      <xdr:spPr>
        <a:xfrm>
          <a:off x="9372111" y="1669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120892</xdr:rowOff>
    </xdr:from>
    <xdr:to>
      <xdr:col>46</xdr:col>
      <xdr:colOff>38100</xdr:colOff>
      <xdr:row>97</xdr:row>
      <xdr:rowOff>51042</xdr:rowOff>
    </xdr:to>
    <xdr:sp macro="" textlink="">
      <xdr:nvSpPr>
        <xdr:cNvPr id="481" name="楕円 480"/>
        <xdr:cNvSpPr/>
      </xdr:nvSpPr>
      <xdr:spPr>
        <a:xfrm>
          <a:off x="8699500" y="1658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42169</xdr:rowOff>
    </xdr:from>
    <xdr:ext cx="534377" cy="259045"/>
    <xdr:sp macro="" textlink="">
      <xdr:nvSpPr>
        <xdr:cNvPr id="482" name="テキスト ボックス 481"/>
        <xdr:cNvSpPr txBox="1"/>
      </xdr:nvSpPr>
      <xdr:spPr>
        <a:xfrm>
          <a:off x="8483111" y="1667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67170</xdr:rowOff>
    </xdr:from>
    <xdr:to>
      <xdr:col>41</xdr:col>
      <xdr:colOff>101600</xdr:colOff>
      <xdr:row>96</xdr:row>
      <xdr:rowOff>168770</xdr:rowOff>
    </xdr:to>
    <xdr:sp macro="" textlink="">
      <xdr:nvSpPr>
        <xdr:cNvPr id="483" name="楕円 482"/>
        <xdr:cNvSpPr/>
      </xdr:nvSpPr>
      <xdr:spPr>
        <a:xfrm>
          <a:off x="7810500" y="1652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159897</xdr:rowOff>
    </xdr:from>
    <xdr:ext cx="534377" cy="259045"/>
    <xdr:sp macro="" textlink="">
      <xdr:nvSpPr>
        <xdr:cNvPr id="484" name="テキスト ボックス 483"/>
        <xdr:cNvSpPr txBox="1"/>
      </xdr:nvSpPr>
      <xdr:spPr>
        <a:xfrm>
          <a:off x="7594111" y="1661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82423</xdr:rowOff>
    </xdr:from>
    <xdr:to>
      <xdr:col>36</xdr:col>
      <xdr:colOff>165100</xdr:colOff>
      <xdr:row>97</xdr:row>
      <xdr:rowOff>12573</xdr:rowOff>
    </xdr:to>
    <xdr:sp macro="" textlink="">
      <xdr:nvSpPr>
        <xdr:cNvPr id="485" name="楕円 484"/>
        <xdr:cNvSpPr/>
      </xdr:nvSpPr>
      <xdr:spPr>
        <a:xfrm>
          <a:off x="6921500" y="1654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3700</xdr:rowOff>
    </xdr:from>
    <xdr:ext cx="534377" cy="259045"/>
    <xdr:sp macro="" textlink="">
      <xdr:nvSpPr>
        <xdr:cNvPr id="486" name="テキスト ボックス 485"/>
        <xdr:cNvSpPr txBox="1"/>
      </xdr:nvSpPr>
      <xdr:spPr>
        <a:xfrm>
          <a:off x="6705111" y="166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129207</xdr:rowOff>
    </xdr:from>
    <xdr:to>
      <xdr:col>85</xdr:col>
      <xdr:colOff>126364</xdr:colOff>
      <xdr:row>38</xdr:row>
      <xdr:rowOff>121298</xdr:rowOff>
    </xdr:to>
    <xdr:cxnSp macro="">
      <xdr:nvCxnSpPr>
        <xdr:cNvPr id="508" name="直線コネクタ 507"/>
        <xdr:cNvCxnSpPr/>
      </xdr:nvCxnSpPr>
      <xdr:spPr>
        <a:xfrm flipV="1">
          <a:off x="16317595" y="5444157"/>
          <a:ext cx="1269" cy="1192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129976</xdr:rowOff>
    </xdr:from>
    <xdr:ext cx="378565" cy="259045"/>
    <xdr:sp macro="" textlink="">
      <xdr:nvSpPr>
        <xdr:cNvPr id="509" name="消防費最小値テキスト"/>
        <xdr:cNvSpPr txBox="1"/>
      </xdr:nvSpPr>
      <xdr:spPr>
        <a:xfrm>
          <a:off x="16370300" y="6645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121298</xdr:rowOff>
    </xdr:from>
    <xdr:to>
      <xdr:col>86</xdr:col>
      <xdr:colOff>25400</xdr:colOff>
      <xdr:row>38</xdr:row>
      <xdr:rowOff>121298</xdr:rowOff>
    </xdr:to>
    <xdr:cxnSp macro="">
      <xdr:nvCxnSpPr>
        <xdr:cNvPr id="510" name="直線コネクタ 509"/>
        <xdr:cNvCxnSpPr/>
      </xdr:nvCxnSpPr>
      <xdr:spPr>
        <a:xfrm>
          <a:off x="16230600" y="6636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75884</xdr:rowOff>
    </xdr:from>
    <xdr:ext cx="534377" cy="259045"/>
    <xdr:sp macro="" textlink="">
      <xdr:nvSpPr>
        <xdr:cNvPr id="511" name="消防費最大値テキスト"/>
        <xdr:cNvSpPr txBox="1"/>
      </xdr:nvSpPr>
      <xdr:spPr>
        <a:xfrm>
          <a:off x="16370300" y="521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129207</xdr:rowOff>
    </xdr:from>
    <xdr:to>
      <xdr:col>86</xdr:col>
      <xdr:colOff>25400</xdr:colOff>
      <xdr:row>31</xdr:row>
      <xdr:rowOff>129207</xdr:rowOff>
    </xdr:to>
    <xdr:cxnSp macro="">
      <xdr:nvCxnSpPr>
        <xdr:cNvPr id="512" name="直線コネクタ 511"/>
        <xdr:cNvCxnSpPr/>
      </xdr:nvCxnSpPr>
      <xdr:spPr>
        <a:xfrm>
          <a:off x="16230600" y="544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75738</xdr:rowOff>
    </xdr:from>
    <xdr:to>
      <xdr:col>85</xdr:col>
      <xdr:colOff>127000</xdr:colOff>
      <xdr:row>38</xdr:row>
      <xdr:rowOff>88562</xdr:rowOff>
    </xdr:to>
    <xdr:cxnSp macro="">
      <xdr:nvCxnSpPr>
        <xdr:cNvPr id="513" name="直線コネクタ 512"/>
        <xdr:cNvCxnSpPr/>
      </xdr:nvCxnSpPr>
      <xdr:spPr>
        <a:xfrm>
          <a:off x="15481300" y="6590838"/>
          <a:ext cx="838200" cy="1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47426</xdr:rowOff>
    </xdr:from>
    <xdr:ext cx="469744" cy="259045"/>
    <xdr:sp macro="" textlink="">
      <xdr:nvSpPr>
        <xdr:cNvPr id="514" name="消防費平均値テキスト"/>
        <xdr:cNvSpPr txBox="1"/>
      </xdr:nvSpPr>
      <xdr:spPr>
        <a:xfrm>
          <a:off x="16370300" y="6391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24549</xdr:rowOff>
    </xdr:from>
    <xdr:to>
      <xdr:col>85</xdr:col>
      <xdr:colOff>177800</xdr:colOff>
      <xdr:row>38</xdr:row>
      <xdr:rowOff>126149</xdr:rowOff>
    </xdr:to>
    <xdr:sp macro="" textlink="">
      <xdr:nvSpPr>
        <xdr:cNvPr id="515" name="フローチャート: 判断 514"/>
        <xdr:cNvSpPr/>
      </xdr:nvSpPr>
      <xdr:spPr>
        <a:xfrm>
          <a:off x="16268700" y="653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75738</xdr:rowOff>
    </xdr:from>
    <xdr:to>
      <xdr:col>81</xdr:col>
      <xdr:colOff>50800</xdr:colOff>
      <xdr:row>38</xdr:row>
      <xdr:rowOff>77406</xdr:rowOff>
    </xdr:to>
    <xdr:cxnSp macro="">
      <xdr:nvCxnSpPr>
        <xdr:cNvPr id="516" name="直線コネクタ 515"/>
        <xdr:cNvCxnSpPr/>
      </xdr:nvCxnSpPr>
      <xdr:spPr>
        <a:xfrm flipV="1">
          <a:off x="14592300" y="6590838"/>
          <a:ext cx="889000" cy="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24938</xdr:rowOff>
    </xdr:from>
    <xdr:to>
      <xdr:col>81</xdr:col>
      <xdr:colOff>101600</xdr:colOff>
      <xdr:row>38</xdr:row>
      <xdr:rowOff>126538</xdr:rowOff>
    </xdr:to>
    <xdr:sp macro="" textlink="">
      <xdr:nvSpPr>
        <xdr:cNvPr id="517" name="フローチャート: 判断 516"/>
        <xdr:cNvSpPr/>
      </xdr:nvSpPr>
      <xdr:spPr>
        <a:xfrm>
          <a:off x="15430500" y="6540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117665</xdr:rowOff>
    </xdr:from>
    <xdr:ext cx="469744" cy="259045"/>
    <xdr:sp macro="" textlink="">
      <xdr:nvSpPr>
        <xdr:cNvPr id="518" name="テキスト ボックス 517"/>
        <xdr:cNvSpPr txBox="1"/>
      </xdr:nvSpPr>
      <xdr:spPr>
        <a:xfrm>
          <a:off x="15246428" y="663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75029</xdr:rowOff>
    </xdr:from>
    <xdr:to>
      <xdr:col>76</xdr:col>
      <xdr:colOff>114300</xdr:colOff>
      <xdr:row>38</xdr:row>
      <xdr:rowOff>77406</xdr:rowOff>
    </xdr:to>
    <xdr:cxnSp macro="">
      <xdr:nvCxnSpPr>
        <xdr:cNvPr id="519" name="直線コネクタ 518"/>
        <xdr:cNvCxnSpPr/>
      </xdr:nvCxnSpPr>
      <xdr:spPr>
        <a:xfrm>
          <a:off x="13703300" y="6590129"/>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170716</xdr:rowOff>
    </xdr:from>
    <xdr:to>
      <xdr:col>76</xdr:col>
      <xdr:colOff>165100</xdr:colOff>
      <xdr:row>38</xdr:row>
      <xdr:rowOff>100866</xdr:rowOff>
    </xdr:to>
    <xdr:sp macro="" textlink="">
      <xdr:nvSpPr>
        <xdr:cNvPr id="520" name="フローチャート: 判断 519"/>
        <xdr:cNvSpPr/>
      </xdr:nvSpPr>
      <xdr:spPr>
        <a:xfrm>
          <a:off x="14541500" y="651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117393</xdr:rowOff>
    </xdr:from>
    <xdr:ext cx="469744" cy="259045"/>
    <xdr:sp macro="" textlink="">
      <xdr:nvSpPr>
        <xdr:cNvPr id="521" name="テキスト ボックス 520"/>
        <xdr:cNvSpPr txBox="1"/>
      </xdr:nvSpPr>
      <xdr:spPr>
        <a:xfrm>
          <a:off x="14357428" y="628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75029</xdr:rowOff>
    </xdr:from>
    <xdr:to>
      <xdr:col>71</xdr:col>
      <xdr:colOff>177800</xdr:colOff>
      <xdr:row>38</xdr:row>
      <xdr:rowOff>79053</xdr:rowOff>
    </xdr:to>
    <xdr:cxnSp macro="">
      <xdr:nvCxnSpPr>
        <xdr:cNvPr id="522" name="直線コネクタ 521"/>
        <xdr:cNvCxnSpPr/>
      </xdr:nvCxnSpPr>
      <xdr:spPr>
        <a:xfrm flipV="1">
          <a:off x="12814300" y="6590129"/>
          <a:ext cx="889000" cy="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24274</xdr:rowOff>
    </xdr:from>
    <xdr:to>
      <xdr:col>72</xdr:col>
      <xdr:colOff>38100</xdr:colOff>
      <xdr:row>38</xdr:row>
      <xdr:rowOff>125874</xdr:rowOff>
    </xdr:to>
    <xdr:sp macro="" textlink="">
      <xdr:nvSpPr>
        <xdr:cNvPr id="523" name="フローチャート: 判断 522"/>
        <xdr:cNvSpPr/>
      </xdr:nvSpPr>
      <xdr:spPr>
        <a:xfrm>
          <a:off x="13652500" y="65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117001</xdr:rowOff>
    </xdr:from>
    <xdr:ext cx="469744" cy="259045"/>
    <xdr:sp macro="" textlink="">
      <xdr:nvSpPr>
        <xdr:cNvPr id="524" name="テキスト ボックス 523"/>
        <xdr:cNvSpPr txBox="1"/>
      </xdr:nvSpPr>
      <xdr:spPr>
        <a:xfrm>
          <a:off x="13468428" y="663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7862</xdr:rowOff>
    </xdr:from>
    <xdr:to>
      <xdr:col>67</xdr:col>
      <xdr:colOff>101600</xdr:colOff>
      <xdr:row>38</xdr:row>
      <xdr:rowOff>109462</xdr:rowOff>
    </xdr:to>
    <xdr:sp macro="" textlink="">
      <xdr:nvSpPr>
        <xdr:cNvPr id="525" name="フローチャート: 判断 524"/>
        <xdr:cNvSpPr/>
      </xdr:nvSpPr>
      <xdr:spPr>
        <a:xfrm>
          <a:off x="12763500" y="652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125988</xdr:rowOff>
    </xdr:from>
    <xdr:ext cx="469744" cy="259045"/>
    <xdr:sp macro="" textlink="">
      <xdr:nvSpPr>
        <xdr:cNvPr id="526" name="テキスト ボックス 525"/>
        <xdr:cNvSpPr txBox="1"/>
      </xdr:nvSpPr>
      <xdr:spPr>
        <a:xfrm>
          <a:off x="12579428" y="629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37762</xdr:rowOff>
    </xdr:from>
    <xdr:to>
      <xdr:col>85</xdr:col>
      <xdr:colOff>177800</xdr:colOff>
      <xdr:row>38</xdr:row>
      <xdr:rowOff>139362</xdr:rowOff>
    </xdr:to>
    <xdr:sp macro="" textlink="">
      <xdr:nvSpPr>
        <xdr:cNvPr id="532" name="楕円 531"/>
        <xdr:cNvSpPr/>
      </xdr:nvSpPr>
      <xdr:spPr>
        <a:xfrm>
          <a:off x="16268700" y="655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2976</xdr:rowOff>
    </xdr:from>
    <xdr:ext cx="469744" cy="259045"/>
    <xdr:sp macro="" textlink="">
      <xdr:nvSpPr>
        <xdr:cNvPr id="533" name="消防費該当値テキスト"/>
        <xdr:cNvSpPr txBox="1"/>
      </xdr:nvSpPr>
      <xdr:spPr>
        <a:xfrm>
          <a:off x="16370300" y="651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24938</xdr:rowOff>
    </xdr:from>
    <xdr:to>
      <xdr:col>81</xdr:col>
      <xdr:colOff>101600</xdr:colOff>
      <xdr:row>38</xdr:row>
      <xdr:rowOff>126538</xdr:rowOff>
    </xdr:to>
    <xdr:sp macro="" textlink="">
      <xdr:nvSpPr>
        <xdr:cNvPr id="534" name="楕円 533"/>
        <xdr:cNvSpPr/>
      </xdr:nvSpPr>
      <xdr:spPr>
        <a:xfrm>
          <a:off x="15430500" y="654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143065</xdr:rowOff>
    </xdr:from>
    <xdr:ext cx="469744" cy="259045"/>
    <xdr:sp macro="" textlink="">
      <xdr:nvSpPr>
        <xdr:cNvPr id="535" name="テキスト ボックス 534"/>
        <xdr:cNvSpPr txBox="1"/>
      </xdr:nvSpPr>
      <xdr:spPr>
        <a:xfrm>
          <a:off x="15246428" y="631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26606</xdr:rowOff>
    </xdr:from>
    <xdr:to>
      <xdr:col>76</xdr:col>
      <xdr:colOff>165100</xdr:colOff>
      <xdr:row>38</xdr:row>
      <xdr:rowOff>128206</xdr:rowOff>
    </xdr:to>
    <xdr:sp macro="" textlink="">
      <xdr:nvSpPr>
        <xdr:cNvPr id="536" name="楕円 535"/>
        <xdr:cNvSpPr/>
      </xdr:nvSpPr>
      <xdr:spPr>
        <a:xfrm>
          <a:off x="14541500" y="654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119333</xdr:rowOff>
    </xdr:from>
    <xdr:ext cx="469744" cy="259045"/>
    <xdr:sp macro="" textlink="">
      <xdr:nvSpPr>
        <xdr:cNvPr id="537" name="テキスト ボックス 536"/>
        <xdr:cNvSpPr txBox="1"/>
      </xdr:nvSpPr>
      <xdr:spPr>
        <a:xfrm>
          <a:off x="14357428" y="663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24229</xdr:rowOff>
    </xdr:from>
    <xdr:to>
      <xdr:col>72</xdr:col>
      <xdr:colOff>38100</xdr:colOff>
      <xdr:row>38</xdr:row>
      <xdr:rowOff>125829</xdr:rowOff>
    </xdr:to>
    <xdr:sp macro="" textlink="">
      <xdr:nvSpPr>
        <xdr:cNvPr id="538" name="楕円 537"/>
        <xdr:cNvSpPr/>
      </xdr:nvSpPr>
      <xdr:spPr>
        <a:xfrm>
          <a:off x="13652500" y="653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142356</xdr:rowOff>
    </xdr:from>
    <xdr:ext cx="469744" cy="259045"/>
    <xdr:sp macro="" textlink="">
      <xdr:nvSpPr>
        <xdr:cNvPr id="539" name="テキスト ボックス 538"/>
        <xdr:cNvSpPr txBox="1"/>
      </xdr:nvSpPr>
      <xdr:spPr>
        <a:xfrm>
          <a:off x="13468428" y="6314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28253</xdr:rowOff>
    </xdr:from>
    <xdr:to>
      <xdr:col>67</xdr:col>
      <xdr:colOff>101600</xdr:colOff>
      <xdr:row>38</xdr:row>
      <xdr:rowOff>129853</xdr:rowOff>
    </xdr:to>
    <xdr:sp macro="" textlink="">
      <xdr:nvSpPr>
        <xdr:cNvPr id="540" name="楕円 539"/>
        <xdr:cNvSpPr/>
      </xdr:nvSpPr>
      <xdr:spPr>
        <a:xfrm>
          <a:off x="12763500" y="654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120980</xdr:rowOff>
    </xdr:from>
    <xdr:ext cx="469744" cy="259045"/>
    <xdr:sp macro="" textlink="">
      <xdr:nvSpPr>
        <xdr:cNvPr id="541" name="テキスト ボックス 540"/>
        <xdr:cNvSpPr txBox="1"/>
      </xdr:nvSpPr>
      <xdr:spPr>
        <a:xfrm>
          <a:off x="12579428" y="6636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23388</xdr:rowOff>
    </xdr:from>
    <xdr:to>
      <xdr:col>85</xdr:col>
      <xdr:colOff>126364</xdr:colOff>
      <xdr:row>59</xdr:row>
      <xdr:rowOff>80045</xdr:rowOff>
    </xdr:to>
    <xdr:cxnSp macro="">
      <xdr:nvCxnSpPr>
        <xdr:cNvPr id="564" name="直線コネクタ 563"/>
        <xdr:cNvCxnSpPr/>
      </xdr:nvCxnSpPr>
      <xdr:spPr>
        <a:xfrm flipV="1">
          <a:off x="16317595" y="8767338"/>
          <a:ext cx="1269" cy="142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83872</xdr:rowOff>
    </xdr:from>
    <xdr:ext cx="534377" cy="259045"/>
    <xdr:sp macro="" textlink="">
      <xdr:nvSpPr>
        <xdr:cNvPr id="565" name="教育費最小値テキスト"/>
        <xdr:cNvSpPr txBox="1"/>
      </xdr:nvSpPr>
      <xdr:spPr>
        <a:xfrm>
          <a:off x="16370300" y="1019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80045</xdr:rowOff>
    </xdr:from>
    <xdr:to>
      <xdr:col>86</xdr:col>
      <xdr:colOff>25400</xdr:colOff>
      <xdr:row>59</xdr:row>
      <xdr:rowOff>80045</xdr:rowOff>
    </xdr:to>
    <xdr:cxnSp macro="">
      <xdr:nvCxnSpPr>
        <xdr:cNvPr id="566" name="直線コネクタ 565"/>
        <xdr:cNvCxnSpPr/>
      </xdr:nvCxnSpPr>
      <xdr:spPr>
        <a:xfrm>
          <a:off x="16230600" y="101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141515</xdr:rowOff>
    </xdr:from>
    <xdr:ext cx="599010" cy="259045"/>
    <xdr:sp macro="" textlink="">
      <xdr:nvSpPr>
        <xdr:cNvPr id="567" name="教育費最大値テキスト"/>
        <xdr:cNvSpPr txBox="1"/>
      </xdr:nvSpPr>
      <xdr:spPr>
        <a:xfrm>
          <a:off x="16370300" y="854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23388</xdr:rowOff>
    </xdr:from>
    <xdr:to>
      <xdr:col>86</xdr:col>
      <xdr:colOff>25400</xdr:colOff>
      <xdr:row>51</xdr:row>
      <xdr:rowOff>23388</xdr:rowOff>
    </xdr:to>
    <xdr:cxnSp macro="">
      <xdr:nvCxnSpPr>
        <xdr:cNvPr id="568" name="直線コネクタ 567"/>
        <xdr:cNvCxnSpPr/>
      </xdr:nvCxnSpPr>
      <xdr:spPr>
        <a:xfrm>
          <a:off x="16230600" y="876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76085</xdr:rowOff>
    </xdr:from>
    <xdr:to>
      <xdr:col>85</xdr:col>
      <xdr:colOff>127000</xdr:colOff>
      <xdr:row>58</xdr:row>
      <xdr:rowOff>137862</xdr:rowOff>
    </xdr:to>
    <xdr:cxnSp macro="">
      <xdr:nvCxnSpPr>
        <xdr:cNvPr id="569" name="直線コネクタ 568"/>
        <xdr:cNvCxnSpPr/>
      </xdr:nvCxnSpPr>
      <xdr:spPr>
        <a:xfrm flipV="1">
          <a:off x="15481300" y="10020185"/>
          <a:ext cx="838200" cy="6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47897</xdr:rowOff>
    </xdr:from>
    <xdr:ext cx="534377" cy="259045"/>
    <xdr:sp macro="" textlink="">
      <xdr:nvSpPr>
        <xdr:cNvPr id="570" name="教育費平均値テキスト"/>
        <xdr:cNvSpPr txBox="1"/>
      </xdr:nvSpPr>
      <xdr:spPr>
        <a:xfrm>
          <a:off x="16370300" y="9820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25020</xdr:rowOff>
    </xdr:from>
    <xdr:to>
      <xdr:col>85</xdr:col>
      <xdr:colOff>177800</xdr:colOff>
      <xdr:row>58</xdr:row>
      <xdr:rowOff>126620</xdr:rowOff>
    </xdr:to>
    <xdr:sp macro="" textlink="">
      <xdr:nvSpPr>
        <xdr:cNvPr id="571" name="フローチャート: 判断 570"/>
        <xdr:cNvSpPr/>
      </xdr:nvSpPr>
      <xdr:spPr>
        <a:xfrm>
          <a:off x="16268700" y="99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51159</xdr:rowOff>
    </xdr:from>
    <xdr:to>
      <xdr:col>81</xdr:col>
      <xdr:colOff>50800</xdr:colOff>
      <xdr:row>58</xdr:row>
      <xdr:rowOff>137862</xdr:rowOff>
    </xdr:to>
    <xdr:cxnSp macro="">
      <xdr:nvCxnSpPr>
        <xdr:cNvPr id="572" name="直線コネクタ 571"/>
        <xdr:cNvCxnSpPr/>
      </xdr:nvCxnSpPr>
      <xdr:spPr>
        <a:xfrm>
          <a:off x="14592300" y="9995259"/>
          <a:ext cx="889000" cy="8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56695</xdr:rowOff>
    </xdr:from>
    <xdr:to>
      <xdr:col>81</xdr:col>
      <xdr:colOff>101600</xdr:colOff>
      <xdr:row>58</xdr:row>
      <xdr:rowOff>158295</xdr:rowOff>
    </xdr:to>
    <xdr:sp macro="" textlink="">
      <xdr:nvSpPr>
        <xdr:cNvPr id="573" name="フローチャート: 判断 572"/>
        <xdr:cNvSpPr/>
      </xdr:nvSpPr>
      <xdr:spPr>
        <a:xfrm>
          <a:off x="15430500" y="1000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3372</xdr:rowOff>
    </xdr:from>
    <xdr:ext cx="534377" cy="259045"/>
    <xdr:sp macro="" textlink="">
      <xdr:nvSpPr>
        <xdr:cNvPr id="574" name="テキスト ボックス 573"/>
        <xdr:cNvSpPr txBox="1"/>
      </xdr:nvSpPr>
      <xdr:spPr>
        <a:xfrm>
          <a:off x="15214111" y="977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51159</xdr:rowOff>
    </xdr:from>
    <xdr:to>
      <xdr:col>76</xdr:col>
      <xdr:colOff>114300</xdr:colOff>
      <xdr:row>58</xdr:row>
      <xdr:rowOff>122089</xdr:rowOff>
    </xdr:to>
    <xdr:cxnSp macro="">
      <xdr:nvCxnSpPr>
        <xdr:cNvPr id="575" name="直線コネクタ 574"/>
        <xdr:cNvCxnSpPr/>
      </xdr:nvCxnSpPr>
      <xdr:spPr>
        <a:xfrm flipV="1">
          <a:off x="13703300" y="9995259"/>
          <a:ext cx="889000" cy="7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60764</xdr:rowOff>
    </xdr:from>
    <xdr:to>
      <xdr:col>76</xdr:col>
      <xdr:colOff>165100</xdr:colOff>
      <xdr:row>58</xdr:row>
      <xdr:rowOff>162364</xdr:rowOff>
    </xdr:to>
    <xdr:sp macro="" textlink="">
      <xdr:nvSpPr>
        <xdr:cNvPr id="576" name="フローチャート: 判断 575"/>
        <xdr:cNvSpPr/>
      </xdr:nvSpPr>
      <xdr:spPr>
        <a:xfrm>
          <a:off x="14541500" y="1000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153491</xdr:rowOff>
    </xdr:from>
    <xdr:ext cx="534377" cy="259045"/>
    <xdr:sp macro="" textlink="">
      <xdr:nvSpPr>
        <xdr:cNvPr id="577" name="テキスト ボックス 576"/>
        <xdr:cNvSpPr txBox="1"/>
      </xdr:nvSpPr>
      <xdr:spPr>
        <a:xfrm>
          <a:off x="14325111" y="100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78911</xdr:rowOff>
    </xdr:from>
    <xdr:to>
      <xdr:col>71</xdr:col>
      <xdr:colOff>177800</xdr:colOff>
      <xdr:row>58</xdr:row>
      <xdr:rowOff>122089</xdr:rowOff>
    </xdr:to>
    <xdr:cxnSp macro="">
      <xdr:nvCxnSpPr>
        <xdr:cNvPr id="578" name="直線コネクタ 577"/>
        <xdr:cNvCxnSpPr/>
      </xdr:nvCxnSpPr>
      <xdr:spPr>
        <a:xfrm>
          <a:off x="12814300" y="10023011"/>
          <a:ext cx="889000" cy="4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83286</xdr:rowOff>
    </xdr:from>
    <xdr:to>
      <xdr:col>72</xdr:col>
      <xdr:colOff>38100</xdr:colOff>
      <xdr:row>59</xdr:row>
      <xdr:rowOff>13436</xdr:rowOff>
    </xdr:to>
    <xdr:sp macro="" textlink="">
      <xdr:nvSpPr>
        <xdr:cNvPr id="579" name="フローチャート: 判断 578"/>
        <xdr:cNvSpPr/>
      </xdr:nvSpPr>
      <xdr:spPr>
        <a:xfrm>
          <a:off x="13652500" y="1002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4563</xdr:rowOff>
    </xdr:from>
    <xdr:ext cx="534377" cy="259045"/>
    <xdr:sp macro="" textlink="">
      <xdr:nvSpPr>
        <xdr:cNvPr id="580" name="テキスト ボックス 579"/>
        <xdr:cNvSpPr txBox="1"/>
      </xdr:nvSpPr>
      <xdr:spPr>
        <a:xfrm>
          <a:off x="13436111" y="1012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82847</xdr:rowOff>
    </xdr:from>
    <xdr:to>
      <xdr:col>67</xdr:col>
      <xdr:colOff>101600</xdr:colOff>
      <xdr:row>59</xdr:row>
      <xdr:rowOff>12997</xdr:rowOff>
    </xdr:to>
    <xdr:sp macro="" textlink="">
      <xdr:nvSpPr>
        <xdr:cNvPr id="581" name="フローチャート: 判断 580"/>
        <xdr:cNvSpPr/>
      </xdr:nvSpPr>
      <xdr:spPr>
        <a:xfrm>
          <a:off x="12763500" y="1002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4124</xdr:rowOff>
    </xdr:from>
    <xdr:ext cx="534377" cy="259045"/>
    <xdr:sp macro="" textlink="">
      <xdr:nvSpPr>
        <xdr:cNvPr id="582" name="テキスト ボックス 581"/>
        <xdr:cNvSpPr txBox="1"/>
      </xdr:nvSpPr>
      <xdr:spPr>
        <a:xfrm>
          <a:off x="12547111" y="1011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25285</xdr:rowOff>
    </xdr:from>
    <xdr:to>
      <xdr:col>85</xdr:col>
      <xdr:colOff>177800</xdr:colOff>
      <xdr:row>58</xdr:row>
      <xdr:rowOff>126885</xdr:rowOff>
    </xdr:to>
    <xdr:sp macro="" textlink="">
      <xdr:nvSpPr>
        <xdr:cNvPr id="588" name="楕円 587"/>
        <xdr:cNvSpPr/>
      </xdr:nvSpPr>
      <xdr:spPr>
        <a:xfrm>
          <a:off x="16268700" y="996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3712</xdr:rowOff>
    </xdr:from>
    <xdr:ext cx="534377" cy="259045"/>
    <xdr:sp macro="" textlink="">
      <xdr:nvSpPr>
        <xdr:cNvPr id="589" name="教育費該当値テキスト"/>
        <xdr:cNvSpPr txBox="1"/>
      </xdr:nvSpPr>
      <xdr:spPr>
        <a:xfrm>
          <a:off x="16370300" y="994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87062</xdr:rowOff>
    </xdr:from>
    <xdr:to>
      <xdr:col>81</xdr:col>
      <xdr:colOff>101600</xdr:colOff>
      <xdr:row>59</xdr:row>
      <xdr:rowOff>17212</xdr:rowOff>
    </xdr:to>
    <xdr:sp macro="" textlink="">
      <xdr:nvSpPr>
        <xdr:cNvPr id="590" name="楕円 589"/>
        <xdr:cNvSpPr/>
      </xdr:nvSpPr>
      <xdr:spPr>
        <a:xfrm>
          <a:off x="15430500" y="1003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8339</xdr:rowOff>
    </xdr:from>
    <xdr:ext cx="534377" cy="259045"/>
    <xdr:sp macro="" textlink="">
      <xdr:nvSpPr>
        <xdr:cNvPr id="591" name="テキスト ボックス 590"/>
        <xdr:cNvSpPr txBox="1"/>
      </xdr:nvSpPr>
      <xdr:spPr>
        <a:xfrm>
          <a:off x="15214111" y="1012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359</xdr:rowOff>
    </xdr:from>
    <xdr:to>
      <xdr:col>76</xdr:col>
      <xdr:colOff>165100</xdr:colOff>
      <xdr:row>58</xdr:row>
      <xdr:rowOff>101959</xdr:rowOff>
    </xdr:to>
    <xdr:sp macro="" textlink="">
      <xdr:nvSpPr>
        <xdr:cNvPr id="592" name="楕円 591"/>
        <xdr:cNvSpPr/>
      </xdr:nvSpPr>
      <xdr:spPr>
        <a:xfrm>
          <a:off x="14541500" y="994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118486</xdr:rowOff>
    </xdr:from>
    <xdr:ext cx="534377" cy="259045"/>
    <xdr:sp macro="" textlink="">
      <xdr:nvSpPr>
        <xdr:cNvPr id="593" name="テキスト ボックス 592"/>
        <xdr:cNvSpPr txBox="1"/>
      </xdr:nvSpPr>
      <xdr:spPr>
        <a:xfrm>
          <a:off x="14325111" y="971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71289</xdr:rowOff>
    </xdr:from>
    <xdr:to>
      <xdr:col>72</xdr:col>
      <xdr:colOff>38100</xdr:colOff>
      <xdr:row>59</xdr:row>
      <xdr:rowOff>1439</xdr:rowOff>
    </xdr:to>
    <xdr:sp macro="" textlink="">
      <xdr:nvSpPr>
        <xdr:cNvPr id="594" name="楕円 593"/>
        <xdr:cNvSpPr/>
      </xdr:nvSpPr>
      <xdr:spPr>
        <a:xfrm>
          <a:off x="13652500" y="1001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17966</xdr:rowOff>
    </xdr:from>
    <xdr:ext cx="534377" cy="259045"/>
    <xdr:sp macro="" textlink="">
      <xdr:nvSpPr>
        <xdr:cNvPr id="595" name="テキスト ボックス 594"/>
        <xdr:cNvSpPr txBox="1"/>
      </xdr:nvSpPr>
      <xdr:spPr>
        <a:xfrm>
          <a:off x="13436111" y="979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28111</xdr:rowOff>
    </xdr:from>
    <xdr:to>
      <xdr:col>67</xdr:col>
      <xdr:colOff>101600</xdr:colOff>
      <xdr:row>58</xdr:row>
      <xdr:rowOff>129711</xdr:rowOff>
    </xdr:to>
    <xdr:sp macro="" textlink="">
      <xdr:nvSpPr>
        <xdr:cNvPr id="596" name="楕円 595"/>
        <xdr:cNvSpPr/>
      </xdr:nvSpPr>
      <xdr:spPr>
        <a:xfrm>
          <a:off x="12763500" y="997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146238</xdr:rowOff>
    </xdr:from>
    <xdr:ext cx="534377" cy="259045"/>
    <xdr:sp macro="" textlink="">
      <xdr:nvSpPr>
        <xdr:cNvPr id="597" name="テキスト ボックス 596"/>
        <xdr:cNvSpPr txBox="1"/>
      </xdr:nvSpPr>
      <xdr:spPr>
        <a:xfrm>
          <a:off x="12547111" y="974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11" name="テキスト ボックス 610"/>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13" name="テキスト ボックス 612"/>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15" name="テキスト ボックス 614"/>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71</xdr:row>
      <xdr:rowOff>21970</xdr:rowOff>
    </xdr:from>
    <xdr:ext cx="312906" cy="259045"/>
    <xdr:sp macro="" textlink="">
      <xdr:nvSpPr>
        <xdr:cNvPr id="617" name="テキスト ボックス 616"/>
        <xdr:cNvSpPr txBox="1"/>
      </xdr:nvSpPr>
      <xdr:spPr>
        <a:xfrm>
          <a:off x="12133094" y="12194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19" name="テキスト ボックス 618"/>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21" name="テキスト ボックス 620"/>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907</xdr:rowOff>
    </xdr:from>
    <xdr:to>
      <xdr:col>85</xdr:col>
      <xdr:colOff>126364</xdr:colOff>
      <xdr:row>79</xdr:row>
      <xdr:rowOff>98879</xdr:rowOff>
    </xdr:to>
    <xdr:cxnSp macro="">
      <xdr:nvCxnSpPr>
        <xdr:cNvPr id="623" name="直線コネクタ 622"/>
        <xdr:cNvCxnSpPr/>
      </xdr:nvCxnSpPr>
      <xdr:spPr>
        <a:xfrm flipV="1">
          <a:off x="16317595" y="12173857"/>
          <a:ext cx="1269"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119034</xdr:rowOff>
    </xdr:from>
    <xdr:ext cx="313932" cy="259045"/>
    <xdr:sp macro="" textlink="">
      <xdr:nvSpPr>
        <xdr:cNvPr id="626" name="災害復旧費最大値テキスト"/>
        <xdr:cNvSpPr txBox="1"/>
      </xdr:nvSpPr>
      <xdr:spPr>
        <a:xfrm>
          <a:off x="16370300" y="11949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907</xdr:rowOff>
    </xdr:from>
    <xdr:to>
      <xdr:col>86</xdr:col>
      <xdr:colOff>25400</xdr:colOff>
      <xdr:row>71</xdr:row>
      <xdr:rowOff>907</xdr:rowOff>
    </xdr:to>
    <xdr:cxnSp macro="">
      <xdr:nvCxnSpPr>
        <xdr:cNvPr id="627" name="直線コネクタ 626"/>
        <xdr:cNvCxnSpPr/>
      </xdr:nvCxnSpPr>
      <xdr:spPr>
        <a:xfrm>
          <a:off x="16230600" y="1217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8" name="直線コネクタ 62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5641</xdr:rowOff>
    </xdr:from>
    <xdr:ext cx="249299" cy="259045"/>
    <xdr:sp macro="" textlink="">
      <xdr:nvSpPr>
        <xdr:cNvPr id="629" name="災害復旧費平均値テキスト"/>
        <xdr:cNvSpPr txBox="1"/>
      </xdr:nvSpPr>
      <xdr:spPr>
        <a:xfrm>
          <a:off x="16370300" y="1337874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154214</xdr:rowOff>
    </xdr:from>
    <xdr:to>
      <xdr:col>85</xdr:col>
      <xdr:colOff>177800</xdr:colOff>
      <xdr:row>79</xdr:row>
      <xdr:rowOff>84364</xdr:rowOff>
    </xdr:to>
    <xdr:sp macro="" textlink="">
      <xdr:nvSpPr>
        <xdr:cNvPr id="630" name="フローチャート: 判断 629"/>
        <xdr:cNvSpPr/>
      </xdr:nvSpPr>
      <xdr:spPr>
        <a:xfrm>
          <a:off x="16268700" y="1352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1" name="直線コネクタ 63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48079</xdr:rowOff>
    </xdr:from>
    <xdr:to>
      <xdr:col>81</xdr:col>
      <xdr:colOff>101600</xdr:colOff>
      <xdr:row>79</xdr:row>
      <xdr:rowOff>149679</xdr:rowOff>
    </xdr:to>
    <xdr:sp macro="" textlink="">
      <xdr:nvSpPr>
        <xdr:cNvPr id="632" name="フローチャート: 判断 631"/>
        <xdr:cNvSpPr/>
      </xdr:nvSpPr>
      <xdr:spPr>
        <a:xfrm>
          <a:off x="15430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33" name="テキスト ボックス 63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4" name="直線コネクタ 633"/>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48079</xdr:rowOff>
    </xdr:from>
    <xdr:to>
      <xdr:col>76</xdr:col>
      <xdr:colOff>165100</xdr:colOff>
      <xdr:row>77</xdr:row>
      <xdr:rowOff>149679</xdr:rowOff>
    </xdr:to>
    <xdr:sp macro="" textlink="">
      <xdr:nvSpPr>
        <xdr:cNvPr id="635" name="フローチャート: 判断 634"/>
        <xdr:cNvSpPr/>
      </xdr:nvSpPr>
      <xdr:spPr>
        <a:xfrm>
          <a:off x="14541500" y="1324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75</xdr:row>
      <xdr:rowOff>166206</xdr:rowOff>
    </xdr:from>
    <xdr:ext cx="313932" cy="259045"/>
    <xdr:sp macro="" textlink="">
      <xdr:nvSpPr>
        <xdr:cNvPr id="636" name="テキスト ボックス 635"/>
        <xdr:cNvSpPr txBox="1"/>
      </xdr:nvSpPr>
      <xdr:spPr>
        <a:xfrm>
          <a:off x="14435333" y="13024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7" name="直線コネクタ 636"/>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129721</xdr:rowOff>
    </xdr:from>
    <xdr:to>
      <xdr:col>72</xdr:col>
      <xdr:colOff>38100</xdr:colOff>
      <xdr:row>78</xdr:row>
      <xdr:rowOff>59871</xdr:rowOff>
    </xdr:to>
    <xdr:sp macro="" textlink="">
      <xdr:nvSpPr>
        <xdr:cNvPr id="638" name="フローチャート: 判断 637"/>
        <xdr:cNvSpPr/>
      </xdr:nvSpPr>
      <xdr:spPr>
        <a:xfrm>
          <a:off x="13652500" y="1333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76</xdr:row>
      <xdr:rowOff>76398</xdr:rowOff>
    </xdr:from>
    <xdr:ext cx="313932" cy="259045"/>
    <xdr:sp macro="" textlink="">
      <xdr:nvSpPr>
        <xdr:cNvPr id="639" name="テキスト ボックス 638"/>
        <xdr:cNvSpPr txBox="1"/>
      </xdr:nvSpPr>
      <xdr:spPr>
        <a:xfrm>
          <a:off x="13546333" y="13106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162379</xdr:rowOff>
    </xdr:from>
    <xdr:to>
      <xdr:col>67</xdr:col>
      <xdr:colOff>101600</xdr:colOff>
      <xdr:row>78</xdr:row>
      <xdr:rowOff>92529</xdr:rowOff>
    </xdr:to>
    <xdr:sp macro="" textlink="">
      <xdr:nvSpPr>
        <xdr:cNvPr id="640" name="フローチャート: 判断 639"/>
        <xdr:cNvSpPr/>
      </xdr:nvSpPr>
      <xdr:spPr>
        <a:xfrm>
          <a:off x="12763500" y="133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76</xdr:row>
      <xdr:rowOff>109056</xdr:rowOff>
    </xdr:from>
    <xdr:ext cx="313932" cy="259045"/>
    <xdr:sp macro="" textlink="">
      <xdr:nvSpPr>
        <xdr:cNvPr id="641" name="テキスト ボックス 640"/>
        <xdr:cNvSpPr txBox="1"/>
      </xdr:nvSpPr>
      <xdr:spPr>
        <a:xfrm>
          <a:off x="12657333" y="13139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48"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77</xdr:row>
      <xdr:rowOff>166206</xdr:rowOff>
    </xdr:from>
    <xdr:ext cx="249299" cy="259045"/>
    <xdr:sp macro="" textlink="">
      <xdr:nvSpPr>
        <xdr:cNvPr id="650" name="テキスト ボックス 649"/>
        <xdr:cNvSpPr txBox="1"/>
      </xdr:nvSpPr>
      <xdr:spPr>
        <a:xfrm>
          <a:off x="15356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1" name="楕円 65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3" name="楕円 65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4" name="テキスト ボックス 65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5" name="楕円 65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6" name="テキスト ボックス 655"/>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70" name="テキスト ボックス 669"/>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72" name="テキスト ボックス 671"/>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74" name="テキスト ボックス 673"/>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8" name="テキスト ボックス 67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95286</xdr:rowOff>
    </xdr:from>
    <xdr:to>
      <xdr:col>85</xdr:col>
      <xdr:colOff>126364</xdr:colOff>
      <xdr:row>98</xdr:row>
      <xdr:rowOff>110635</xdr:rowOff>
    </xdr:to>
    <xdr:cxnSp macro="">
      <xdr:nvCxnSpPr>
        <xdr:cNvPr id="682" name="直線コネクタ 681"/>
        <xdr:cNvCxnSpPr/>
      </xdr:nvCxnSpPr>
      <xdr:spPr>
        <a:xfrm flipV="1">
          <a:off x="16317595" y="15354336"/>
          <a:ext cx="1269" cy="15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114462</xdr:rowOff>
    </xdr:from>
    <xdr:ext cx="469744" cy="259045"/>
    <xdr:sp macro="" textlink="">
      <xdr:nvSpPr>
        <xdr:cNvPr id="683" name="公債費最小値テキスト"/>
        <xdr:cNvSpPr txBox="1"/>
      </xdr:nvSpPr>
      <xdr:spPr>
        <a:xfrm>
          <a:off x="16370300" y="1691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110635</xdr:rowOff>
    </xdr:from>
    <xdr:to>
      <xdr:col>86</xdr:col>
      <xdr:colOff>25400</xdr:colOff>
      <xdr:row>98</xdr:row>
      <xdr:rowOff>110635</xdr:rowOff>
    </xdr:to>
    <xdr:cxnSp macro="">
      <xdr:nvCxnSpPr>
        <xdr:cNvPr id="684" name="直線コネクタ 683"/>
        <xdr:cNvCxnSpPr/>
      </xdr:nvCxnSpPr>
      <xdr:spPr>
        <a:xfrm>
          <a:off x="16230600" y="16912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41963</xdr:rowOff>
    </xdr:from>
    <xdr:ext cx="534377" cy="259045"/>
    <xdr:sp macro="" textlink="">
      <xdr:nvSpPr>
        <xdr:cNvPr id="685" name="公債費最大値テキスト"/>
        <xdr:cNvSpPr txBox="1"/>
      </xdr:nvSpPr>
      <xdr:spPr>
        <a:xfrm>
          <a:off x="16370300" y="1512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95286</xdr:rowOff>
    </xdr:from>
    <xdr:to>
      <xdr:col>86</xdr:col>
      <xdr:colOff>25400</xdr:colOff>
      <xdr:row>89</xdr:row>
      <xdr:rowOff>95286</xdr:rowOff>
    </xdr:to>
    <xdr:cxnSp macro="">
      <xdr:nvCxnSpPr>
        <xdr:cNvPr id="686" name="直線コネクタ 685"/>
        <xdr:cNvCxnSpPr/>
      </xdr:nvCxnSpPr>
      <xdr:spPr>
        <a:xfrm>
          <a:off x="16230600" y="153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41075</xdr:rowOff>
    </xdr:from>
    <xdr:to>
      <xdr:col>85</xdr:col>
      <xdr:colOff>127000</xdr:colOff>
      <xdr:row>93</xdr:row>
      <xdr:rowOff>44994</xdr:rowOff>
    </xdr:to>
    <xdr:cxnSp macro="">
      <xdr:nvCxnSpPr>
        <xdr:cNvPr id="687" name="直線コネクタ 686"/>
        <xdr:cNvCxnSpPr/>
      </xdr:nvCxnSpPr>
      <xdr:spPr>
        <a:xfrm flipV="1">
          <a:off x="15481300" y="15985925"/>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45446</xdr:rowOff>
    </xdr:from>
    <xdr:ext cx="469744" cy="259045"/>
    <xdr:sp macro="" textlink="">
      <xdr:nvSpPr>
        <xdr:cNvPr id="688" name="公債費平均値テキスト"/>
        <xdr:cNvSpPr txBox="1"/>
      </xdr:nvSpPr>
      <xdr:spPr>
        <a:xfrm>
          <a:off x="16370300" y="16333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67019</xdr:rowOff>
    </xdr:from>
    <xdr:to>
      <xdr:col>85</xdr:col>
      <xdr:colOff>177800</xdr:colOff>
      <xdr:row>95</xdr:row>
      <xdr:rowOff>168619</xdr:rowOff>
    </xdr:to>
    <xdr:sp macro="" textlink="">
      <xdr:nvSpPr>
        <xdr:cNvPr id="689" name="フローチャート: 判断 688"/>
        <xdr:cNvSpPr/>
      </xdr:nvSpPr>
      <xdr:spPr>
        <a:xfrm>
          <a:off x="16268700" y="1635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167894</xdr:rowOff>
    </xdr:from>
    <xdr:to>
      <xdr:col>81</xdr:col>
      <xdr:colOff>50800</xdr:colOff>
      <xdr:row>93</xdr:row>
      <xdr:rowOff>44994</xdr:rowOff>
    </xdr:to>
    <xdr:cxnSp macro="">
      <xdr:nvCxnSpPr>
        <xdr:cNvPr id="690" name="直線コネクタ 689"/>
        <xdr:cNvCxnSpPr/>
      </xdr:nvCxnSpPr>
      <xdr:spPr>
        <a:xfrm>
          <a:off x="14592300" y="15598394"/>
          <a:ext cx="889000" cy="39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94235</xdr:rowOff>
    </xdr:from>
    <xdr:to>
      <xdr:col>81</xdr:col>
      <xdr:colOff>101600</xdr:colOff>
      <xdr:row>95</xdr:row>
      <xdr:rowOff>24385</xdr:rowOff>
    </xdr:to>
    <xdr:sp macro="" textlink="">
      <xdr:nvSpPr>
        <xdr:cNvPr id="691" name="フローチャート: 判断 690"/>
        <xdr:cNvSpPr/>
      </xdr:nvSpPr>
      <xdr:spPr>
        <a:xfrm>
          <a:off x="15430500" y="162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15512</xdr:rowOff>
    </xdr:from>
    <xdr:ext cx="469744" cy="259045"/>
    <xdr:sp macro="" textlink="">
      <xdr:nvSpPr>
        <xdr:cNvPr id="692" name="テキスト ボックス 691"/>
        <xdr:cNvSpPr txBox="1"/>
      </xdr:nvSpPr>
      <xdr:spPr>
        <a:xfrm>
          <a:off x="15246428" y="163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157009</xdr:rowOff>
    </xdr:from>
    <xdr:to>
      <xdr:col>76</xdr:col>
      <xdr:colOff>114300</xdr:colOff>
      <xdr:row>90</xdr:row>
      <xdr:rowOff>167894</xdr:rowOff>
    </xdr:to>
    <xdr:cxnSp macro="">
      <xdr:nvCxnSpPr>
        <xdr:cNvPr id="693" name="直線コネクタ 692"/>
        <xdr:cNvCxnSpPr/>
      </xdr:nvCxnSpPr>
      <xdr:spPr>
        <a:xfrm>
          <a:off x="13703300" y="1558750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79429</xdr:rowOff>
    </xdr:from>
    <xdr:to>
      <xdr:col>76</xdr:col>
      <xdr:colOff>165100</xdr:colOff>
      <xdr:row>95</xdr:row>
      <xdr:rowOff>9579</xdr:rowOff>
    </xdr:to>
    <xdr:sp macro="" textlink="">
      <xdr:nvSpPr>
        <xdr:cNvPr id="694" name="フローチャート: 判断 693"/>
        <xdr:cNvSpPr/>
      </xdr:nvSpPr>
      <xdr:spPr>
        <a:xfrm>
          <a:off x="14541500" y="1619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706</xdr:rowOff>
    </xdr:from>
    <xdr:ext cx="469744" cy="259045"/>
    <xdr:sp macro="" textlink="">
      <xdr:nvSpPr>
        <xdr:cNvPr id="695" name="テキスト ボックス 694"/>
        <xdr:cNvSpPr txBox="1"/>
      </xdr:nvSpPr>
      <xdr:spPr>
        <a:xfrm>
          <a:off x="14357428" y="162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157009</xdr:rowOff>
    </xdr:from>
    <xdr:to>
      <xdr:col>71</xdr:col>
      <xdr:colOff>177800</xdr:colOff>
      <xdr:row>92</xdr:row>
      <xdr:rowOff>50002</xdr:rowOff>
    </xdr:to>
    <xdr:cxnSp macro="">
      <xdr:nvCxnSpPr>
        <xdr:cNvPr id="696" name="直線コネクタ 695"/>
        <xdr:cNvCxnSpPr/>
      </xdr:nvCxnSpPr>
      <xdr:spPr>
        <a:xfrm flipV="1">
          <a:off x="12814300" y="15587509"/>
          <a:ext cx="889000" cy="23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32730</xdr:rowOff>
    </xdr:from>
    <xdr:to>
      <xdr:col>72</xdr:col>
      <xdr:colOff>38100</xdr:colOff>
      <xdr:row>93</xdr:row>
      <xdr:rowOff>134330</xdr:rowOff>
    </xdr:to>
    <xdr:sp macro="" textlink="">
      <xdr:nvSpPr>
        <xdr:cNvPr id="697" name="フローチャート: 判断 696"/>
        <xdr:cNvSpPr/>
      </xdr:nvSpPr>
      <xdr:spPr>
        <a:xfrm>
          <a:off x="13652500" y="1597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125457</xdr:rowOff>
    </xdr:from>
    <xdr:ext cx="469744" cy="259045"/>
    <xdr:sp macro="" textlink="">
      <xdr:nvSpPr>
        <xdr:cNvPr id="698" name="テキスト ボックス 697"/>
        <xdr:cNvSpPr txBox="1"/>
      </xdr:nvSpPr>
      <xdr:spPr>
        <a:xfrm>
          <a:off x="13468428" y="1607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73442</xdr:rowOff>
    </xdr:from>
    <xdr:to>
      <xdr:col>67</xdr:col>
      <xdr:colOff>101600</xdr:colOff>
      <xdr:row>93</xdr:row>
      <xdr:rowOff>3592</xdr:rowOff>
    </xdr:to>
    <xdr:sp macro="" textlink="">
      <xdr:nvSpPr>
        <xdr:cNvPr id="699" name="フローチャート: 判断 698"/>
        <xdr:cNvSpPr/>
      </xdr:nvSpPr>
      <xdr:spPr>
        <a:xfrm>
          <a:off x="12763500" y="1584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166169</xdr:rowOff>
    </xdr:from>
    <xdr:ext cx="534377" cy="259045"/>
    <xdr:sp macro="" textlink="">
      <xdr:nvSpPr>
        <xdr:cNvPr id="700" name="テキスト ボックス 699"/>
        <xdr:cNvSpPr txBox="1"/>
      </xdr:nvSpPr>
      <xdr:spPr>
        <a:xfrm>
          <a:off x="12547111" y="159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161725</xdr:rowOff>
    </xdr:from>
    <xdr:to>
      <xdr:col>85</xdr:col>
      <xdr:colOff>177800</xdr:colOff>
      <xdr:row>93</xdr:row>
      <xdr:rowOff>91875</xdr:rowOff>
    </xdr:to>
    <xdr:sp macro="" textlink="">
      <xdr:nvSpPr>
        <xdr:cNvPr id="706" name="楕円 705"/>
        <xdr:cNvSpPr/>
      </xdr:nvSpPr>
      <xdr:spPr>
        <a:xfrm>
          <a:off x="16268700" y="1593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13152</xdr:rowOff>
    </xdr:from>
    <xdr:ext cx="469744" cy="259045"/>
    <xdr:sp macro="" textlink="">
      <xdr:nvSpPr>
        <xdr:cNvPr id="707" name="公債費該当値テキスト"/>
        <xdr:cNvSpPr txBox="1"/>
      </xdr:nvSpPr>
      <xdr:spPr>
        <a:xfrm>
          <a:off x="16370300" y="1578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165644</xdr:rowOff>
    </xdr:from>
    <xdr:to>
      <xdr:col>81</xdr:col>
      <xdr:colOff>101600</xdr:colOff>
      <xdr:row>93</xdr:row>
      <xdr:rowOff>95794</xdr:rowOff>
    </xdr:to>
    <xdr:sp macro="" textlink="">
      <xdr:nvSpPr>
        <xdr:cNvPr id="708" name="楕円 707"/>
        <xdr:cNvSpPr/>
      </xdr:nvSpPr>
      <xdr:spPr>
        <a:xfrm>
          <a:off x="15430500" y="1593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91</xdr:row>
      <xdr:rowOff>112321</xdr:rowOff>
    </xdr:from>
    <xdr:ext cx="469744" cy="259045"/>
    <xdr:sp macro="" textlink="">
      <xdr:nvSpPr>
        <xdr:cNvPr id="709" name="テキスト ボックス 708"/>
        <xdr:cNvSpPr txBox="1"/>
      </xdr:nvSpPr>
      <xdr:spPr>
        <a:xfrm>
          <a:off x="15246428" y="1571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117094</xdr:rowOff>
    </xdr:from>
    <xdr:to>
      <xdr:col>76</xdr:col>
      <xdr:colOff>165100</xdr:colOff>
      <xdr:row>91</xdr:row>
      <xdr:rowOff>47244</xdr:rowOff>
    </xdr:to>
    <xdr:sp macro="" textlink="">
      <xdr:nvSpPr>
        <xdr:cNvPr id="710" name="楕円 709"/>
        <xdr:cNvSpPr/>
      </xdr:nvSpPr>
      <xdr:spPr>
        <a:xfrm>
          <a:off x="14541500" y="1554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63771</xdr:rowOff>
    </xdr:from>
    <xdr:ext cx="534377" cy="259045"/>
    <xdr:sp macro="" textlink="">
      <xdr:nvSpPr>
        <xdr:cNvPr id="711" name="テキスト ボックス 710"/>
        <xdr:cNvSpPr txBox="1"/>
      </xdr:nvSpPr>
      <xdr:spPr>
        <a:xfrm>
          <a:off x="14325111" y="1532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106209</xdr:rowOff>
    </xdr:from>
    <xdr:to>
      <xdr:col>72</xdr:col>
      <xdr:colOff>38100</xdr:colOff>
      <xdr:row>91</xdr:row>
      <xdr:rowOff>36359</xdr:rowOff>
    </xdr:to>
    <xdr:sp macro="" textlink="">
      <xdr:nvSpPr>
        <xdr:cNvPr id="712" name="楕円 711"/>
        <xdr:cNvSpPr/>
      </xdr:nvSpPr>
      <xdr:spPr>
        <a:xfrm>
          <a:off x="13652500" y="1553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52886</xdr:rowOff>
    </xdr:from>
    <xdr:ext cx="534377" cy="259045"/>
    <xdr:sp macro="" textlink="">
      <xdr:nvSpPr>
        <xdr:cNvPr id="713" name="テキスト ボックス 712"/>
        <xdr:cNvSpPr txBox="1"/>
      </xdr:nvSpPr>
      <xdr:spPr>
        <a:xfrm>
          <a:off x="13436111" y="1531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170652</xdr:rowOff>
    </xdr:from>
    <xdr:to>
      <xdr:col>67</xdr:col>
      <xdr:colOff>101600</xdr:colOff>
      <xdr:row>92</xdr:row>
      <xdr:rowOff>100802</xdr:rowOff>
    </xdr:to>
    <xdr:sp macro="" textlink="">
      <xdr:nvSpPr>
        <xdr:cNvPr id="714" name="楕円 713"/>
        <xdr:cNvSpPr/>
      </xdr:nvSpPr>
      <xdr:spPr>
        <a:xfrm>
          <a:off x="12763500" y="1577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117329</xdr:rowOff>
    </xdr:from>
    <xdr:ext cx="534377" cy="259045"/>
    <xdr:sp macro="" textlink="">
      <xdr:nvSpPr>
        <xdr:cNvPr id="715" name="テキスト ボックス 714"/>
        <xdr:cNvSpPr txBox="1"/>
      </xdr:nvSpPr>
      <xdr:spPr>
        <a:xfrm>
          <a:off x="12547111" y="1554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1" name="テキスト ボックス 73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3" name="テキスト ボックス 73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26670</xdr:rowOff>
    </xdr:from>
    <xdr:to>
      <xdr:col>116</xdr:col>
      <xdr:colOff>62864</xdr:colOff>
      <xdr:row>39</xdr:row>
      <xdr:rowOff>44450</xdr:rowOff>
    </xdr:to>
    <xdr:cxnSp macro="">
      <xdr:nvCxnSpPr>
        <xdr:cNvPr id="739" name="直線コネクタ 738"/>
        <xdr:cNvCxnSpPr/>
      </xdr:nvCxnSpPr>
      <xdr:spPr>
        <a:xfrm flipV="1">
          <a:off x="22159595" y="5170170"/>
          <a:ext cx="1269" cy="1560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144797</xdr:rowOff>
    </xdr:from>
    <xdr:ext cx="469744" cy="259045"/>
    <xdr:sp macro="" textlink="">
      <xdr:nvSpPr>
        <xdr:cNvPr id="742" name="諸支出金最大値テキスト"/>
        <xdr:cNvSpPr txBox="1"/>
      </xdr:nvSpPr>
      <xdr:spPr>
        <a:xfrm>
          <a:off x="22212300" y="49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26670</xdr:rowOff>
    </xdr:from>
    <xdr:to>
      <xdr:col>116</xdr:col>
      <xdr:colOff>152400</xdr:colOff>
      <xdr:row>30</xdr:row>
      <xdr:rowOff>26670</xdr:rowOff>
    </xdr:to>
    <xdr:cxnSp macro="">
      <xdr:nvCxnSpPr>
        <xdr:cNvPr id="743" name="直線コネクタ 742"/>
        <xdr:cNvCxnSpPr/>
      </xdr:nvCxnSpPr>
      <xdr:spPr>
        <a:xfrm>
          <a:off x="22072600" y="51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106697</xdr:rowOff>
    </xdr:from>
    <xdr:ext cx="313932" cy="259045"/>
    <xdr:sp macro="" textlink="">
      <xdr:nvSpPr>
        <xdr:cNvPr id="745" name="諸支出金平均値テキスト"/>
        <xdr:cNvSpPr txBox="1"/>
      </xdr:nvSpPr>
      <xdr:spPr>
        <a:xfrm>
          <a:off x="22212300" y="645034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83820</xdr:rowOff>
    </xdr:from>
    <xdr:to>
      <xdr:col>116</xdr:col>
      <xdr:colOff>114300</xdr:colOff>
      <xdr:row>39</xdr:row>
      <xdr:rowOff>13970</xdr:rowOff>
    </xdr:to>
    <xdr:sp macro="" textlink="">
      <xdr:nvSpPr>
        <xdr:cNvPr id="746" name="フローチャート: 判断 745"/>
        <xdr:cNvSpPr/>
      </xdr:nvSpPr>
      <xdr:spPr>
        <a:xfrm>
          <a:off x="221107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153670</xdr:rowOff>
    </xdr:from>
    <xdr:to>
      <xdr:col>112</xdr:col>
      <xdr:colOff>38100</xdr:colOff>
      <xdr:row>37</xdr:row>
      <xdr:rowOff>83820</xdr:rowOff>
    </xdr:to>
    <xdr:sp macro="" textlink="">
      <xdr:nvSpPr>
        <xdr:cNvPr id="748" name="フローチャート: 判断 747"/>
        <xdr:cNvSpPr/>
      </xdr:nvSpPr>
      <xdr:spPr>
        <a:xfrm>
          <a:off x="21272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100347</xdr:rowOff>
    </xdr:from>
    <xdr:ext cx="378565" cy="259045"/>
    <xdr:sp macro="" textlink="">
      <xdr:nvSpPr>
        <xdr:cNvPr id="749" name="テキスト ボックス 748"/>
        <xdr:cNvSpPr txBox="1"/>
      </xdr:nvSpPr>
      <xdr:spPr>
        <a:xfrm>
          <a:off x="21134017" y="610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72390</xdr:rowOff>
    </xdr:from>
    <xdr:to>
      <xdr:col>107</xdr:col>
      <xdr:colOff>101600</xdr:colOff>
      <xdr:row>39</xdr:row>
      <xdr:rowOff>2540</xdr:rowOff>
    </xdr:to>
    <xdr:sp macro="" textlink="">
      <xdr:nvSpPr>
        <xdr:cNvPr id="751" name="フローチャート: 判断 750"/>
        <xdr:cNvSpPr/>
      </xdr:nvSpPr>
      <xdr:spPr>
        <a:xfrm>
          <a:off x="20383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19067</xdr:rowOff>
    </xdr:from>
    <xdr:ext cx="313932" cy="259045"/>
    <xdr:sp macro="" textlink="">
      <xdr:nvSpPr>
        <xdr:cNvPr id="752" name="テキスト ボックス 751"/>
        <xdr:cNvSpPr txBox="1"/>
      </xdr:nvSpPr>
      <xdr:spPr>
        <a:xfrm>
          <a:off x="20277333" y="6362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118110</xdr:rowOff>
    </xdr:from>
    <xdr:to>
      <xdr:col>102</xdr:col>
      <xdr:colOff>165100</xdr:colOff>
      <xdr:row>39</xdr:row>
      <xdr:rowOff>48260</xdr:rowOff>
    </xdr:to>
    <xdr:sp macro="" textlink="">
      <xdr:nvSpPr>
        <xdr:cNvPr id="754" name="フローチャート: 判断 753"/>
        <xdr:cNvSpPr/>
      </xdr:nvSpPr>
      <xdr:spPr>
        <a:xfrm>
          <a:off x="19494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64787</xdr:rowOff>
    </xdr:from>
    <xdr:ext cx="313932" cy="259045"/>
    <xdr:sp macro="" textlink="">
      <xdr:nvSpPr>
        <xdr:cNvPr id="755" name="テキスト ボックス 754"/>
        <xdr:cNvSpPr txBox="1"/>
      </xdr:nvSpPr>
      <xdr:spPr>
        <a:xfrm>
          <a:off x="19388333" y="6408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146050</xdr:rowOff>
    </xdr:from>
    <xdr:to>
      <xdr:col>98</xdr:col>
      <xdr:colOff>38100</xdr:colOff>
      <xdr:row>39</xdr:row>
      <xdr:rowOff>76200</xdr:rowOff>
    </xdr:to>
    <xdr:sp macro="" textlink="">
      <xdr:nvSpPr>
        <xdr:cNvPr id="756" name="フローチャート: 判断 755"/>
        <xdr:cNvSpPr/>
      </xdr:nvSpPr>
      <xdr:spPr>
        <a:xfrm>
          <a:off x="18605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92727</xdr:rowOff>
    </xdr:from>
    <xdr:ext cx="313932" cy="259045"/>
    <xdr:sp macro="" textlink="">
      <xdr:nvSpPr>
        <xdr:cNvPr id="757" name="テキスト ボックス 756"/>
        <xdr:cNvSpPr txBox="1"/>
      </xdr:nvSpPr>
      <xdr:spPr>
        <a:xfrm>
          <a:off x="18499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236,560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に比べ高止まりしている。これは、扶助費が多く占めていることによる。性質別歳出決算の扶助費の分析内容と同様に、保育需要の増等により、今後も増加していくことが見込ま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9,981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わずかに増加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し、類似団体と比較して高い状態が続いている。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引き続き、学校施設の改築などに起債する計画であるが、その際は、財政基盤の確立に配慮した起債となるよう努めることとしている。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東京都墨田区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財政調整基金残高は、財政基盤の強化のため約</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億円増加させたことにより、標準財政規模比が前年度に比べ約</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実質収支額は、行財政改革を着実に進めていることから継続的に黒字を確保している。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実質単年度収支については、投資的経費の</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などから前年度に比べ約</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東京都墨田区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一般会計の実質収支については、投資的経費の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により、黒字額が</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国民健康保険特別会計については被保険者数の減により歳入・歳出ともに減とな</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、黒字額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は微増にとどまった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介護保険特別会計については被保険者数の増により歳入が増となったことに伴い、黒字額が増加した。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x14ac:dyDescent="0.2"/>
  <cols>
    <col min="1" max="11" width="2.08984375" style="187" customWidth="1"/>
    <col min="12" max="12" width="2.1796875" style="187" customWidth="1"/>
    <col min="13" max="17" width="2.36328125" style="187" customWidth="1"/>
    <col min="18" max="119" width="2.08984375" style="187" customWidth="1"/>
    <col min="120" max="16384" width="0" style="187" hidden="1"/>
  </cols>
  <sheetData>
    <row r="1" spans="1:119" ht="33" customHeight="1" x14ac:dyDescent="0.2">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121569101</v>
      </c>
      <c r="BO4" s="430"/>
      <c r="BP4" s="430"/>
      <c r="BQ4" s="430"/>
      <c r="BR4" s="430"/>
      <c r="BS4" s="430"/>
      <c r="BT4" s="430"/>
      <c r="BU4" s="431"/>
      <c r="BV4" s="429">
        <v>114814000</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5.2</v>
      </c>
      <c r="CU4" s="436"/>
      <c r="CV4" s="436"/>
      <c r="CW4" s="436"/>
      <c r="CX4" s="436"/>
      <c r="CY4" s="436"/>
      <c r="CZ4" s="436"/>
      <c r="DA4" s="437"/>
      <c r="DB4" s="435">
        <v>6.8</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117466523</v>
      </c>
      <c r="BO5" s="467"/>
      <c r="BP5" s="467"/>
      <c r="BQ5" s="467"/>
      <c r="BR5" s="467"/>
      <c r="BS5" s="467"/>
      <c r="BT5" s="467"/>
      <c r="BU5" s="468"/>
      <c r="BV5" s="466">
        <v>109949313</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82.1</v>
      </c>
      <c r="CU5" s="464"/>
      <c r="CV5" s="464"/>
      <c r="CW5" s="464"/>
      <c r="CX5" s="464"/>
      <c r="CY5" s="464"/>
      <c r="CZ5" s="464"/>
      <c r="DA5" s="465"/>
      <c r="DB5" s="463">
        <v>85</v>
      </c>
      <c r="DC5" s="464"/>
      <c r="DD5" s="464"/>
      <c r="DE5" s="464"/>
      <c r="DF5" s="464"/>
      <c r="DG5" s="464"/>
      <c r="DH5" s="464"/>
      <c r="DI5" s="465"/>
      <c r="DJ5" s="185"/>
      <c r="DK5" s="185"/>
      <c r="DL5" s="185"/>
      <c r="DM5" s="185"/>
      <c r="DN5" s="185"/>
      <c r="DO5" s="185"/>
    </row>
    <row r="6" spans="1:119" ht="18.75" customHeight="1" x14ac:dyDescent="0.2">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4102578</v>
      </c>
      <c r="BO6" s="467"/>
      <c r="BP6" s="467"/>
      <c r="BQ6" s="467"/>
      <c r="BR6" s="467"/>
      <c r="BS6" s="467"/>
      <c r="BT6" s="467"/>
      <c r="BU6" s="468"/>
      <c r="BV6" s="466">
        <v>4864687</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82.1</v>
      </c>
      <c r="CU6" s="504"/>
      <c r="CV6" s="504"/>
      <c r="CW6" s="504"/>
      <c r="CX6" s="504"/>
      <c r="CY6" s="504"/>
      <c r="CZ6" s="504"/>
      <c r="DA6" s="505"/>
      <c r="DB6" s="503">
        <v>85</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101</v>
      </c>
      <c r="AV7" s="499"/>
      <c r="AW7" s="499"/>
      <c r="AX7" s="499"/>
      <c r="AY7" s="500" t="s">
        <v>105</v>
      </c>
      <c r="AZ7" s="501"/>
      <c r="BA7" s="501"/>
      <c r="BB7" s="501"/>
      <c r="BC7" s="501"/>
      <c r="BD7" s="501"/>
      <c r="BE7" s="501"/>
      <c r="BF7" s="501"/>
      <c r="BG7" s="501"/>
      <c r="BH7" s="501"/>
      <c r="BI7" s="501"/>
      <c r="BJ7" s="501"/>
      <c r="BK7" s="501"/>
      <c r="BL7" s="501"/>
      <c r="BM7" s="502"/>
      <c r="BN7" s="466">
        <v>442240</v>
      </c>
      <c r="BO7" s="467"/>
      <c r="BP7" s="467"/>
      <c r="BQ7" s="467"/>
      <c r="BR7" s="467"/>
      <c r="BS7" s="467"/>
      <c r="BT7" s="467"/>
      <c r="BU7" s="468"/>
      <c r="BV7" s="466">
        <v>369821</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70583854</v>
      </c>
      <c r="CU7" s="467"/>
      <c r="CV7" s="467"/>
      <c r="CW7" s="467"/>
      <c r="CX7" s="467"/>
      <c r="CY7" s="467"/>
      <c r="CZ7" s="467"/>
      <c r="DA7" s="468"/>
      <c r="DB7" s="466">
        <v>66232102</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3660338</v>
      </c>
      <c r="BO8" s="467"/>
      <c r="BP8" s="467"/>
      <c r="BQ8" s="467"/>
      <c r="BR8" s="467"/>
      <c r="BS8" s="467"/>
      <c r="BT8" s="467"/>
      <c r="BU8" s="468"/>
      <c r="BV8" s="466">
        <v>4494866</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0.41</v>
      </c>
      <c r="CU8" s="507"/>
      <c r="CV8" s="507"/>
      <c r="CW8" s="507"/>
      <c r="CX8" s="507"/>
      <c r="CY8" s="507"/>
      <c r="CZ8" s="507"/>
      <c r="DA8" s="508"/>
      <c r="DB8" s="506">
        <v>0.41</v>
      </c>
      <c r="DC8" s="507"/>
      <c r="DD8" s="507"/>
      <c r="DE8" s="507"/>
      <c r="DF8" s="507"/>
      <c r="DG8" s="507"/>
      <c r="DH8" s="507"/>
      <c r="DI8" s="508"/>
      <c r="DJ8" s="185"/>
      <c r="DK8" s="185"/>
      <c r="DL8" s="185"/>
      <c r="DM8" s="185"/>
      <c r="DN8" s="185"/>
      <c r="DO8" s="185"/>
    </row>
    <row r="9" spans="1:119" ht="18.75" customHeight="1" thickBot="1" x14ac:dyDescent="0.25">
      <c r="A9" s="186"/>
      <c r="B9" s="460" t="s">
        <v>111</v>
      </c>
      <c r="C9" s="461"/>
      <c r="D9" s="461"/>
      <c r="E9" s="461"/>
      <c r="F9" s="461"/>
      <c r="G9" s="461"/>
      <c r="H9" s="461"/>
      <c r="I9" s="461"/>
      <c r="J9" s="461"/>
      <c r="K9" s="509"/>
      <c r="L9" s="510" t="s">
        <v>112</v>
      </c>
      <c r="M9" s="511"/>
      <c r="N9" s="511"/>
      <c r="O9" s="511"/>
      <c r="P9" s="511"/>
      <c r="Q9" s="512"/>
      <c r="R9" s="513">
        <v>256274</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108</v>
      </c>
      <c r="AV9" s="499"/>
      <c r="AW9" s="499"/>
      <c r="AX9" s="499"/>
      <c r="AY9" s="500" t="s">
        <v>115</v>
      </c>
      <c r="AZ9" s="501"/>
      <c r="BA9" s="501"/>
      <c r="BB9" s="501"/>
      <c r="BC9" s="501"/>
      <c r="BD9" s="501"/>
      <c r="BE9" s="501"/>
      <c r="BF9" s="501"/>
      <c r="BG9" s="501"/>
      <c r="BH9" s="501"/>
      <c r="BI9" s="501"/>
      <c r="BJ9" s="501"/>
      <c r="BK9" s="501"/>
      <c r="BL9" s="501"/>
      <c r="BM9" s="502"/>
      <c r="BN9" s="466">
        <v>-834528</v>
      </c>
      <c r="BO9" s="467"/>
      <c r="BP9" s="467"/>
      <c r="BQ9" s="467"/>
      <c r="BR9" s="467"/>
      <c r="BS9" s="467"/>
      <c r="BT9" s="467"/>
      <c r="BU9" s="468"/>
      <c r="BV9" s="466">
        <v>1920620</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3.4</v>
      </c>
      <c r="CU9" s="464"/>
      <c r="CV9" s="464"/>
      <c r="CW9" s="464"/>
      <c r="CX9" s="464"/>
      <c r="CY9" s="464"/>
      <c r="CZ9" s="464"/>
      <c r="DA9" s="465"/>
      <c r="DB9" s="463">
        <v>3.5</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117</v>
      </c>
      <c r="M10" s="496"/>
      <c r="N10" s="496"/>
      <c r="O10" s="496"/>
      <c r="P10" s="496"/>
      <c r="Q10" s="497"/>
      <c r="R10" s="517">
        <v>247606</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3747837</v>
      </c>
      <c r="BO10" s="467"/>
      <c r="BP10" s="467"/>
      <c r="BQ10" s="467"/>
      <c r="BR10" s="467"/>
      <c r="BS10" s="467"/>
      <c r="BT10" s="467"/>
      <c r="BU10" s="468"/>
      <c r="BV10" s="466">
        <v>1704560</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119</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x14ac:dyDescent="0.2">
      <c r="A12" s="186"/>
      <c r="B12" s="526" t="s">
        <v>128</v>
      </c>
      <c r="C12" s="527"/>
      <c r="D12" s="527"/>
      <c r="E12" s="527"/>
      <c r="F12" s="527"/>
      <c r="G12" s="527"/>
      <c r="H12" s="527"/>
      <c r="I12" s="527"/>
      <c r="J12" s="527"/>
      <c r="K12" s="528"/>
      <c r="L12" s="535" t="s">
        <v>129</v>
      </c>
      <c r="M12" s="536"/>
      <c r="N12" s="536"/>
      <c r="O12" s="536"/>
      <c r="P12" s="536"/>
      <c r="Q12" s="537"/>
      <c r="R12" s="538">
        <v>271859</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108</v>
      </c>
      <c r="AV12" s="499"/>
      <c r="AW12" s="499"/>
      <c r="AX12" s="499"/>
      <c r="AY12" s="500" t="s">
        <v>133</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740000</v>
      </c>
      <c r="BW12" s="467"/>
      <c r="BX12" s="467"/>
      <c r="BY12" s="467"/>
      <c r="BZ12" s="467"/>
      <c r="CA12" s="467"/>
      <c r="CB12" s="467"/>
      <c r="CC12" s="468"/>
      <c r="CD12" s="469" t="s">
        <v>134</v>
      </c>
      <c r="CE12" s="470"/>
      <c r="CF12" s="470"/>
      <c r="CG12" s="470"/>
      <c r="CH12" s="470"/>
      <c r="CI12" s="470"/>
      <c r="CJ12" s="470"/>
      <c r="CK12" s="470"/>
      <c r="CL12" s="470"/>
      <c r="CM12" s="470"/>
      <c r="CN12" s="470"/>
      <c r="CO12" s="470"/>
      <c r="CP12" s="470"/>
      <c r="CQ12" s="470"/>
      <c r="CR12" s="470"/>
      <c r="CS12" s="471"/>
      <c r="CT12" s="506" t="s">
        <v>135</v>
      </c>
      <c r="CU12" s="507"/>
      <c r="CV12" s="507"/>
      <c r="CW12" s="507"/>
      <c r="CX12" s="507"/>
      <c r="CY12" s="507"/>
      <c r="CZ12" s="507"/>
      <c r="DA12" s="508"/>
      <c r="DB12" s="506" t="s">
        <v>135</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136</v>
      </c>
      <c r="N13" s="555"/>
      <c r="O13" s="555"/>
      <c r="P13" s="555"/>
      <c r="Q13" s="556"/>
      <c r="R13" s="547">
        <v>259214</v>
      </c>
      <c r="S13" s="548"/>
      <c r="T13" s="548"/>
      <c r="U13" s="548"/>
      <c r="V13" s="549"/>
      <c r="W13" s="482" t="s">
        <v>137</v>
      </c>
      <c r="X13" s="483"/>
      <c r="Y13" s="483"/>
      <c r="Z13" s="483"/>
      <c r="AA13" s="483"/>
      <c r="AB13" s="473"/>
      <c r="AC13" s="517">
        <v>92</v>
      </c>
      <c r="AD13" s="518"/>
      <c r="AE13" s="518"/>
      <c r="AF13" s="518"/>
      <c r="AG13" s="557"/>
      <c r="AH13" s="517">
        <v>65</v>
      </c>
      <c r="AI13" s="518"/>
      <c r="AJ13" s="518"/>
      <c r="AK13" s="518"/>
      <c r="AL13" s="519"/>
      <c r="AM13" s="495" t="s">
        <v>138</v>
      </c>
      <c r="AN13" s="496"/>
      <c r="AO13" s="496"/>
      <c r="AP13" s="496"/>
      <c r="AQ13" s="496"/>
      <c r="AR13" s="496"/>
      <c r="AS13" s="496"/>
      <c r="AT13" s="497"/>
      <c r="AU13" s="498" t="s">
        <v>139</v>
      </c>
      <c r="AV13" s="499"/>
      <c r="AW13" s="499"/>
      <c r="AX13" s="499"/>
      <c r="AY13" s="500" t="s">
        <v>140</v>
      </c>
      <c r="AZ13" s="501"/>
      <c r="BA13" s="501"/>
      <c r="BB13" s="501"/>
      <c r="BC13" s="501"/>
      <c r="BD13" s="501"/>
      <c r="BE13" s="501"/>
      <c r="BF13" s="501"/>
      <c r="BG13" s="501"/>
      <c r="BH13" s="501"/>
      <c r="BI13" s="501"/>
      <c r="BJ13" s="501"/>
      <c r="BK13" s="501"/>
      <c r="BL13" s="501"/>
      <c r="BM13" s="502"/>
      <c r="BN13" s="466">
        <v>2913309</v>
      </c>
      <c r="BO13" s="467"/>
      <c r="BP13" s="467"/>
      <c r="BQ13" s="467"/>
      <c r="BR13" s="467"/>
      <c r="BS13" s="467"/>
      <c r="BT13" s="467"/>
      <c r="BU13" s="468"/>
      <c r="BV13" s="466">
        <v>2885180</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-0.8</v>
      </c>
      <c r="CU13" s="464"/>
      <c r="CV13" s="464"/>
      <c r="CW13" s="464"/>
      <c r="CX13" s="464"/>
      <c r="CY13" s="464"/>
      <c r="CZ13" s="464"/>
      <c r="DA13" s="465"/>
      <c r="DB13" s="463">
        <v>-0.7</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142</v>
      </c>
      <c r="M14" s="545"/>
      <c r="N14" s="545"/>
      <c r="O14" s="545"/>
      <c r="P14" s="545"/>
      <c r="Q14" s="546"/>
      <c r="R14" s="547">
        <v>268898</v>
      </c>
      <c r="S14" s="548"/>
      <c r="T14" s="548"/>
      <c r="U14" s="548"/>
      <c r="V14" s="549"/>
      <c r="W14" s="456"/>
      <c r="X14" s="457"/>
      <c r="Y14" s="457"/>
      <c r="Z14" s="457"/>
      <c r="AA14" s="457"/>
      <c r="AB14" s="446"/>
      <c r="AC14" s="550">
        <v>0.1</v>
      </c>
      <c r="AD14" s="551"/>
      <c r="AE14" s="551"/>
      <c r="AF14" s="551"/>
      <c r="AG14" s="552"/>
      <c r="AH14" s="550">
        <v>0.1</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t="s">
        <v>135</v>
      </c>
      <c r="CU14" s="562"/>
      <c r="CV14" s="562"/>
      <c r="CW14" s="562"/>
      <c r="CX14" s="562"/>
      <c r="CY14" s="562"/>
      <c r="CZ14" s="562"/>
      <c r="DA14" s="563"/>
      <c r="DB14" s="561" t="s">
        <v>144</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145</v>
      </c>
      <c r="N15" s="555"/>
      <c r="O15" s="555"/>
      <c r="P15" s="555"/>
      <c r="Q15" s="556"/>
      <c r="R15" s="547">
        <v>256835</v>
      </c>
      <c r="S15" s="548"/>
      <c r="T15" s="548"/>
      <c r="U15" s="548"/>
      <c r="V15" s="549"/>
      <c r="W15" s="482" t="s">
        <v>146</v>
      </c>
      <c r="X15" s="483"/>
      <c r="Y15" s="483"/>
      <c r="Z15" s="483"/>
      <c r="AA15" s="483"/>
      <c r="AB15" s="473"/>
      <c r="AC15" s="517">
        <v>23548</v>
      </c>
      <c r="AD15" s="518"/>
      <c r="AE15" s="518"/>
      <c r="AF15" s="518"/>
      <c r="AG15" s="557"/>
      <c r="AH15" s="517">
        <v>23746</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26669073</v>
      </c>
      <c r="BO15" s="430"/>
      <c r="BP15" s="430"/>
      <c r="BQ15" s="430"/>
      <c r="BR15" s="430"/>
      <c r="BS15" s="430"/>
      <c r="BT15" s="430"/>
      <c r="BU15" s="431"/>
      <c r="BV15" s="429">
        <v>26363095</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21.8</v>
      </c>
      <c r="AD16" s="551"/>
      <c r="AE16" s="551"/>
      <c r="AF16" s="551"/>
      <c r="AG16" s="552"/>
      <c r="AH16" s="550">
        <v>22.2</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66862996</v>
      </c>
      <c r="BO16" s="467"/>
      <c r="BP16" s="467"/>
      <c r="BQ16" s="467"/>
      <c r="BR16" s="467"/>
      <c r="BS16" s="467"/>
      <c r="BT16" s="467"/>
      <c r="BU16" s="468"/>
      <c r="BV16" s="466">
        <v>62527900</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84509</v>
      </c>
      <c r="AD17" s="518"/>
      <c r="AE17" s="518"/>
      <c r="AF17" s="518"/>
      <c r="AG17" s="557"/>
      <c r="AH17" s="517">
        <v>83005</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70583854</v>
      </c>
      <c r="BO17" s="467"/>
      <c r="BP17" s="467"/>
      <c r="BQ17" s="467"/>
      <c r="BR17" s="467"/>
      <c r="BS17" s="467"/>
      <c r="BT17" s="467"/>
      <c r="BU17" s="468"/>
      <c r="BV17" s="466">
        <v>66232102</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156</v>
      </c>
      <c r="C18" s="509"/>
      <c r="D18" s="509"/>
      <c r="E18" s="578"/>
      <c r="F18" s="578"/>
      <c r="G18" s="578"/>
      <c r="H18" s="578"/>
      <c r="I18" s="578"/>
      <c r="J18" s="578"/>
      <c r="K18" s="578"/>
      <c r="L18" s="579">
        <v>13.77</v>
      </c>
      <c r="M18" s="579"/>
      <c r="N18" s="579"/>
      <c r="O18" s="579"/>
      <c r="P18" s="579"/>
      <c r="Q18" s="579"/>
      <c r="R18" s="580"/>
      <c r="S18" s="580"/>
      <c r="T18" s="580"/>
      <c r="U18" s="580"/>
      <c r="V18" s="581"/>
      <c r="W18" s="484"/>
      <c r="X18" s="485"/>
      <c r="Y18" s="485"/>
      <c r="Z18" s="485"/>
      <c r="AA18" s="485"/>
      <c r="AB18" s="476"/>
      <c r="AC18" s="582">
        <v>78.099999999999994</v>
      </c>
      <c r="AD18" s="583"/>
      <c r="AE18" s="583"/>
      <c r="AF18" s="583"/>
      <c r="AG18" s="584"/>
      <c r="AH18" s="582">
        <v>77.7</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59676305</v>
      </c>
      <c r="BO18" s="467"/>
      <c r="BP18" s="467"/>
      <c r="BQ18" s="467"/>
      <c r="BR18" s="467"/>
      <c r="BS18" s="467"/>
      <c r="BT18" s="467"/>
      <c r="BU18" s="468"/>
      <c r="BV18" s="466">
        <v>58404552</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158</v>
      </c>
      <c r="C19" s="509"/>
      <c r="D19" s="509"/>
      <c r="E19" s="578"/>
      <c r="F19" s="578"/>
      <c r="G19" s="578"/>
      <c r="H19" s="578"/>
      <c r="I19" s="578"/>
      <c r="J19" s="578"/>
      <c r="K19" s="578"/>
      <c r="L19" s="586">
        <v>18611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80702829</v>
      </c>
      <c r="BO19" s="467"/>
      <c r="BP19" s="467"/>
      <c r="BQ19" s="467"/>
      <c r="BR19" s="467"/>
      <c r="BS19" s="467"/>
      <c r="BT19" s="467"/>
      <c r="BU19" s="468"/>
      <c r="BV19" s="466">
        <v>76119882</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160</v>
      </c>
      <c r="C20" s="509"/>
      <c r="D20" s="509"/>
      <c r="E20" s="578"/>
      <c r="F20" s="578"/>
      <c r="G20" s="578"/>
      <c r="H20" s="578"/>
      <c r="I20" s="578"/>
      <c r="J20" s="578"/>
      <c r="K20" s="578"/>
      <c r="L20" s="586">
        <v>130862</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27802275</v>
      </c>
      <c r="BO23" s="467"/>
      <c r="BP23" s="467"/>
      <c r="BQ23" s="467"/>
      <c r="BR23" s="467"/>
      <c r="BS23" s="467"/>
      <c r="BT23" s="467"/>
      <c r="BU23" s="468"/>
      <c r="BV23" s="466">
        <v>27261515</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169</v>
      </c>
      <c r="F24" s="496"/>
      <c r="G24" s="496"/>
      <c r="H24" s="496"/>
      <c r="I24" s="496"/>
      <c r="J24" s="496"/>
      <c r="K24" s="497"/>
      <c r="L24" s="517">
        <v>1</v>
      </c>
      <c r="M24" s="518"/>
      <c r="N24" s="518"/>
      <c r="O24" s="518"/>
      <c r="P24" s="557"/>
      <c r="Q24" s="517">
        <v>11380</v>
      </c>
      <c r="R24" s="518"/>
      <c r="S24" s="518"/>
      <c r="T24" s="518"/>
      <c r="U24" s="518"/>
      <c r="V24" s="557"/>
      <c r="W24" s="616"/>
      <c r="X24" s="604"/>
      <c r="Y24" s="605"/>
      <c r="Z24" s="516" t="s">
        <v>170</v>
      </c>
      <c r="AA24" s="496"/>
      <c r="AB24" s="496"/>
      <c r="AC24" s="496"/>
      <c r="AD24" s="496"/>
      <c r="AE24" s="496"/>
      <c r="AF24" s="496"/>
      <c r="AG24" s="497"/>
      <c r="AH24" s="517">
        <v>1743</v>
      </c>
      <c r="AI24" s="518"/>
      <c r="AJ24" s="518"/>
      <c r="AK24" s="518"/>
      <c r="AL24" s="557"/>
      <c r="AM24" s="517">
        <v>5425959</v>
      </c>
      <c r="AN24" s="518"/>
      <c r="AO24" s="518"/>
      <c r="AP24" s="518"/>
      <c r="AQ24" s="518"/>
      <c r="AR24" s="557"/>
      <c r="AS24" s="517">
        <v>3113</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18530058</v>
      </c>
      <c r="BO24" s="467"/>
      <c r="BP24" s="467"/>
      <c r="BQ24" s="467"/>
      <c r="BR24" s="467"/>
      <c r="BS24" s="467"/>
      <c r="BT24" s="467"/>
      <c r="BU24" s="468"/>
      <c r="BV24" s="466">
        <v>18792464</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172</v>
      </c>
      <c r="F25" s="496"/>
      <c r="G25" s="496"/>
      <c r="H25" s="496"/>
      <c r="I25" s="496"/>
      <c r="J25" s="496"/>
      <c r="K25" s="497"/>
      <c r="L25" s="517">
        <v>1</v>
      </c>
      <c r="M25" s="518"/>
      <c r="N25" s="518"/>
      <c r="O25" s="518"/>
      <c r="P25" s="557"/>
      <c r="Q25" s="517">
        <v>9180</v>
      </c>
      <c r="R25" s="518"/>
      <c r="S25" s="518"/>
      <c r="T25" s="518"/>
      <c r="U25" s="518"/>
      <c r="V25" s="557"/>
      <c r="W25" s="616"/>
      <c r="X25" s="604"/>
      <c r="Y25" s="605"/>
      <c r="Z25" s="516" t="s">
        <v>173</v>
      </c>
      <c r="AA25" s="496"/>
      <c r="AB25" s="496"/>
      <c r="AC25" s="496"/>
      <c r="AD25" s="496"/>
      <c r="AE25" s="496"/>
      <c r="AF25" s="496"/>
      <c r="AG25" s="497"/>
      <c r="AH25" s="517" t="s">
        <v>174</v>
      </c>
      <c r="AI25" s="518"/>
      <c r="AJ25" s="518"/>
      <c r="AK25" s="518"/>
      <c r="AL25" s="557"/>
      <c r="AM25" s="517" t="s">
        <v>174</v>
      </c>
      <c r="AN25" s="518"/>
      <c r="AO25" s="518"/>
      <c r="AP25" s="518"/>
      <c r="AQ25" s="518"/>
      <c r="AR25" s="557"/>
      <c r="AS25" s="517" t="s">
        <v>135</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9928469</v>
      </c>
      <c r="BO25" s="430"/>
      <c r="BP25" s="430"/>
      <c r="BQ25" s="430"/>
      <c r="BR25" s="430"/>
      <c r="BS25" s="430"/>
      <c r="BT25" s="430"/>
      <c r="BU25" s="431"/>
      <c r="BV25" s="429">
        <v>14153856</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176</v>
      </c>
      <c r="F26" s="496"/>
      <c r="G26" s="496"/>
      <c r="H26" s="496"/>
      <c r="I26" s="496"/>
      <c r="J26" s="496"/>
      <c r="K26" s="497"/>
      <c r="L26" s="517">
        <v>1</v>
      </c>
      <c r="M26" s="518"/>
      <c r="N26" s="518"/>
      <c r="O26" s="518"/>
      <c r="P26" s="557"/>
      <c r="Q26" s="517">
        <v>8480</v>
      </c>
      <c r="R26" s="518"/>
      <c r="S26" s="518"/>
      <c r="T26" s="518"/>
      <c r="U26" s="518"/>
      <c r="V26" s="557"/>
      <c r="W26" s="616"/>
      <c r="X26" s="604"/>
      <c r="Y26" s="605"/>
      <c r="Z26" s="516" t="s">
        <v>177</v>
      </c>
      <c r="AA26" s="626"/>
      <c r="AB26" s="626"/>
      <c r="AC26" s="626"/>
      <c r="AD26" s="626"/>
      <c r="AE26" s="626"/>
      <c r="AF26" s="626"/>
      <c r="AG26" s="627"/>
      <c r="AH26" s="517">
        <v>150</v>
      </c>
      <c r="AI26" s="518"/>
      <c r="AJ26" s="518"/>
      <c r="AK26" s="518"/>
      <c r="AL26" s="557"/>
      <c r="AM26" s="517">
        <v>461400</v>
      </c>
      <c r="AN26" s="518"/>
      <c r="AO26" s="518"/>
      <c r="AP26" s="518"/>
      <c r="AQ26" s="518"/>
      <c r="AR26" s="557"/>
      <c r="AS26" s="517">
        <v>3076</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v>100000</v>
      </c>
      <c r="BO26" s="467"/>
      <c r="BP26" s="467"/>
      <c r="BQ26" s="467"/>
      <c r="BR26" s="467"/>
      <c r="BS26" s="467"/>
      <c r="BT26" s="467"/>
      <c r="BU26" s="468"/>
      <c r="BV26" s="466" t="s">
        <v>135</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179</v>
      </c>
      <c r="F27" s="496"/>
      <c r="G27" s="496"/>
      <c r="H27" s="496"/>
      <c r="I27" s="496"/>
      <c r="J27" s="496"/>
      <c r="K27" s="497"/>
      <c r="L27" s="517">
        <v>1</v>
      </c>
      <c r="M27" s="518"/>
      <c r="N27" s="518"/>
      <c r="O27" s="518"/>
      <c r="P27" s="557"/>
      <c r="Q27" s="517">
        <v>9180</v>
      </c>
      <c r="R27" s="518"/>
      <c r="S27" s="518"/>
      <c r="T27" s="518"/>
      <c r="U27" s="518"/>
      <c r="V27" s="557"/>
      <c r="W27" s="616"/>
      <c r="X27" s="604"/>
      <c r="Y27" s="605"/>
      <c r="Z27" s="516" t="s">
        <v>180</v>
      </c>
      <c r="AA27" s="496"/>
      <c r="AB27" s="496"/>
      <c r="AC27" s="496"/>
      <c r="AD27" s="496"/>
      <c r="AE27" s="496"/>
      <c r="AF27" s="496"/>
      <c r="AG27" s="497"/>
      <c r="AH27" s="517">
        <v>27</v>
      </c>
      <c r="AI27" s="518"/>
      <c r="AJ27" s="518"/>
      <c r="AK27" s="518"/>
      <c r="AL27" s="557"/>
      <c r="AM27" s="517">
        <v>87447</v>
      </c>
      <c r="AN27" s="518"/>
      <c r="AO27" s="518"/>
      <c r="AP27" s="518"/>
      <c r="AQ27" s="518"/>
      <c r="AR27" s="557"/>
      <c r="AS27" s="517">
        <v>3239</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t="s">
        <v>144</v>
      </c>
      <c r="BO27" s="640"/>
      <c r="BP27" s="640"/>
      <c r="BQ27" s="640"/>
      <c r="BR27" s="640"/>
      <c r="BS27" s="640"/>
      <c r="BT27" s="640"/>
      <c r="BU27" s="641"/>
      <c r="BV27" s="639" t="s">
        <v>135</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182</v>
      </c>
      <c r="F28" s="496"/>
      <c r="G28" s="496"/>
      <c r="H28" s="496"/>
      <c r="I28" s="496"/>
      <c r="J28" s="496"/>
      <c r="K28" s="497"/>
      <c r="L28" s="517">
        <v>1</v>
      </c>
      <c r="M28" s="518"/>
      <c r="N28" s="518"/>
      <c r="O28" s="518"/>
      <c r="P28" s="557"/>
      <c r="Q28" s="517">
        <v>7890</v>
      </c>
      <c r="R28" s="518"/>
      <c r="S28" s="518"/>
      <c r="T28" s="518"/>
      <c r="U28" s="518"/>
      <c r="V28" s="557"/>
      <c r="W28" s="616"/>
      <c r="X28" s="604"/>
      <c r="Y28" s="605"/>
      <c r="Z28" s="516" t="s">
        <v>183</v>
      </c>
      <c r="AA28" s="496"/>
      <c r="AB28" s="496"/>
      <c r="AC28" s="496"/>
      <c r="AD28" s="496"/>
      <c r="AE28" s="496"/>
      <c r="AF28" s="496"/>
      <c r="AG28" s="497"/>
      <c r="AH28" s="517" t="s">
        <v>174</v>
      </c>
      <c r="AI28" s="518"/>
      <c r="AJ28" s="518"/>
      <c r="AK28" s="518"/>
      <c r="AL28" s="557"/>
      <c r="AM28" s="517" t="s">
        <v>135</v>
      </c>
      <c r="AN28" s="518"/>
      <c r="AO28" s="518"/>
      <c r="AP28" s="518"/>
      <c r="AQ28" s="518"/>
      <c r="AR28" s="557"/>
      <c r="AS28" s="517" t="s">
        <v>144</v>
      </c>
      <c r="AT28" s="518"/>
      <c r="AU28" s="518"/>
      <c r="AV28" s="518"/>
      <c r="AW28" s="518"/>
      <c r="AX28" s="519"/>
      <c r="AY28" s="642" t="s">
        <v>184</v>
      </c>
      <c r="AZ28" s="643"/>
      <c r="BA28" s="643"/>
      <c r="BB28" s="644"/>
      <c r="BC28" s="426" t="s">
        <v>47</v>
      </c>
      <c r="BD28" s="427"/>
      <c r="BE28" s="427"/>
      <c r="BF28" s="427"/>
      <c r="BG28" s="427"/>
      <c r="BH28" s="427"/>
      <c r="BI28" s="427"/>
      <c r="BJ28" s="427"/>
      <c r="BK28" s="427"/>
      <c r="BL28" s="427"/>
      <c r="BM28" s="428"/>
      <c r="BN28" s="429">
        <v>14316625</v>
      </c>
      <c r="BO28" s="430"/>
      <c r="BP28" s="430"/>
      <c r="BQ28" s="430"/>
      <c r="BR28" s="430"/>
      <c r="BS28" s="430"/>
      <c r="BT28" s="430"/>
      <c r="BU28" s="431"/>
      <c r="BV28" s="429">
        <v>9568788</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185</v>
      </c>
      <c r="F29" s="496"/>
      <c r="G29" s="496"/>
      <c r="H29" s="496"/>
      <c r="I29" s="496"/>
      <c r="J29" s="496"/>
      <c r="K29" s="497"/>
      <c r="L29" s="517">
        <v>30</v>
      </c>
      <c r="M29" s="518"/>
      <c r="N29" s="518"/>
      <c r="O29" s="518"/>
      <c r="P29" s="557"/>
      <c r="Q29" s="517">
        <v>6110</v>
      </c>
      <c r="R29" s="518"/>
      <c r="S29" s="518"/>
      <c r="T29" s="518"/>
      <c r="U29" s="518"/>
      <c r="V29" s="557"/>
      <c r="W29" s="617"/>
      <c r="X29" s="618"/>
      <c r="Y29" s="619"/>
      <c r="Z29" s="516" t="s">
        <v>186</v>
      </c>
      <c r="AA29" s="496"/>
      <c r="AB29" s="496"/>
      <c r="AC29" s="496"/>
      <c r="AD29" s="496"/>
      <c r="AE29" s="496"/>
      <c r="AF29" s="496"/>
      <c r="AG29" s="497"/>
      <c r="AH29" s="517">
        <v>1770</v>
      </c>
      <c r="AI29" s="518"/>
      <c r="AJ29" s="518"/>
      <c r="AK29" s="518"/>
      <c r="AL29" s="557"/>
      <c r="AM29" s="517">
        <v>5513406</v>
      </c>
      <c r="AN29" s="518"/>
      <c r="AO29" s="518"/>
      <c r="AP29" s="518"/>
      <c r="AQ29" s="518"/>
      <c r="AR29" s="557"/>
      <c r="AS29" s="517">
        <v>3115</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16357</v>
      </c>
      <c r="BO29" s="467"/>
      <c r="BP29" s="467"/>
      <c r="BQ29" s="467"/>
      <c r="BR29" s="467"/>
      <c r="BS29" s="467"/>
      <c r="BT29" s="467"/>
      <c r="BU29" s="468"/>
      <c r="BV29" s="466">
        <v>177226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99.2</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8334862</v>
      </c>
      <c r="BO30" s="640"/>
      <c r="BP30" s="640"/>
      <c r="BQ30" s="640"/>
      <c r="BR30" s="640"/>
      <c r="BS30" s="640"/>
      <c r="BT30" s="640"/>
      <c r="BU30" s="641"/>
      <c r="BV30" s="639">
        <v>7641119</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195</v>
      </c>
      <c r="V33" s="490"/>
      <c r="W33" s="455" t="s">
        <v>197</v>
      </c>
      <c r="X33" s="455"/>
      <c r="Y33" s="455"/>
      <c r="Z33" s="455"/>
      <c r="AA33" s="455"/>
      <c r="AB33" s="455"/>
      <c r="AC33" s="455"/>
      <c r="AD33" s="455"/>
      <c r="AE33" s="455"/>
      <c r="AF33" s="455"/>
      <c r="AG33" s="455"/>
      <c r="AH33" s="455"/>
      <c r="AI33" s="455"/>
      <c r="AJ33" s="455"/>
      <c r="AK33" s="455"/>
      <c r="AL33" s="215"/>
      <c r="AM33" s="490" t="s">
        <v>198</v>
      </c>
      <c r="AN33" s="490"/>
      <c r="AO33" s="455" t="s">
        <v>197</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195</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x14ac:dyDescent="0.2">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5</v>
      </c>
      <c r="BX34" s="652"/>
      <c r="BY34" s="653" t="str">
        <f>IF('各会計、関係団体の財政状況及び健全化判断比率'!B68="","",'各会計、関係団体の財政状況及び健全化判断比率'!B68)</f>
        <v>特別区人事・厚生事務組合</v>
      </c>
      <c r="BZ34" s="653"/>
      <c r="CA34" s="653"/>
      <c r="CB34" s="653"/>
      <c r="CC34" s="653"/>
      <c r="CD34" s="653"/>
      <c r="CE34" s="653"/>
      <c r="CF34" s="653"/>
      <c r="CG34" s="653"/>
      <c r="CH34" s="653"/>
      <c r="CI34" s="653"/>
      <c r="CJ34" s="653"/>
      <c r="CK34" s="653"/>
      <c r="CL34" s="653"/>
      <c r="CM34" s="653"/>
      <c r="CN34" s="213"/>
      <c r="CO34" s="652">
        <f>IF(CQ34="","",MAX(C34:D43,U34:V43,AM34:AN43,BE34:BF43,BW34:BX43)+1)</f>
        <v>10</v>
      </c>
      <c r="CP34" s="652"/>
      <c r="CQ34" s="653" t="str">
        <f>IF('各会計、関係団体の財政状況及び健全化判断比率'!BS7="","",'各会計、関係団体の財政状況及び健全化判断比率'!BS7)</f>
        <v>墨田まちづくり公社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2">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6</v>
      </c>
      <c r="BX35" s="652"/>
      <c r="BY35" s="653" t="str">
        <f>IF('各会計、関係団体の財政状況及び健全化判断比率'!B69="","",'各会計、関係団体の財政状況及び健全化判断比率'!B69)</f>
        <v>特別区競馬組合</v>
      </c>
      <c r="BZ35" s="653"/>
      <c r="CA35" s="653"/>
      <c r="CB35" s="653"/>
      <c r="CC35" s="653"/>
      <c r="CD35" s="653"/>
      <c r="CE35" s="653"/>
      <c r="CF35" s="653"/>
      <c r="CG35" s="653"/>
      <c r="CH35" s="653"/>
      <c r="CI35" s="653"/>
      <c r="CJ35" s="653"/>
      <c r="CK35" s="653"/>
      <c r="CL35" s="653"/>
      <c r="CM35" s="653"/>
      <c r="CN35" s="213"/>
      <c r="CO35" s="652">
        <f t="shared" ref="CO35:CO43" si="3">IF(CQ35="","",CO34+1)</f>
        <v>11</v>
      </c>
      <c r="CP35" s="652"/>
      <c r="CQ35" s="653" t="str">
        <f>IF('各会計、関係団体の財政状況及び健全化判断比率'!BS8="","",'各会計、関係団体の財政状況及び健全化判断比率'!BS8)</f>
        <v>墨田区文化振興財団</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7</v>
      </c>
      <c r="BX36" s="652"/>
      <c r="BY36" s="653" t="str">
        <f>IF('各会計、関係団体の財政状況及び健全化判断比率'!B70="","",'各会計、関係団体の財政状況及び健全化判断比率'!B70)</f>
        <v>東京二十三区清掃一部事務組合</v>
      </c>
      <c r="BZ36" s="653"/>
      <c r="CA36" s="653"/>
      <c r="CB36" s="653"/>
      <c r="CC36" s="653"/>
      <c r="CD36" s="653"/>
      <c r="CE36" s="653"/>
      <c r="CF36" s="653"/>
      <c r="CG36" s="653"/>
      <c r="CH36" s="653"/>
      <c r="CI36" s="653"/>
      <c r="CJ36" s="653"/>
      <c r="CK36" s="653"/>
      <c r="CL36" s="653"/>
      <c r="CM36" s="653"/>
      <c r="CN36" s="213"/>
      <c r="CO36" s="652">
        <f t="shared" si="3"/>
        <v>12</v>
      </c>
      <c r="CP36" s="652"/>
      <c r="CQ36" s="653" t="str">
        <f>IF('各会計、関係団体の財政状況及び健全化判断比率'!BS9="","",'各会計、関係団体の財政状況及び健全化判断比率'!BS9)</f>
        <v>アルカタワーズ</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8</v>
      </c>
      <c r="BX37" s="652"/>
      <c r="BY37" s="653" t="str">
        <f>IF('各会計、関係団体の財政状況及び健全化判断比率'!B71="","",'各会計、関係団体の財政状況及び健全化判断比率'!B71)</f>
        <v>東京都後期高齢者医療広域連合（一般会計）</v>
      </c>
      <c r="BZ37" s="653"/>
      <c r="CA37" s="653"/>
      <c r="CB37" s="653"/>
      <c r="CC37" s="653"/>
      <c r="CD37" s="653"/>
      <c r="CE37" s="653"/>
      <c r="CF37" s="653"/>
      <c r="CG37" s="653"/>
      <c r="CH37" s="653"/>
      <c r="CI37" s="653"/>
      <c r="CJ37" s="653"/>
      <c r="CK37" s="653"/>
      <c r="CL37" s="653"/>
      <c r="CM37" s="653"/>
      <c r="CN37" s="213"/>
      <c r="CO37" s="652">
        <f t="shared" si="3"/>
        <v>13</v>
      </c>
      <c r="CP37" s="652"/>
      <c r="CQ37" s="653" t="str">
        <f>IF('各会計、関係団体の財政状況及び健全化判断比率'!BS10="","",'各会計、関係団体の財政状況及び健全化判断比率'!BS10)</f>
        <v>墨田区土地開発公社</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9</v>
      </c>
      <c r="BX38" s="652"/>
      <c r="BY38" s="653" t="str">
        <f>IF('各会計、関係団体の財政状況及び健全化判断比率'!B72="","",'各会計、関係団体の財政状況及び健全化判断比率'!B72)</f>
        <v>東京都後期高齢者医療広域連合（後期高齢者医療特別会計）</v>
      </c>
      <c r="BZ38" s="653"/>
      <c r="CA38" s="653"/>
      <c r="CB38" s="653"/>
      <c r="CC38" s="653"/>
      <c r="CD38" s="653"/>
      <c r="CE38" s="653"/>
      <c r="CF38" s="653"/>
      <c r="CG38" s="653"/>
      <c r="CH38" s="653"/>
      <c r="CI38" s="653"/>
      <c r="CJ38" s="653"/>
      <c r="CK38" s="653"/>
      <c r="CL38" s="653"/>
      <c r="CM38" s="653"/>
      <c r="CN38" s="213"/>
      <c r="CO38" s="652">
        <f t="shared" si="3"/>
        <v>14</v>
      </c>
      <c r="CP38" s="652"/>
      <c r="CQ38" s="653" t="str">
        <f>IF('各会計、関係団体の財政状況及び健全化判断比率'!BS11="","",'各会計、関係団体の財政状況及び健全化判断比率'!BS11)</f>
        <v>国際ファッションセンター</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f t="shared" si="3"/>
        <v>15</v>
      </c>
      <c r="CP39" s="652"/>
      <c r="CQ39" s="653" t="str">
        <f>IF('各会計、関係団体の財政状況及び健全化判断比率'!BS12="","",'各会計、関係団体の財政状況及び健全化判断比率'!BS12)</f>
        <v>ファッション産業人材育成機構</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208</v>
      </c>
    </row>
    <row r="50" spans="5:5" x14ac:dyDescent="0.2">
      <c r="E50" s="187" t="s">
        <v>209</v>
      </c>
    </row>
    <row r="51" spans="5:5" x14ac:dyDescent="0.2">
      <c r="E51" s="187" t="s">
        <v>210</v>
      </c>
    </row>
    <row r="52" spans="5:5" x14ac:dyDescent="0.2">
      <c r="E52" s="187" t="s">
        <v>211</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cHcqiF8yG+xsbOKx2UrixPxLhpZGmGfsW6K34prb8S7CrCDCL3ta/CdwRrWm2YqSNL5yA1utc3m9rO4QJtGXUw==" saltValue="aplGeZe6TEhYh2Fuwbi9D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3"/>
  <printOptions horizontalCentered="1"/>
  <pageMargins left="0" right="0" top="0.39370078740157483" bottom="0.39370078740157483" header="0.19685039370078741" footer="0.19685039370078741"/>
  <pageSetup paperSize="9" scale="55"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1" zoomScale="75" zoomScaleNormal="75"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542</v>
      </c>
      <c r="G33" s="29" t="s">
        <v>543</v>
      </c>
      <c r="H33" s="29" t="s">
        <v>544</v>
      </c>
      <c r="I33" s="29" t="s">
        <v>545</v>
      </c>
      <c r="J33" s="30" t="s">
        <v>546</v>
      </c>
      <c r="K33" s="22"/>
      <c r="L33" s="22"/>
      <c r="M33" s="22"/>
      <c r="N33" s="22"/>
      <c r="O33" s="22"/>
      <c r="P33" s="22"/>
    </row>
    <row r="34" spans="1:16" ht="39" customHeight="1" x14ac:dyDescent="0.2">
      <c r="A34" s="22"/>
      <c r="B34" s="31"/>
      <c r="C34" s="1246" t="s">
        <v>547</v>
      </c>
      <c r="D34" s="1246"/>
      <c r="E34" s="1247"/>
      <c r="F34" s="32">
        <v>4.2699999999999996</v>
      </c>
      <c r="G34" s="33">
        <v>4.91</v>
      </c>
      <c r="H34" s="33">
        <v>3.73</v>
      </c>
      <c r="I34" s="33">
        <v>6.78</v>
      </c>
      <c r="J34" s="34">
        <v>5.18</v>
      </c>
      <c r="K34" s="22"/>
      <c r="L34" s="22"/>
      <c r="M34" s="22"/>
      <c r="N34" s="22"/>
      <c r="O34" s="22"/>
      <c r="P34" s="22"/>
    </row>
    <row r="35" spans="1:16" ht="39" customHeight="1" x14ac:dyDescent="0.2">
      <c r="A35" s="22"/>
      <c r="B35" s="35"/>
      <c r="C35" s="1240" t="s">
        <v>548</v>
      </c>
      <c r="D35" s="1241"/>
      <c r="E35" s="1242"/>
      <c r="F35" s="36">
        <v>0.77</v>
      </c>
      <c r="G35" s="37">
        <v>1.45</v>
      </c>
      <c r="H35" s="37">
        <v>1.62</v>
      </c>
      <c r="I35" s="37">
        <v>1.46</v>
      </c>
      <c r="J35" s="38">
        <v>1.37</v>
      </c>
      <c r="K35" s="22"/>
      <c r="L35" s="22"/>
      <c r="M35" s="22"/>
      <c r="N35" s="22"/>
      <c r="O35" s="22"/>
      <c r="P35" s="22"/>
    </row>
    <row r="36" spans="1:16" ht="39" customHeight="1" x14ac:dyDescent="0.2">
      <c r="A36" s="22"/>
      <c r="B36" s="35"/>
      <c r="C36" s="1240" t="s">
        <v>549</v>
      </c>
      <c r="D36" s="1241"/>
      <c r="E36" s="1242"/>
      <c r="F36" s="36">
        <v>1.08</v>
      </c>
      <c r="G36" s="37">
        <v>0.13</v>
      </c>
      <c r="H36" s="37">
        <v>0.59</v>
      </c>
      <c r="I36" s="37">
        <v>1.36</v>
      </c>
      <c r="J36" s="38">
        <v>1.33</v>
      </c>
      <c r="K36" s="22"/>
      <c r="L36" s="22"/>
      <c r="M36" s="22"/>
      <c r="N36" s="22"/>
      <c r="O36" s="22"/>
      <c r="P36" s="22"/>
    </row>
    <row r="37" spans="1:16" ht="39" customHeight="1" x14ac:dyDescent="0.2">
      <c r="A37" s="22"/>
      <c r="B37" s="35"/>
      <c r="C37" s="1240" t="s">
        <v>550</v>
      </c>
      <c r="D37" s="1241"/>
      <c r="E37" s="1242"/>
      <c r="F37" s="36">
        <v>0.16</v>
      </c>
      <c r="G37" s="37">
        <v>0.38</v>
      </c>
      <c r="H37" s="37">
        <v>0.3</v>
      </c>
      <c r="I37" s="37">
        <v>0.33</v>
      </c>
      <c r="J37" s="38">
        <v>0.27</v>
      </c>
      <c r="K37" s="22"/>
      <c r="L37" s="22"/>
      <c r="M37" s="22"/>
      <c r="N37" s="22"/>
      <c r="O37" s="22"/>
      <c r="P37" s="22"/>
    </row>
    <row r="38" spans="1:16" ht="39" customHeight="1" x14ac:dyDescent="0.2">
      <c r="A38" s="22"/>
      <c r="B38" s="35"/>
      <c r="C38" s="1240"/>
      <c r="D38" s="1241"/>
      <c r="E38" s="1242"/>
      <c r="F38" s="36"/>
      <c r="G38" s="37"/>
      <c r="H38" s="37"/>
      <c r="I38" s="37"/>
      <c r="J38" s="38"/>
      <c r="K38" s="22"/>
      <c r="L38" s="22"/>
      <c r="M38" s="22"/>
      <c r="N38" s="22"/>
      <c r="O38" s="22"/>
      <c r="P38" s="22"/>
    </row>
    <row r="39" spans="1:16" ht="39" customHeight="1" x14ac:dyDescent="0.2">
      <c r="A39" s="22"/>
      <c r="B39" s="35"/>
      <c r="C39" s="1240"/>
      <c r="D39" s="1241"/>
      <c r="E39" s="1242"/>
      <c r="F39" s="36"/>
      <c r="G39" s="37"/>
      <c r="H39" s="37"/>
      <c r="I39" s="37"/>
      <c r="J39" s="38"/>
      <c r="K39" s="22"/>
      <c r="L39" s="22"/>
      <c r="M39" s="22"/>
      <c r="N39" s="22"/>
      <c r="O39" s="22"/>
      <c r="P39" s="22"/>
    </row>
    <row r="40" spans="1:16" ht="39" customHeight="1" x14ac:dyDescent="0.2">
      <c r="A40" s="22"/>
      <c r="B40" s="35"/>
      <c r="C40" s="1240"/>
      <c r="D40" s="1241"/>
      <c r="E40" s="1242"/>
      <c r="F40" s="36"/>
      <c r="G40" s="37"/>
      <c r="H40" s="37"/>
      <c r="I40" s="37"/>
      <c r="J40" s="38"/>
      <c r="K40" s="22"/>
      <c r="L40" s="22"/>
      <c r="M40" s="22"/>
      <c r="N40" s="22"/>
      <c r="O40" s="22"/>
      <c r="P40" s="22"/>
    </row>
    <row r="41" spans="1:16" ht="39" customHeight="1" x14ac:dyDescent="0.2">
      <c r="A41" s="22"/>
      <c r="B41" s="35"/>
      <c r="C41" s="1240"/>
      <c r="D41" s="1241"/>
      <c r="E41" s="1242"/>
      <c r="F41" s="36"/>
      <c r="G41" s="37"/>
      <c r="H41" s="37"/>
      <c r="I41" s="37"/>
      <c r="J41" s="38"/>
      <c r="K41" s="22"/>
      <c r="L41" s="22"/>
      <c r="M41" s="22"/>
      <c r="N41" s="22"/>
      <c r="O41" s="22"/>
      <c r="P41" s="22"/>
    </row>
    <row r="42" spans="1:16" ht="39" customHeight="1" x14ac:dyDescent="0.2">
      <c r="A42" s="22"/>
      <c r="B42" s="39"/>
      <c r="C42" s="1240" t="s">
        <v>551</v>
      </c>
      <c r="D42" s="1241"/>
      <c r="E42" s="1242"/>
      <c r="F42" s="36" t="s">
        <v>500</v>
      </c>
      <c r="G42" s="37" t="s">
        <v>500</v>
      </c>
      <c r="H42" s="37" t="s">
        <v>500</v>
      </c>
      <c r="I42" s="37" t="s">
        <v>500</v>
      </c>
      <c r="J42" s="38" t="s">
        <v>500</v>
      </c>
      <c r="K42" s="22"/>
      <c r="L42" s="22"/>
      <c r="M42" s="22"/>
      <c r="N42" s="22"/>
      <c r="O42" s="22"/>
      <c r="P42" s="22"/>
    </row>
    <row r="43" spans="1:16" ht="39" customHeight="1" thickBot="1" x14ac:dyDescent="0.25">
      <c r="A43" s="22"/>
      <c r="B43" s="40"/>
      <c r="C43" s="1243" t="s">
        <v>552</v>
      </c>
      <c r="D43" s="1244"/>
      <c r="E43" s="1245"/>
      <c r="F43" s="41" t="s">
        <v>500</v>
      </c>
      <c r="G43" s="42" t="s">
        <v>500</v>
      </c>
      <c r="H43" s="42" t="s">
        <v>500</v>
      </c>
      <c r="I43" s="42" t="s">
        <v>500</v>
      </c>
      <c r="J43" s="43" t="s">
        <v>500</v>
      </c>
      <c r="K43" s="22"/>
      <c r="L43" s="22"/>
      <c r="M43" s="22"/>
      <c r="N43" s="22"/>
      <c r="O43" s="22"/>
      <c r="P43" s="22"/>
    </row>
    <row r="44" spans="1:16" ht="39" customHeight="1" x14ac:dyDescent="0.25">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iOp6FV42MqcN8rzmBq2ui9v5oJFT452iUuCuMT43+UiJbrKppmmebHrM3y1a8VzddbmMwxmi7BG9hiNBNJrHZg==" saltValue="K8Csiwo5b9YiYL2QZnsY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C1" zoomScale="75" zoomScaleNormal="75" zoomScaleSheetLayoutView="55" workbookViewId="0">
      <selection activeCell="L59" sqref="L59"/>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2">
      <c r="A45" s="48"/>
      <c r="B45" s="1248" t="s">
        <v>10</v>
      </c>
      <c r="C45" s="1249"/>
      <c r="D45" s="58"/>
      <c r="E45" s="1254" t="s">
        <v>11</v>
      </c>
      <c r="F45" s="1254"/>
      <c r="G45" s="1254"/>
      <c r="H45" s="1254"/>
      <c r="I45" s="1254"/>
      <c r="J45" s="1255"/>
      <c r="K45" s="59">
        <v>3212</v>
      </c>
      <c r="L45" s="60">
        <v>3444</v>
      </c>
      <c r="M45" s="60">
        <v>3762</v>
      </c>
      <c r="N45" s="60">
        <v>2728</v>
      </c>
      <c r="O45" s="61">
        <v>2817</v>
      </c>
      <c r="P45" s="48"/>
      <c r="Q45" s="48"/>
      <c r="R45" s="48"/>
      <c r="S45" s="48"/>
      <c r="T45" s="48"/>
      <c r="U45" s="48"/>
    </row>
    <row r="46" spans="1:21" ht="30.75" customHeight="1" x14ac:dyDescent="0.2">
      <c r="A46" s="48"/>
      <c r="B46" s="1250"/>
      <c r="C46" s="1251"/>
      <c r="D46" s="62"/>
      <c r="E46" s="1256" t="s">
        <v>12</v>
      </c>
      <c r="F46" s="1256"/>
      <c r="G46" s="1256"/>
      <c r="H46" s="1256"/>
      <c r="I46" s="1256"/>
      <c r="J46" s="1257"/>
      <c r="K46" s="63" t="s">
        <v>500</v>
      </c>
      <c r="L46" s="64" t="s">
        <v>500</v>
      </c>
      <c r="M46" s="64" t="s">
        <v>500</v>
      </c>
      <c r="N46" s="64" t="s">
        <v>500</v>
      </c>
      <c r="O46" s="65" t="s">
        <v>500</v>
      </c>
      <c r="P46" s="48"/>
      <c r="Q46" s="48"/>
      <c r="R46" s="48"/>
      <c r="S46" s="48"/>
      <c r="T46" s="48"/>
      <c r="U46" s="48"/>
    </row>
    <row r="47" spans="1:21" ht="30.75" customHeight="1" x14ac:dyDescent="0.2">
      <c r="A47" s="48"/>
      <c r="B47" s="1250"/>
      <c r="C47" s="1251"/>
      <c r="D47" s="62"/>
      <c r="E47" s="1256" t="s">
        <v>13</v>
      </c>
      <c r="F47" s="1256"/>
      <c r="G47" s="1256"/>
      <c r="H47" s="1256"/>
      <c r="I47" s="1256"/>
      <c r="J47" s="1257"/>
      <c r="K47" s="63">
        <v>98</v>
      </c>
      <c r="L47" s="64">
        <v>95</v>
      </c>
      <c r="M47" s="64">
        <v>75</v>
      </c>
      <c r="N47" s="64">
        <v>84</v>
      </c>
      <c r="O47" s="65">
        <v>83</v>
      </c>
      <c r="P47" s="48"/>
      <c r="Q47" s="48"/>
      <c r="R47" s="48"/>
      <c r="S47" s="48"/>
      <c r="T47" s="48"/>
      <c r="U47" s="48"/>
    </row>
    <row r="48" spans="1:21" ht="30.75" customHeight="1" x14ac:dyDescent="0.2">
      <c r="A48" s="48"/>
      <c r="B48" s="1250"/>
      <c r="C48" s="1251"/>
      <c r="D48" s="62"/>
      <c r="E48" s="1256" t="s">
        <v>14</v>
      </c>
      <c r="F48" s="1256"/>
      <c r="G48" s="1256"/>
      <c r="H48" s="1256"/>
      <c r="I48" s="1256"/>
      <c r="J48" s="1257"/>
      <c r="K48" s="63" t="s">
        <v>500</v>
      </c>
      <c r="L48" s="64" t="s">
        <v>500</v>
      </c>
      <c r="M48" s="64" t="s">
        <v>500</v>
      </c>
      <c r="N48" s="64" t="s">
        <v>500</v>
      </c>
      <c r="O48" s="65" t="s">
        <v>500</v>
      </c>
      <c r="P48" s="48"/>
      <c r="Q48" s="48"/>
      <c r="R48" s="48"/>
      <c r="S48" s="48"/>
      <c r="T48" s="48"/>
      <c r="U48" s="48"/>
    </row>
    <row r="49" spans="1:21" ht="30.75" customHeight="1" x14ac:dyDescent="0.2">
      <c r="A49" s="48"/>
      <c r="B49" s="1250"/>
      <c r="C49" s="1251"/>
      <c r="D49" s="62"/>
      <c r="E49" s="1256" t="s">
        <v>15</v>
      </c>
      <c r="F49" s="1256"/>
      <c r="G49" s="1256"/>
      <c r="H49" s="1256"/>
      <c r="I49" s="1256"/>
      <c r="J49" s="1257"/>
      <c r="K49" s="63">
        <v>145</v>
      </c>
      <c r="L49" s="64">
        <v>137</v>
      </c>
      <c r="M49" s="64">
        <v>88</v>
      </c>
      <c r="N49" s="64">
        <v>77</v>
      </c>
      <c r="O49" s="65">
        <v>83</v>
      </c>
      <c r="P49" s="48"/>
      <c r="Q49" s="48"/>
      <c r="R49" s="48"/>
      <c r="S49" s="48"/>
      <c r="T49" s="48"/>
      <c r="U49" s="48"/>
    </row>
    <row r="50" spans="1:21" ht="30.75" customHeight="1" x14ac:dyDescent="0.2">
      <c r="A50" s="48"/>
      <c r="B50" s="1250"/>
      <c r="C50" s="1251"/>
      <c r="D50" s="62"/>
      <c r="E50" s="1256" t="s">
        <v>16</v>
      </c>
      <c r="F50" s="1256"/>
      <c r="G50" s="1256"/>
      <c r="H50" s="1256"/>
      <c r="I50" s="1256"/>
      <c r="J50" s="1257"/>
      <c r="K50" s="63">
        <v>899</v>
      </c>
      <c r="L50" s="64">
        <v>660</v>
      </c>
      <c r="M50" s="64">
        <v>641</v>
      </c>
      <c r="N50" s="64">
        <v>617</v>
      </c>
      <c r="O50" s="65">
        <v>581</v>
      </c>
      <c r="P50" s="48"/>
      <c r="Q50" s="48"/>
      <c r="R50" s="48"/>
      <c r="S50" s="48"/>
      <c r="T50" s="48"/>
      <c r="U50" s="48"/>
    </row>
    <row r="51" spans="1:21" ht="30.75" customHeight="1" x14ac:dyDescent="0.2">
      <c r="A51" s="48"/>
      <c r="B51" s="1252"/>
      <c r="C51" s="1253"/>
      <c r="D51" s="66"/>
      <c r="E51" s="1256" t="s">
        <v>17</v>
      </c>
      <c r="F51" s="1256"/>
      <c r="G51" s="1256"/>
      <c r="H51" s="1256"/>
      <c r="I51" s="1256"/>
      <c r="J51" s="1257"/>
      <c r="K51" s="63" t="s">
        <v>500</v>
      </c>
      <c r="L51" s="64" t="s">
        <v>500</v>
      </c>
      <c r="M51" s="64" t="s">
        <v>500</v>
      </c>
      <c r="N51" s="64" t="s">
        <v>500</v>
      </c>
      <c r="O51" s="65" t="s">
        <v>500</v>
      </c>
      <c r="P51" s="48"/>
      <c r="Q51" s="48"/>
      <c r="R51" s="48"/>
      <c r="S51" s="48"/>
      <c r="T51" s="48"/>
      <c r="U51" s="48"/>
    </row>
    <row r="52" spans="1:21" ht="30.75" customHeight="1" x14ac:dyDescent="0.2">
      <c r="A52" s="48"/>
      <c r="B52" s="1258" t="s">
        <v>18</v>
      </c>
      <c r="C52" s="1259"/>
      <c r="D52" s="66"/>
      <c r="E52" s="1256" t="s">
        <v>19</v>
      </c>
      <c r="F52" s="1256"/>
      <c r="G52" s="1256"/>
      <c r="H52" s="1256"/>
      <c r="I52" s="1256"/>
      <c r="J52" s="1257"/>
      <c r="K52" s="63">
        <v>4486</v>
      </c>
      <c r="L52" s="64">
        <v>4658</v>
      </c>
      <c r="M52" s="64">
        <v>4713</v>
      </c>
      <c r="N52" s="64">
        <v>4372</v>
      </c>
      <c r="O52" s="65">
        <v>4264</v>
      </c>
      <c r="P52" s="48"/>
      <c r="Q52" s="48"/>
      <c r="R52" s="48"/>
      <c r="S52" s="48"/>
      <c r="T52" s="48"/>
      <c r="U52" s="48"/>
    </row>
    <row r="53" spans="1:21" ht="30.75" customHeight="1" thickBot="1" x14ac:dyDescent="0.25">
      <c r="A53" s="48"/>
      <c r="B53" s="1260" t="s">
        <v>20</v>
      </c>
      <c r="C53" s="1261"/>
      <c r="D53" s="67"/>
      <c r="E53" s="1262" t="s">
        <v>21</v>
      </c>
      <c r="F53" s="1262"/>
      <c r="G53" s="1262"/>
      <c r="H53" s="1262"/>
      <c r="I53" s="1262"/>
      <c r="J53" s="1263"/>
      <c r="K53" s="68">
        <v>-132</v>
      </c>
      <c r="L53" s="69">
        <v>-322</v>
      </c>
      <c r="M53" s="69">
        <v>-147</v>
      </c>
      <c r="N53" s="69">
        <v>-866</v>
      </c>
      <c r="O53" s="70">
        <v>-700</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553</v>
      </c>
      <c r="L56" s="80" t="s">
        <v>554</v>
      </c>
      <c r="M56" s="80" t="s">
        <v>555</v>
      </c>
      <c r="N56" s="80" t="s">
        <v>556</v>
      </c>
      <c r="O56" s="81" t="s">
        <v>557</v>
      </c>
      <c r="P56" s="48"/>
      <c r="Q56" s="48"/>
      <c r="R56" s="48"/>
      <c r="S56" s="48"/>
      <c r="T56" s="48"/>
      <c r="U56" s="48"/>
    </row>
    <row r="57" spans="1:21" ht="31.5" customHeight="1" x14ac:dyDescent="0.2">
      <c r="B57" s="1264" t="s">
        <v>24</v>
      </c>
      <c r="C57" s="1265"/>
      <c r="D57" s="1268" t="s">
        <v>25</v>
      </c>
      <c r="E57" s="1269"/>
      <c r="F57" s="1269"/>
      <c r="G57" s="1269"/>
      <c r="H57" s="1269"/>
      <c r="I57" s="1269"/>
      <c r="J57" s="1270"/>
      <c r="K57" s="82">
        <v>469874</v>
      </c>
      <c r="L57" s="83">
        <v>759271</v>
      </c>
      <c r="M57" s="83">
        <v>629159</v>
      </c>
      <c r="N57" s="83">
        <v>537393</v>
      </c>
      <c r="O57" s="84">
        <v>642304</v>
      </c>
    </row>
    <row r="58" spans="1:21" ht="31.5" customHeight="1" thickBot="1" x14ac:dyDescent="0.25">
      <c r="B58" s="1266"/>
      <c r="C58" s="1267"/>
      <c r="D58" s="1271" t="s">
        <v>26</v>
      </c>
      <c r="E58" s="1272"/>
      <c r="F58" s="1272"/>
      <c r="G58" s="1272"/>
      <c r="H58" s="1272"/>
      <c r="I58" s="1272"/>
      <c r="J58" s="1273"/>
      <c r="K58" s="85">
        <v>411593</v>
      </c>
      <c r="L58" s="86">
        <v>397590</v>
      </c>
      <c r="M58" s="86">
        <v>289603</v>
      </c>
      <c r="N58" s="86">
        <v>364517</v>
      </c>
      <c r="O58" s="87">
        <v>395383</v>
      </c>
    </row>
    <row r="59" spans="1:21" ht="24" customHeight="1" x14ac:dyDescent="0.2">
      <c r="B59" s="88"/>
      <c r="C59" s="88"/>
      <c r="D59" s="89" t="s">
        <v>27</v>
      </c>
      <c r="E59" s="90"/>
      <c r="F59" s="90"/>
      <c r="G59" s="90"/>
      <c r="H59" s="90"/>
      <c r="I59" s="90"/>
      <c r="J59" s="90"/>
      <c r="K59" s="90"/>
      <c r="L59" s="90"/>
      <c r="M59" s="90"/>
      <c r="N59" s="90"/>
      <c r="O59" s="90"/>
    </row>
    <row r="60" spans="1:21" ht="24" customHeight="1" x14ac:dyDescent="0.2">
      <c r="B60" s="91"/>
      <c r="C60" s="91"/>
      <c r="D60" s="89" t="s">
        <v>28</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4BLdATIUfur4ZlsavAueyE3iNmhd6/xMPJupyMgy1VLxwJQTC+8BrQPuJmtf3PSobblJuR2+Om9x/5ShBWuyg==" saltValue="wsvrKWqbnoK5yi1NUImLB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3"/>
  <printOptions horizontalCentered="1"/>
  <pageMargins left="0" right="0" top="0.19685039370078741" bottom="0.23622047244094491" header="0" footer="0"/>
  <pageSetup paperSize="9" scale="53"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1" zoomScale="75" zoomScaleNormal="75"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8</v>
      </c>
    </row>
    <row r="40" spans="2:13" ht="27.75" customHeight="1" thickBot="1" x14ac:dyDescent="0.3">
      <c r="B40" s="94" t="s">
        <v>9</v>
      </c>
      <c r="C40" s="95"/>
      <c r="D40" s="95"/>
      <c r="E40" s="96"/>
      <c r="F40" s="96"/>
      <c r="G40" s="96"/>
      <c r="H40" s="97" t="s">
        <v>2</v>
      </c>
      <c r="I40" s="98" t="s">
        <v>542</v>
      </c>
      <c r="J40" s="99" t="s">
        <v>543</v>
      </c>
      <c r="K40" s="99" t="s">
        <v>544</v>
      </c>
      <c r="L40" s="99" t="s">
        <v>545</v>
      </c>
      <c r="M40" s="100" t="s">
        <v>546</v>
      </c>
    </row>
    <row r="41" spans="2:13" ht="27.75" customHeight="1" x14ac:dyDescent="0.2">
      <c r="B41" s="1274" t="s">
        <v>29</v>
      </c>
      <c r="C41" s="1275"/>
      <c r="D41" s="101"/>
      <c r="E41" s="1280" t="s">
        <v>30</v>
      </c>
      <c r="F41" s="1280"/>
      <c r="G41" s="1280"/>
      <c r="H41" s="1281"/>
      <c r="I41" s="102">
        <v>31393</v>
      </c>
      <c r="J41" s="103">
        <v>30162</v>
      </c>
      <c r="K41" s="103">
        <v>29352</v>
      </c>
      <c r="L41" s="103">
        <v>28171</v>
      </c>
      <c r="M41" s="104">
        <v>28586</v>
      </c>
    </row>
    <row r="42" spans="2:13" ht="27.75" customHeight="1" x14ac:dyDescent="0.2">
      <c r="B42" s="1276"/>
      <c r="C42" s="1277"/>
      <c r="D42" s="105"/>
      <c r="E42" s="1282" t="s">
        <v>31</v>
      </c>
      <c r="F42" s="1282"/>
      <c r="G42" s="1282"/>
      <c r="H42" s="1283"/>
      <c r="I42" s="106">
        <v>8514</v>
      </c>
      <c r="J42" s="107">
        <v>7854</v>
      </c>
      <c r="K42" s="107">
        <v>7213</v>
      </c>
      <c r="L42" s="107">
        <v>6404</v>
      </c>
      <c r="M42" s="108">
        <v>6183</v>
      </c>
    </row>
    <row r="43" spans="2:13" ht="27.75" customHeight="1" x14ac:dyDescent="0.2">
      <c r="B43" s="1276"/>
      <c r="C43" s="1277"/>
      <c r="D43" s="105"/>
      <c r="E43" s="1282" t="s">
        <v>32</v>
      </c>
      <c r="F43" s="1282"/>
      <c r="G43" s="1282"/>
      <c r="H43" s="1283"/>
      <c r="I43" s="106" t="s">
        <v>500</v>
      </c>
      <c r="J43" s="107" t="s">
        <v>500</v>
      </c>
      <c r="K43" s="107" t="s">
        <v>500</v>
      </c>
      <c r="L43" s="107" t="s">
        <v>500</v>
      </c>
      <c r="M43" s="108" t="s">
        <v>500</v>
      </c>
    </row>
    <row r="44" spans="2:13" ht="27.75" customHeight="1" x14ac:dyDescent="0.2">
      <c r="B44" s="1276"/>
      <c r="C44" s="1277"/>
      <c r="D44" s="105"/>
      <c r="E44" s="1282" t="s">
        <v>33</v>
      </c>
      <c r="F44" s="1282"/>
      <c r="G44" s="1282"/>
      <c r="H44" s="1283"/>
      <c r="I44" s="106">
        <v>859</v>
      </c>
      <c r="J44" s="107">
        <v>833</v>
      </c>
      <c r="K44" s="107">
        <v>873</v>
      </c>
      <c r="L44" s="107">
        <v>1025</v>
      </c>
      <c r="M44" s="108">
        <v>1039</v>
      </c>
    </row>
    <row r="45" spans="2:13" ht="27.75" customHeight="1" x14ac:dyDescent="0.2">
      <c r="B45" s="1276"/>
      <c r="C45" s="1277"/>
      <c r="D45" s="105"/>
      <c r="E45" s="1282" t="s">
        <v>34</v>
      </c>
      <c r="F45" s="1282"/>
      <c r="G45" s="1282"/>
      <c r="H45" s="1283"/>
      <c r="I45" s="106">
        <v>15492</v>
      </c>
      <c r="J45" s="107">
        <v>15973</v>
      </c>
      <c r="K45" s="107">
        <v>16696</v>
      </c>
      <c r="L45" s="107">
        <v>15615</v>
      </c>
      <c r="M45" s="108">
        <v>15271</v>
      </c>
    </row>
    <row r="46" spans="2:13" ht="27.75" customHeight="1" x14ac:dyDescent="0.2">
      <c r="B46" s="1276"/>
      <c r="C46" s="1277"/>
      <c r="D46" s="109"/>
      <c r="E46" s="1282" t="s">
        <v>35</v>
      </c>
      <c r="F46" s="1282"/>
      <c r="G46" s="1282"/>
      <c r="H46" s="1283"/>
      <c r="I46" s="106">
        <v>170</v>
      </c>
      <c r="J46" s="107" t="s">
        <v>500</v>
      </c>
      <c r="K46" s="107" t="s">
        <v>500</v>
      </c>
      <c r="L46" s="107" t="s">
        <v>500</v>
      </c>
      <c r="M46" s="108" t="s">
        <v>500</v>
      </c>
    </row>
    <row r="47" spans="2:13" ht="27.75" customHeight="1" x14ac:dyDescent="0.2">
      <c r="B47" s="1276"/>
      <c r="C47" s="1277"/>
      <c r="D47" s="110"/>
      <c r="E47" s="1284" t="s">
        <v>36</v>
      </c>
      <c r="F47" s="1285"/>
      <c r="G47" s="1285"/>
      <c r="H47" s="1286"/>
      <c r="I47" s="106" t="s">
        <v>500</v>
      </c>
      <c r="J47" s="107" t="s">
        <v>500</v>
      </c>
      <c r="K47" s="107" t="s">
        <v>500</v>
      </c>
      <c r="L47" s="107" t="s">
        <v>500</v>
      </c>
      <c r="M47" s="108" t="s">
        <v>500</v>
      </c>
    </row>
    <row r="48" spans="2:13" ht="27.75" customHeight="1" x14ac:dyDescent="0.2">
      <c r="B48" s="1276"/>
      <c r="C48" s="1277"/>
      <c r="D48" s="105"/>
      <c r="E48" s="1282" t="s">
        <v>37</v>
      </c>
      <c r="F48" s="1282"/>
      <c r="G48" s="1282"/>
      <c r="H48" s="1283"/>
      <c r="I48" s="106" t="s">
        <v>500</v>
      </c>
      <c r="J48" s="107" t="s">
        <v>500</v>
      </c>
      <c r="K48" s="107" t="s">
        <v>500</v>
      </c>
      <c r="L48" s="107" t="s">
        <v>500</v>
      </c>
      <c r="M48" s="108" t="s">
        <v>500</v>
      </c>
    </row>
    <row r="49" spans="2:13" ht="27.75" customHeight="1" x14ac:dyDescent="0.2">
      <c r="B49" s="1278"/>
      <c r="C49" s="1279"/>
      <c r="D49" s="105"/>
      <c r="E49" s="1282" t="s">
        <v>38</v>
      </c>
      <c r="F49" s="1282"/>
      <c r="G49" s="1282"/>
      <c r="H49" s="1283"/>
      <c r="I49" s="106" t="s">
        <v>500</v>
      </c>
      <c r="J49" s="107" t="s">
        <v>500</v>
      </c>
      <c r="K49" s="107" t="s">
        <v>500</v>
      </c>
      <c r="L49" s="107" t="s">
        <v>500</v>
      </c>
      <c r="M49" s="108" t="s">
        <v>500</v>
      </c>
    </row>
    <row r="50" spans="2:13" ht="27.75" customHeight="1" x14ac:dyDescent="0.2">
      <c r="B50" s="1287" t="s">
        <v>39</v>
      </c>
      <c r="C50" s="1288"/>
      <c r="D50" s="111"/>
      <c r="E50" s="1282" t="s">
        <v>40</v>
      </c>
      <c r="F50" s="1282"/>
      <c r="G50" s="1282"/>
      <c r="H50" s="1283"/>
      <c r="I50" s="106">
        <v>12394</v>
      </c>
      <c r="J50" s="107">
        <v>14659</v>
      </c>
      <c r="K50" s="107">
        <v>19230</v>
      </c>
      <c r="L50" s="107">
        <v>19265</v>
      </c>
      <c r="M50" s="108">
        <v>24903</v>
      </c>
    </row>
    <row r="51" spans="2:13" ht="27.75" customHeight="1" x14ac:dyDescent="0.2">
      <c r="B51" s="1276"/>
      <c r="C51" s="1277"/>
      <c r="D51" s="105"/>
      <c r="E51" s="1282" t="s">
        <v>41</v>
      </c>
      <c r="F51" s="1282"/>
      <c r="G51" s="1282"/>
      <c r="H51" s="1283"/>
      <c r="I51" s="106" t="s">
        <v>500</v>
      </c>
      <c r="J51" s="107" t="s">
        <v>500</v>
      </c>
      <c r="K51" s="107" t="s">
        <v>500</v>
      </c>
      <c r="L51" s="107" t="s">
        <v>500</v>
      </c>
      <c r="M51" s="108" t="s">
        <v>500</v>
      </c>
    </row>
    <row r="52" spans="2:13" ht="27.75" customHeight="1" x14ac:dyDescent="0.2">
      <c r="B52" s="1278"/>
      <c r="C52" s="1279"/>
      <c r="D52" s="105"/>
      <c r="E52" s="1282" t="s">
        <v>42</v>
      </c>
      <c r="F52" s="1282"/>
      <c r="G52" s="1282"/>
      <c r="H52" s="1283"/>
      <c r="I52" s="106">
        <v>53438</v>
      </c>
      <c r="J52" s="107">
        <v>49851</v>
      </c>
      <c r="K52" s="107">
        <v>45971</v>
      </c>
      <c r="L52" s="107">
        <v>42390</v>
      </c>
      <c r="M52" s="108">
        <v>38938</v>
      </c>
    </row>
    <row r="53" spans="2:13" ht="27.75" customHeight="1" thickBot="1" x14ac:dyDescent="0.25">
      <c r="B53" s="1289" t="s">
        <v>43</v>
      </c>
      <c r="C53" s="1290"/>
      <c r="D53" s="112"/>
      <c r="E53" s="1291" t="s">
        <v>44</v>
      </c>
      <c r="F53" s="1291"/>
      <c r="G53" s="1291"/>
      <c r="H53" s="1292"/>
      <c r="I53" s="113">
        <v>-9404</v>
      </c>
      <c r="J53" s="114">
        <v>-9687</v>
      </c>
      <c r="K53" s="114">
        <v>-11069</v>
      </c>
      <c r="L53" s="114">
        <v>-10440</v>
      </c>
      <c r="M53" s="115">
        <v>-12762</v>
      </c>
    </row>
    <row r="54" spans="2:13" ht="27.75" customHeight="1" x14ac:dyDescent="0.25">
      <c r="B54" s="116" t="s">
        <v>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uiZgN0czn+095V/UczCMC6Z75FBxhGfeakMNdCNEUsPK/SZtc8etD4jXqGwJajpOeEVnJG9+u/2lU306troyqA==" saltValue="ikXRbidUhJLSRMx/5V254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3"/>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election activeCell="G57" sqref="G57"/>
    </sheetView>
  </sheetViews>
  <sheetFormatPr defaultColWidth="0" defaultRowHeight="0"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46</v>
      </c>
    </row>
    <row r="54" spans="2:8" ht="29.25" customHeight="1" thickBot="1" x14ac:dyDescent="0.35">
      <c r="B54" s="121" t="s">
        <v>1</v>
      </c>
      <c r="C54" s="122"/>
      <c r="D54" s="122"/>
      <c r="E54" s="123" t="s">
        <v>2</v>
      </c>
      <c r="F54" s="124" t="s">
        <v>544</v>
      </c>
      <c r="G54" s="124" t="s">
        <v>545</v>
      </c>
      <c r="H54" s="125" t="s">
        <v>546</v>
      </c>
    </row>
    <row r="55" spans="2:8" ht="52.5" customHeight="1" x14ac:dyDescent="0.2">
      <c r="B55" s="126"/>
      <c r="C55" s="1301" t="s">
        <v>47</v>
      </c>
      <c r="D55" s="1301"/>
      <c r="E55" s="1302"/>
      <c r="F55" s="127">
        <v>8604</v>
      </c>
      <c r="G55" s="127">
        <v>9569</v>
      </c>
      <c r="H55" s="128">
        <v>14317</v>
      </c>
    </row>
    <row r="56" spans="2:8" ht="52.5" customHeight="1" x14ac:dyDescent="0.2">
      <c r="B56" s="129"/>
      <c r="C56" s="1303" t="s">
        <v>48</v>
      </c>
      <c r="D56" s="1303"/>
      <c r="E56" s="1304"/>
      <c r="F56" s="130">
        <v>109</v>
      </c>
      <c r="G56" s="130">
        <v>177</v>
      </c>
      <c r="H56" s="131">
        <v>16</v>
      </c>
    </row>
    <row r="57" spans="2:8" ht="53.25" customHeight="1" x14ac:dyDescent="0.2">
      <c r="B57" s="129"/>
      <c r="C57" s="1305" t="s">
        <v>49</v>
      </c>
      <c r="D57" s="1305"/>
      <c r="E57" s="1306"/>
      <c r="F57" s="132">
        <v>8384</v>
      </c>
      <c r="G57" s="132">
        <v>7641</v>
      </c>
      <c r="H57" s="133">
        <v>8335</v>
      </c>
    </row>
    <row r="58" spans="2:8" ht="45.75" customHeight="1" x14ac:dyDescent="0.2">
      <c r="B58" s="134"/>
      <c r="C58" s="1293" t="s">
        <v>573</v>
      </c>
      <c r="D58" s="1294"/>
      <c r="E58" s="1295"/>
      <c r="F58" s="135">
        <v>5261</v>
      </c>
      <c r="G58" s="135">
        <v>4451</v>
      </c>
      <c r="H58" s="136">
        <v>5401</v>
      </c>
    </row>
    <row r="59" spans="2:8" ht="45.75" customHeight="1" x14ac:dyDescent="0.2">
      <c r="B59" s="134"/>
      <c r="C59" s="1293" t="s">
        <v>574</v>
      </c>
      <c r="D59" s="1294"/>
      <c r="E59" s="1295"/>
      <c r="F59" s="135">
        <v>1499</v>
      </c>
      <c r="G59" s="135">
        <v>1285</v>
      </c>
      <c r="H59" s="136">
        <v>1180</v>
      </c>
    </row>
    <row r="60" spans="2:8" ht="45.75" customHeight="1" x14ac:dyDescent="0.2">
      <c r="B60" s="134"/>
      <c r="C60" s="1293" t="s">
        <v>575</v>
      </c>
      <c r="D60" s="1294"/>
      <c r="E60" s="1295"/>
      <c r="F60" s="135">
        <v>628</v>
      </c>
      <c r="G60" s="135">
        <v>850</v>
      </c>
      <c r="H60" s="136">
        <v>873</v>
      </c>
    </row>
    <row r="61" spans="2:8" ht="45.75" customHeight="1" x14ac:dyDescent="0.2">
      <c r="B61" s="134"/>
      <c r="C61" s="1293" t="s">
        <v>576</v>
      </c>
      <c r="D61" s="1294"/>
      <c r="E61" s="1295"/>
      <c r="F61" s="135">
        <v>701</v>
      </c>
      <c r="G61" s="135">
        <v>759</v>
      </c>
      <c r="H61" s="136">
        <v>685</v>
      </c>
    </row>
    <row r="62" spans="2:8" ht="45.75" customHeight="1" thickBot="1" x14ac:dyDescent="0.25">
      <c r="B62" s="137"/>
      <c r="C62" s="1296" t="s">
        <v>577</v>
      </c>
      <c r="D62" s="1297"/>
      <c r="E62" s="1298"/>
      <c r="F62" s="138">
        <v>109</v>
      </c>
      <c r="G62" s="138">
        <v>109</v>
      </c>
      <c r="H62" s="139">
        <v>109</v>
      </c>
    </row>
    <row r="63" spans="2:8" ht="52.5" customHeight="1" thickBot="1" x14ac:dyDescent="0.25">
      <c r="B63" s="140"/>
      <c r="C63" s="1299" t="s">
        <v>50</v>
      </c>
      <c r="D63" s="1299"/>
      <c r="E63" s="1300"/>
      <c r="F63" s="141">
        <v>17098</v>
      </c>
      <c r="G63" s="141">
        <v>17387</v>
      </c>
      <c r="H63" s="142">
        <v>22668</v>
      </c>
    </row>
    <row r="64" spans="2:8" ht="15" customHeight="1" x14ac:dyDescent="0.2"/>
    <row r="65" ht="0" hidden="1" customHeight="1" x14ac:dyDescent="0.2"/>
    <row r="66" ht="0" hidden="1" customHeight="1" x14ac:dyDescent="0.2"/>
  </sheetData>
  <sheetProtection algorithmName="SHA-512" hashValue="cHcnqFrhPafEgdUEczaPvSpfzIdI1AkL04TLnqZOXoym1ho4m42DunltvcaCz3UjwxfOL7tyC6bqzAwiRXnORQ==" saltValue="qIxgA4FeTdnWVbiB442lEA==" spinCount="100000" sheet="1" objects="1" scenarios="1"/>
  <mergeCells count="9">
    <mergeCell ref="C61:E61"/>
    <mergeCell ref="C62:E62"/>
    <mergeCell ref="C63:E63"/>
    <mergeCell ref="C55:E55"/>
    <mergeCell ref="C56:E56"/>
    <mergeCell ref="C57:E57"/>
    <mergeCell ref="C58:E58"/>
    <mergeCell ref="C59:E59"/>
    <mergeCell ref="C60:E60"/>
  </mergeCells>
  <phoneticPr fontId="3"/>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60" zoomScaleNormal="60" zoomScaleSheetLayoutView="55" workbookViewId="0">
      <selection activeCell="CJ17" sqref="CJ17"/>
    </sheetView>
  </sheetViews>
  <sheetFormatPr defaultColWidth="0" defaultRowHeight="0" customHeight="1" zeroHeight="1" x14ac:dyDescent="0.2"/>
  <cols>
    <col min="1" max="1" width="6.36328125" style="385" customWidth="1"/>
    <col min="2" max="107" width="2.453125" style="385" customWidth="1"/>
    <col min="108" max="108" width="6.08984375" style="387" customWidth="1"/>
    <col min="109" max="109" width="5.90625" style="386" customWidth="1"/>
    <col min="110" max="110" width="19.08984375" style="385" hidden="1"/>
    <col min="111" max="115" width="12.6328125" style="385" hidden="1"/>
    <col min="116" max="349" width="8.6328125" style="385" hidden="1"/>
    <col min="350" max="355" width="14.90625" style="385" hidden="1"/>
    <col min="356" max="357" width="15.90625" style="385" hidden="1"/>
    <col min="358" max="363" width="16.08984375" style="385" hidden="1"/>
    <col min="364" max="364" width="6.08984375" style="385" hidden="1"/>
    <col min="365" max="365" width="3" style="385" hidden="1"/>
    <col min="366" max="605" width="8.6328125" style="385" hidden="1"/>
    <col min="606" max="611" width="14.90625" style="385" hidden="1"/>
    <col min="612" max="613" width="15.90625" style="385" hidden="1"/>
    <col min="614" max="619" width="16.08984375" style="385" hidden="1"/>
    <col min="620" max="620" width="6.08984375" style="385" hidden="1"/>
    <col min="621" max="621" width="3" style="385" hidden="1"/>
    <col min="622" max="861" width="8.6328125" style="385" hidden="1"/>
    <col min="862" max="867" width="14.90625" style="385" hidden="1"/>
    <col min="868" max="869" width="15.90625" style="385" hidden="1"/>
    <col min="870" max="875" width="16.08984375" style="385" hidden="1"/>
    <col min="876" max="876" width="6.08984375" style="385" hidden="1"/>
    <col min="877" max="877" width="3" style="385" hidden="1"/>
    <col min="878" max="1117" width="8.6328125" style="385" hidden="1"/>
    <col min="1118" max="1123" width="14.90625" style="385" hidden="1"/>
    <col min="1124" max="1125" width="15.90625" style="385" hidden="1"/>
    <col min="1126" max="1131" width="16.08984375" style="385" hidden="1"/>
    <col min="1132" max="1132" width="6.08984375" style="385" hidden="1"/>
    <col min="1133" max="1133" width="3" style="385" hidden="1"/>
    <col min="1134" max="1373" width="8.6328125" style="385" hidden="1"/>
    <col min="1374" max="1379" width="14.90625" style="385" hidden="1"/>
    <col min="1380" max="1381" width="15.90625" style="385" hidden="1"/>
    <col min="1382" max="1387" width="16.08984375" style="385" hidden="1"/>
    <col min="1388" max="1388" width="6.08984375" style="385" hidden="1"/>
    <col min="1389" max="1389" width="3" style="385" hidden="1"/>
    <col min="1390" max="1629" width="8.6328125" style="385" hidden="1"/>
    <col min="1630" max="1635" width="14.90625" style="385" hidden="1"/>
    <col min="1636" max="1637" width="15.90625" style="385" hidden="1"/>
    <col min="1638" max="1643" width="16.08984375" style="385" hidden="1"/>
    <col min="1644" max="1644" width="6.08984375" style="385" hidden="1"/>
    <col min="1645" max="1645" width="3" style="385" hidden="1"/>
    <col min="1646" max="1885" width="8.6328125" style="385" hidden="1"/>
    <col min="1886" max="1891" width="14.90625" style="385" hidden="1"/>
    <col min="1892" max="1893" width="15.90625" style="385" hidden="1"/>
    <col min="1894" max="1899" width="16.08984375" style="385" hidden="1"/>
    <col min="1900" max="1900" width="6.08984375" style="385" hidden="1"/>
    <col min="1901" max="1901" width="3" style="385" hidden="1"/>
    <col min="1902" max="2141" width="8.6328125" style="385" hidden="1"/>
    <col min="2142" max="2147" width="14.90625" style="385" hidden="1"/>
    <col min="2148" max="2149" width="15.90625" style="385" hidden="1"/>
    <col min="2150" max="2155" width="16.08984375" style="385" hidden="1"/>
    <col min="2156" max="2156" width="6.08984375" style="385" hidden="1"/>
    <col min="2157" max="2157" width="3" style="385" hidden="1"/>
    <col min="2158" max="2397" width="8.6328125" style="385" hidden="1"/>
    <col min="2398" max="2403" width="14.90625" style="385" hidden="1"/>
    <col min="2404" max="2405" width="15.90625" style="385" hidden="1"/>
    <col min="2406" max="2411" width="16.08984375" style="385" hidden="1"/>
    <col min="2412" max="2412" width="6.08984375" style="385" hidden="1"/>
    <col min="2413" max="2413" width="3" style="385" hidden="1"/>
    <col min="2414" max="2653" width="8.6328125" style="385" hidden="1"/>
    <col min="2654" max="2659" width="14.90625" style="385" hidden="1"/>
    <col min="2660" max="2661" width="15.90625" style="385" hidden="1"/>
    <col min="2662" max="2667" width="16.08984375" style="385" hidden="1"/>
    <col min="2668" max="2668" width="6.08984375" style="385" hidden="1"/>
    <col min="2669" max="2669" width="3" style="385" hidden="1"/>
    <col min="2670" max="2909" width="8.6328125" style="385" hidden="1"/>
    <col min="2910" max="2915" width="14.90625" style="385" hidden="1"/>
    <col min="2916" max="2917" width="15.90625" style="385" hidden="1"/>
    <col min="2918" max="2923" width="16.08984375" style="385" hidden="1"/>
    <col min="2924" max="2924" width="6.08984375" style="385" hidden="1"/>
    <col min="2925" max="2925" width="3" style="385" hidden="1"/>
    <col min="2926" max="3165" width="8.6328125" style="385" hidden="1"/>
    <col min="3166" max="3171" width="14.90625" style="385" hidden="1"/>
    <col min="3172" max="3173" width="15.90625" style="385" hidden="1"/>
    <col min="3174" max="3179" width="16.08984375" style="385" hidden="1"/>
    <col min="3180" max="3180" width="6.08984375" style="385" hidden="1"/>
    <col min="3181" max="3181" width="3" style="385" hidden="1"/>
    <col min="3182" max="3421" width="8.6328125" style="385" hidden="1"/>
    <col min="3422" max="3427" width="14.90625" style="385" hidden="1"/>
    <col min="3428" max="3429" width="15.90625" style="385" hidden="1"/>
    <col min="3430" max="3435" width="16.08984375" style="385" hidden="1"/>
    <col min="3436" max="3436" width="6.08984375" style="385" hidden="1"/>
    <col min="3437" max="3437" width="3" style="385" hidden="1"/>
    <col min="3438" max="3677" width="8.6328125" style="385" hidden="1"/>
    <col min="3678" max="3683" width="14.90625" style="385" hidden="1"/>
    <col min="3684" max="3685" width="15.90625" style="385" hidden="1"/>
    <col min="3686" max="3691" width="16.08984375" style="385" hidden="1"/>
    <col min="3692" max="3692" width="6.08984375" style="385" hidden="1"/>
    <col min="3693" max="3693" width="3" style="385" hidden="1"/>
    <col min="3694" max="3933" width="8.6328125" style="385" hidden="1"/>
    <col min="3934" max="3939" width="14.90625" style="385" hidden="1"/>
    <col min="3940" max="3941" width="15.90625" style="385" hidden="1"/>
    <col min="3942" max="3947" width="16.08984375" style="385" hidden="1"/>
    <col min="3948" max="3948" width="6.08984375" style="385" hidden="1"/>
    <col min="3949" max="3949" width="3" style="385" hidden="1"/>
    <col min="3950" max="4189" width="8.6328125" style="385" hidden="1"/>
    <col min="4190" max="4195" width="14.90625" style="385" hidden="1"/>
    <col min="4196" max="4197" width="15.90625" style="385" hidden="1"/>
    <col min="4198" max="4203" width="16.08984375" style="385" hidden="1"/>
    <col min="4204" max="4204" width="6.08984375" style="385" hidden="1"/>
    <col min="4205" max="4205" width="3" style="385" hidden="1"/>
    <col min="4206" max="4445" width="8.6328125" style="385" hidden="1"/>
    <col min="4446" max="4451" width="14.90625" style="385" hidden="1"/>
    <col min="4452" max="4453" width="15.90625" style="385" hidden="1"/>
    <col min="4454" max="4459" width="16.08984375" style="385" hidden="1"/>
    <col min="4460" max="4460" width="6.08984375" style="385" hidden="1"/>
    <col min="4461" max="4461" width="3" style="385" hidden="1"/>
    <col min="4462" max="4701" width="8.6328125" style="385" hidden="1"/>
    <col min="4702" max="4707" width="14.90625" style="385" hidden="1"/>
    <col min="4708" max="4709" width="15.90625" style="385" hidden="1"/>
    <col min="4710" max="4715" width="16.08984375" style="385" hidden="1"/>
    <col min="4716" max="4716" width="6.08984375" style="385" hidden="1"/>
    <col min="4717" max="4717" width="3" style="385" hidden="1"/>
    <col min="4718" max="4957" width="8.6328125" style="385" hidden="1"/>
    <col min="4958" max="4963" width="14.90625" style="385" hidden="1"/>
    <col min="4964" max="4965" width="15.90625" style="385" hidden="1"/>
    <col min="4966" max="4971" width="16.08984375" style="385" hidden="1"/>
    <col min="4972" max="4972" width="6.08984375" style="385" hidden="1"/>
    <col min="4973" max="4973" width="3" style="385" hidden="1"/>
    <col min="4974" max="5213" width="8.6328125" style="385" hidden="1"/>
    <col min="5214" max="5219" width="14.90625" style="385" hidden="1"/>
    <col min="5220" max="5221" width="15.90625" style="385" hidden="1"/>
    <col min="5222" max="5227" width="16.08984375" style="385" hidden="1"/>
    <col min="5228" max="5228" width="6.08984375" style="385" hidden="1"/>
    <col min="5229" max="5229" width="3" style="385" hidden="1"/>
    <col min="5230" max="5469" width="8.6328125" style="385" hidden="1"/>
    <col min="5470" max="5475" width="14.90625" style="385" hidden="1"/>
    <col min="5476" max="5477" width="15.90625" style="385" hidden="1"/>
    <col min="5478" max="5483" width="16.08984375" style="385" hidden="1"/>
    <col min="5484" max="5484" width="6.08984375" style="385" hidden="1"/>
    <col min="5485" max="5485" width="3" style="385" hidden="1"/>
    <col min="5486" max="5725" width="8.6328125" style="385" hidden="1"/>
    <col min="5726" max="5731" width="14.90625" style="385" hidden="1"/>
    <col min="5732" max="5733" width="15.90625" style="385" hidden="1"/>
    <col min="5734" max="5739" width="16.08984375" style="385" hidden="1"/>
    <col min="5740" max="5740" width="6.08984375" style="385" hidden="1"/>
    <col min="5741" max="5741" width="3" style="385" hidden="1"/>
    <col min="5742" max="5981" width="8.6328125" style="385" hidden="1"/>
    <col min="5982" max="5987" width="14.90625" style="385" hidden="1"/>
    <col min="5988" max="5989" width="15.90625" style="385" hidden="1"/>
    <col min="5990" max="5995" width="16.08984375" style="385" hidden="1"/>
    <col min="5996" max="5996" width="6.08984375" style="385" hidden="1"/>
    <col min="5997" max="5997" width="3" style="385" hidden="1"/>
    <col min="5998" max="6237" width="8.6328125" style="385" hidden="1"/>
    <col min="6238" max="6243" width="14.90625" style="385" hidden="1"/>
    <col min="6244" max="6245" width="15.90625" style="385" hidden="1"/>
    <col min="6246" max="6251" width="16.08984375" style="385" hidden="1"/>
    <col min="6252" max="6252" width="6.08984375" style="385" hidden="1"/>
    <col min="6253" max="6253" width="3" style="385" hidden="1"/>
    <col min="6254" max="6493" width="8.6328125" style="385" hidden="1"/>
    <col min="6494" max="6499" width="14.90625" style="385" hidden="1"/>
    <col min="6500" max="6501" width="15.90625" style="385" hidden="1"/>
    <col min="6502" max="6507" width="16.08984375" style="385" hidden="1"/>
    <col min="6508" max="6508" width="6.08984375" style="385" hidden="1"/>
    <col min="6509" max="6509" width="3" style="385" hidden="1"/>
    <col min="6510" max="6749" width="8.6328125" style="385" hidden="1"/>
    <col min="6750" max="6755" width="14.90625" style="385" hidden="1"/>
    <col min="6756" max="6757" width="15.90625" style="385" hidden="1"/>
    <col min="6758" max="6763" width="16.08984375" style="385" hidden="1"/>
    <col min="6764" max="6764" width="6.08984375" style="385" hidden="1"/>
    <col min="6765" max="6765" width="3" style="385" hidden="1"/>
    <col min="6766" max="7005" width="8.6328125" style="385" hidden="1"/>
    <col min="7006" max="7011" width="14.90625" style="385" hidden="1"/>
    <col min="7012" max="7013" width="15.90625" style="385" hidden="1"/>
    <col min="7014" max="7019" width="16.08984375" style="385" hidden="1"/>
    <col min="7020" max="7020" width="6.08984375" style="385" hidden="1"/>
    <col min="7021" max="7021" width="3" style="385" hidden="1"/>
    <col min="7022" max="7261" width="8.6328125" style="385" hidden="1"/>
    <col min="7262" max="7267" width="14.90625" style="385" hidden="1"/>
    <col min="7268" max="7269" width="15.90625" style="385" hidden="1"/>
    <col min="7270" max="7275" width="16.08984375" style="385" hidden="1"/>
    <col min="7276" max="7276" width="6.08984375" style="385" hidden="1"/>
    <col min="7277" max="7277" width="3" style="385" hidden="1"/>
    <col min="7278" max="7517" width="8.6328125" style="385" hidden="1"/>
    <col min="7518" max="7523" width="14.90625" style="385" hidden="1"/>
    <col min="7524" max="7525" width="15.90625" style="385" hidden="1"/>
    <col min="7526" max="7531" width="16.08984375" style="385" hidden="1"/>
    <col min="7532" max="7532" width="6.08984375" style="385" hidden="1"/>
    <col min="7533" max="7533" width="3" style="385" hidden="1"/>
    <col min="7534" max="7773" width="8.6328125" style="385" hidden="1"/>
    <col min="7774" max="7779" width="14.90625" style="385" hidden="1"/>
    <col min="7780" max="7781" width="15.90625" style="385" hidden="1"/>
    <col min="7782" max="7787" width="16.08984375" style="385" hidden="1"/>
    <col min="7788" max="7788" width="6.08984375" style="385" hidden="1"/>
    <col min="7789" max="7789" width="3" style="385" hidden="1"/>
    <col min="7790" max="8029" width="8.6328125" style="385" hidden="1"/>
    <col min="8030" max="8035" width="14.90625" style="385" hidden="1"/>
    <col min="8036" max="8037" width="15.90625" style="385" hidden="1"/>
    <col min="8038" max="8043" width="16.08984375" style="385" hidden="1"/>
    <col min="8044" max="8044" width="6.08984375" style="385" hidden="1"/>
    <col min="8045" max="8045" width="3" style="385" hidden="1"/>
    <col min="8046" max="8285" width="8.6328125" style="385" hidden="1"/>
    <col min="8286" max="8291" width="14.90625" style="385" hidden="1"/>
    <col min="8292" max="8293" width="15.90625" style="385" hidden="1"/>
    <col min="8294" max="8299" width="16.08984375" style="385" hidden="1"/>
    <col min="8300" max="8300" width="6.08984375" style="385" hidden="1"/>
    <col min="8301" max="8301" width="3" style="385" hidden="1"/>
    <col min="8302" max="8541" width="8.6328125" style="385" hidden="1"/>
    <col min="8542" max="8547" width="14.90625" style="385" hidden="1"/>
    <col min="8548" max="8549" width="15.90625" style="385" hidden="1"/>
    <col min="8550" max="8555" width="16.08984375" style="385" hidden="1"/>
    <col min="8556" max="8556" width="6.08984375" style="385" hidden="1"/>
    <col min="8557" max="8557" width="3" style="385" hidden="1"/>
    <col min="8558" max="8797" width="8.6328125" style="385" hidden="1"/>
    <col min="8798" max="8803" width="14.90625" style="385" hidden="1"/>
    <col min="8804" max="8805" width="15.90625" style="385" hidden="1"/>
    <col min="8806" max="8811" width="16.08984375" style="385" hidden="1"/>
    <col min="8812" max="8812" width="6.08984375" style="385" hidden="1"/>
    <col min="8813" max="8813" width="3" style="385" hidden="1"/>
    <col min="8814" max="9053" width="8.6328125" style="385" hidden="1"/>
    <col min="9054" max="9059" width="14.90625" style="385" hidden="1"/>
    <col min="9060" max="9061" width="15.90625" style="385" hidden="1"/>
    <col min="9062" max="9067" width="16.08984375" style="385" hidden="1"/>
    <col min="9068" max="9068" width="6.08984375" style="385" hidden="1"/>
    <col min="9069" max="9069" width="3" style="385" hidden="1"/>
    <col min="9070" max="9309" width="8.6328125" style="385" hidden="1"/>
    <col min="9310" max="9315" width="14.90625" style="385" hidden="1"/>
    <col min="9316" max="9317" width="15.90625" style="385" hidden="1"/>
    <col min="9318" max="9323" width="16.08984375" style="385" hidden="1"/>
    <col min="9324" max="9324" width="6.08984375" style="385" hidden="1"/>
    <col min="9325" max="9325" width="3" style="385" hidden="1"/>
    <col min="9326" max="9565" width="8.6328125" style="385" hidden="1"/>
    <col min="9566" max="9571" width="14.90625" style="385" hidden="1"/>
    <col min="9572" max="9573" width="15.90625" style="385" hidden="1"/>
    <col min="9574" max="9579" width="16.08984375" style="385" hidden="1"/>
    <col min="9580" max="9580" width="6.08984375" style="385" hidden="1"/>
    <col min="9581" max="9581" width="3" style="385" hidden="1"/>
    <col min="9582" max="9821" width="8.6328125" style="385" hidden="1"/>
    <col min="9822" max="9827" width="14.90625" style="385" hidden="1"/>
    <col min="9828" max="9829" width="15.90625" style="385" hidden="1"/>
    <col min="9830" max="9835" width="16.08984375" style="385" hidden="1"/>
    <col min="9836" max="9836" width="6.08984375" style="385" hidden="1"/>
    <col min="9837" max="9837" width="3" style="385" hidden="1"/>
    <col min="9838" max="10077" width="8.6328125" style="385" hidden="1"/>
    <col min="10078" max="10083" width="14.90625" style="385" hidden="1"/>
    <col min="10084" max="10085" width="15.90625" style="385" hidden="1"/>
    <col min="10086" max="10091" width="16.08984375" style="385" hidden="1"/>
    <col min="10092" max="10092" width="6.08984375" style="385" hidden="1"/>
    <col min="10093" max="10093" width="3" style="385" hidden="1"/>
    <col min="10094" max="10333" width="8.6328125" style="385" hidden="1"/>
    <col min="10334" max="10339" width="14.90625" style="385" hidden="1"/>
    <col min="10340" max="10341" width="15.90625" style="385" hidden="1"/>
    <col min="10342" max="10347" width="16.08984375" style="385" hidden="1"/>
    <col min="10348" max="10348" width="6.08984375" style="385" hidden="1"/>
    <col min="10349" max="10349" width="3" style="385" hidden="1"/>
    <col min="10350" max="10589" width="8.6328125" style="385" hidden="1"/>
    <col min="10590" max="10595" width="14.90625" style="385" hidden="1"/>
    <col min="10596" max="10597" width="15.90625" style="385" hidden="1"/>
    <col min="10598" max="10603" width="16.08984375" style="385" hidden="1"/>
    <col min="10604" max="10604" width="6.08984375" style="385" hidden="1"/>
    <col min="10605" max="10605" width="3" style="385" hidden="1"/>
    <col min="10606" max="10845" width="8.6328125" style="385" hidden="1"/>
    <col min="10846" max="10851" width="14.90625" style="385" hidden="1"/>
    <col min="10852" max="10853" width="15.90625" style="385" hidden="1"/>
    <col min="10854" max="10859" width="16.08984375" style="385" hidden="1"/>
    <col min="10860" max="10860" width="6.08984375" style="385" hidden="1"/>
    <col min="10861" max="10861" width="3" style="385" hidden="1"/>
    <col min="10862" max="11101" width="8.6328125" style="385" hidden="1"/>
    <col min="11102" max="11107" width="14.90625" style="385" hidden="1"/>
    <col min="11108" max="11109" width="15.90625" style="385" hidden="1"/>
    <col min="11110" max="11115" width="16.08984375" style="385" hidden="1"/>
    <col min="11116" max="11116" width="6.08984375" style="385" hidden="1"/>
    <col min="11117" max="11117" width="3" style="385" hidden="1"/>
    <col min="11118" max="11357" width="8.6328125" style="385" hidden="1"/>
    <col min="11358" max="11363" width="14.90625" style="385" hidden="1"/>
    <col min="11364" max="11365" width="15.90625" style="385" hidden="1"/>
    <col min="11366" max="11371" width="16.08984375" style="385" hidden="1"/>
    <col min="11372" max="11372" width="6.08984375" style="385" hidden="1"/>
    <col min="11373" max="11373" width="3" style="385" hidden="1"/>
    <col min="11374" max="11613" width="8.6328125" style="385" hidden="1"/>
    <col min="11614" max="11619" width="14.90625" style="385" hidden="1"/>
    <col min="11620" max="11621" width="15.90625" style="385" hidden="1"/>
    <col min="11622" max="11627" width="16.08984375" style="385" hidden="1"/>
    <col min="11628" max="11628" width="6.08984375" style="385" hidden="1"/>
    <col min="11629" max="11629" width="3" style="385" hidden="1"/>
    <col min="11630" max="11869" width="8.6328125" style="385" hidden="1"/>
    <col min="11870" max="11875" width="14.90625" style="385" hidden="1"/>
    <col min="11876" max="11877" width="15.90625" style="385" hidden="1"/>
    <col min="11878" max="11883" width="16.08984375" style="385" hidden="1"/>
    <col min="11884" max="11884" width="6.08984375" style="385" hidden="1"/>
    <col min="11885" max="11885" width="3" style="385" hidden="1"/>
    <col min="11886" max="12125" width="8.6328125" style="385" hidden="1"/>
    <col min="12126" max="12131" width="14.90625" style="385" hidden="1"/>
    <col min="12132" max="12133" width="15.90625" style="385" hidden="1"/>
    <col min="12134" max="12139" width="16.08984375" style="385" hidden="1"/>
    <col min="12140" max="12140" width="6.08984375" style="385" hidden="1"/>
    <col min="12141" max="12141" width="3" style="385" hidden="1"/>
    <col min="12142" max="12381" width="8.6328125" style="385" hidden="1"/>
    <col min="12382" max="12387" width="14.90625" style="385" hidden="1"/>
    <col min="12388" max="12389" width="15.90625" style="385" hidden="1"/>
    <col min="12390" max="12395" width="16.08984375" style="385" hidden="1"/>
    <col min="12396" max="12396" width="6.08984375" style="385" hidden="1"/>
    <col min="12397" max="12397" width="3" style="385" hidden="1"/>
    <col min="12398" max="12637" width="8.6328125" style="385" hidden="1"/>
    <col min="12638" max="12643" width="14.90625" style="385" hidden="1"/>
    <col min="12644" max="12645" width="15.90625" style="385" hidden="1"/>
    <col min="12646" max="12651" width="16.08984375" style="385" hidden="1"/>
    <col min="12652" max="12652" width="6.08984375" style="385" hidden="1"/>
    <col min="12653" max="12653" width="3" style="385" hidden="1"/>
    <col min="12654" max="12893" width="8.6328125" style="385" hidden="1"/>
    <col min="12894" max="12899" width="14.90625" style="385" hidden="1"/>
    <col min="12900" max="12901" width="15.90625" style="385" hidden="1"/>
    <col min="12902" max="12907" width="16.08984375" style="385" hidden="1"/>
    <col min="12908" max="12908" width="6.08984375" style="385" hidden="1"/>
    <col min="12909" max="12909" width="3" style="385" hidden="1"/>
    <col min="12910" max="13149" width="8.6328125" style="385" hidden="1"/>
    <col min="13150" max="13155" width="14.90625" style="385" hidden="1"/>
    <col min="13156" max="13157" width="15.90625" style="385" hidden="1"/>
    <col min="13158" max="13163" width="16.08984375" style="385" hidden="1"/>
    <col min="13164" max="13164" width="6.08984375" style="385" hidden="1"/>
    <col min="13165" max="13165" width="3" style="385" hidden="1"/>
    <col min="13166" max="13405" width="8.6328125" style="385" hidden="1"/>
    <col min="13406" max="13411" width="14.90625" style="385" hidden="1"/>
    <col min="13412" max="13413" width="15.90625" style="385" hidden="1"/>
    <col min="13414" max="13419" width="16.08984375" style="385" hidden="1"/>
    <col min="13420" max="13420" width="6.08984375" style="385" hidden="1"/>
    <col min="13421" max="13421" width="3" style="385" hidden="1"/>
    <col min="13422" max="13661" width="8.6328125" style="385" hidden="1"/>
    <col min="13662" max="13667" width="14.90625" style="385" hidden="1"/>
    <col min="13668" max="13669" width="15.90625" style="385" hidden="1"/>
    <col min="13670" max="13675" width="16.08984375" style="385" hidden="1"/>
    <col min="13676" max="13676" width="6.08984375" style="385" hidden="1"/>
    <col min="13677" max="13677" width="3" style="385" hidden="1"/>
    <col min="13678" max="13917" width="8.6328125" style="385" hidden="1"/>
    <col min="13918" max="13923" width="14.90625" style="385" hidden="1"/>
    <col min="13924" max="13925" width="15.90625" style="385" hidden="1"/>
    <col min="13926" max="13931" width="16.08984375" style="385" hidden="1"/>
    <col min="13932" max="13932" width="6.08984375" style="385" hidden="1"/>
    <col min="13933" max="13933" width="3" style="385" hidden="1"/>
    <col min="13934" max="14173" width="8.6328125" style="385" hidden="1"/>
    <col min="14174" max="14179" width="14.90625" style="385" hidden="1"/>
    <col min="14180" max="14181" width="15.90625" style="385" hidden="1"/>
    <col min="14182" max="14187" width="16.08984375" style="385" hidden="1"/>
    <col min="14188" max="14188" width="6.08984375" style="385" hidden="1"/>
    <col min="14189" max="14189" width="3" style="385" hidden="1"/>
    <col min="14190" max="14429" width="8.6328125" style="385" hidden="1"/>
    <col min="14430" max="14435" width="14.90625" style="385" hidden="1"/>
    <col min="14436" max="14437" width="15.90625" style="385" hidden="1"/>
    <col min="14438" max="14443" width="16.08984375" style="385" hidden="1"/>
    <col min="14444" max="14444" width="6.08984375" style="385" hidden="1"/>
    <col min="14445" max="14445" width="3" style="385" hidden="1"/>
    <col min="14446" max="14685" width="8.6328125" style="385" hidden="1"/>
    <col min="14686" max="14691" width="14.90625" style="385" hidden="1"/>
    <col min="14692" max="14693" width="15.90625" style="385" hidden="1"/>
    <col min="14694" max="14699" width="16.08984375" style="385" hidden="1"/>
    <col min="14700" max="14700" width="6.08984375" style="385" hidden="1"/>
    <col min="14701" max="14701" width="3" style="385" hidden="1"/>
    <col min="14702" max="14941" width="8.6328125" style="385" hidden="1"/>
    <col min="14942" max="14947" width="14.90625" style="385" hidden="1"/>
    <col min="14948" max="14949" width="15.90625" style="385" hidden="1"/>
    <col min="14950" max="14955" width="16.08984375" style="385" hidden="1"/>
    <col min="14956" max="14956" width="6.08984375" style="385" hidden="1"/>
    <col min="14957" max="14957" width="3" style="385" hidden="1"/>
    <col min="14958" max="15197" width="8.6328125" style="385" hidden="1"/>
    <col min="15198" max="15203" width="14.90625" style="385" hidden="1"/>
    <col min="15204" max="15205" width="15.90625" style="385" hidden="1"/>
    <col min="15206" max="15211" width="16.08984375" style="385" hidden="1"/>
    <col min="15212" max="15212" width="6.08984375" style="385" hidden="1"/>
    <col min="15213" max="15213" width="3" style="385" hidden="1"/>
    <col min="15214" max="15453" width="8.6328125" style="385" hidden="1"/>
    <col min="15454" max="15459" width="14.90625" style="385" hidden="1"/>
    <col min="15460" max="15461" width="15.90625" style="385" hidden="1"/>
    <col min="15462" max="15467" width="16.08984375" style="385" hidden="1"/>
    <col min="15468" max="15468" width="6.08984375" style="385" hidden="1"/>
    <col min="15469" max="15469" width="3" style="385" hidden="1"/>
    <col min="15470" max="15709" width="8.6328125" style="385" hidden="1"/>
    <col min="15710" max="15715" width="14.90625" style="385" hidden="1"/>
    <col min="15716" max="15717" width="15.90625" style="385" hidden="1"/>
    <col min="15718" max="15723" width="16.08984375" style="385" hidden="1"/>
    <col min="15724" max="15724" width="6.08984375" style="385" hidden="1"/>
    <col min="15725" max="15725" width="3" style="385" hidden="1"/>
    <col min="15726" max="15965" width="8.6328125" style="385" hidden="1"/>
    <col min="15966" max="15971" width="14.90625" style="385" hidden="1"/>
    <col min="15972" max="15973" width="15.90625" style="385" hidden="1"/>
    <col min="15974" max="15979" width="16.08984375" style="385" hidden="1"/>
    <col min="15980" max="15980" width="6.08984375" style="385" hidden="1"/>
    <col min="15981" max="15981" width="3" style="385" hidden="1"/>
    <col min="15982" max="16221" width="8.6328125" style="385" hidden="1"/>
    <col min="16222" max="16227" width="14.90625" style="385" hidden="1"/>
    <col min="16228" max="16229" width="15.90625" style="385" hidden="1"/>
    <col min="16230" max="16235" width="16.08984375" style="385" hidden="1"/>
    <col min="16236" max="16236" width="6.08984375" style="385" hidden="1"/>
    <col min="16237" max="16237" width="3" style="385" hidden="1"/>
    <col min="16238" max="16384" width="8.6328125" style="385" hidden="1"/>
  </cols>
  <sheetData>
    <row r="1" spans="1:143" ht="42.75" customHeight="1" x14ac:dyDescent="0.2">
      <c r="A1" s="422"/>
      <c r="B1" s="421"/>
      <c r="DD1" s="385"/>
      <c r="DE1" s="385"/>
    </row>
    <row r="2" spans="1:143" ht="25.5" customHeight="1" x14ac:dyDescent="0.2">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2">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 x14ac:dyDescent="0.2">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589</v>
      </c>
    </row>
    <row r="11" spans="1:143" s="290" customFormat="1" ht="13" x14ac:dyDescent="0.2">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589</v>
      </c>
    </row>
    <row r="13" spans="1:143" s="290" customFormat="1" ht="13" x14ac:dyDescent="0.2">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385"/>
      <c r="DE19" s="385"/>
    </row>
    <row r="20" spans="1:351" ht="13" x14ac:dyDescent="0.2">
      <c r="DD20" s="385"/>
      <c r="DE20" s="385"/>
    </row>
    <row r="21" spans="1:351" ht="16.5" x14ac:dyDescent="0.2">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6.5" x14ac:dyDescent="0.2">
      <c r="B22" s="386"/>
      <c r="MM22" s="417"/>
    </row>
    <row r="23" spans="1:351" ht="13" x14ac:dyDescent="0.2">
      <c r="B23" s="386"/>
    </row>
    <row r="24" spans="1:351" ht="13" x14ac:dyDescent="0.2">
      <c r="B24" s="386"/>
    </row>
    <row r="25" spans="1:351" ht="13" x14ac:dyDescent="0.2">
      <c r="B25" s="386"/>
    </row>
    <row r="26" spans="1:351" ht="13" x14ac:dyDescent="0.2">
      <c r="B26" s="386"/>
    </row>
    <row r="27" spans="1:351" ht="13" x14ac:dyDescent="0.2">
      <c r="B27" s="386"/>
    </row>
    <row r="28" spans="1:351" ht="13" x14ac:dyDescent="0.2">
      <c r="B28" s="386"/>
    </row>
    <row r="29" spans="1:351" ht="13" x14ac:dyDescent="0.2">
      <c r="B29" s="386"/>
    </row>
    <row r="30" spans="1:351" ht="13" x14ac:dyDescent="0.2">
      <c r="B30" s="386"/>
    </row>
    <row r="31" spans="1:351" ht="13" x14ac:dyDescent="0.2">
      <c r="B31" s="386"/>
    </row>
    <row r="32" spans="1:351" ht="13" x14ac:dyDescent="0.2">
      <c r="B32" s="386"/>
    </row>
    <row r="33" spans="2:109" ht="13" x14ac:dyDescent="0.2">
      <c r="B33" s="386"/>
    </row>
    <row r="34" spans="2:109" ht="13" x14ac:dyDescent="0.2">
      <c r="B34" s="386"/>
    </row>
    <row r="35" spans="2:109" ht="13" x14ac:dyDescent="0.2">
      <c r="B35" s="386"/>
    </row>
    <row r="36" spans="2:109" ht="13" x14ac:dyDescent="0.2">
      <c r="B36" s="386"/>
    </row>
    <row r="37" spans="2:109" ht="13" x14ac:dyDescent="0.2">
      <c r="B37" s="386"/>
    </row>
    <row r="38" spans="2:109" ht="13" x14ac:dyDescent="0.2">
      <c r="B38" s="386"/>
    </row>
    <row r="39" spans="2:109" ht="13" x14ac:dyDescent="0.2">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 x14ac:dyDescent="0.2">
      <c r="B40" s="406"/>
      <c r="DD40" s="406"/>
      <c r="DE40" s="385"/>
    </row>
    <row r="41" spans="2:109" ht="16.5" x14ac:dyDescent="0.2">
      <c r="B41" s="416" t="s">
        <v>588</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 x14ac:dyDescent="0.2">
      <c r="B42" s="386"/>
      <c r="G42" s="402"/>
      <c r="I42" s="401"/>
      <c r="J42" s="401"/>
      <c r="K42" s="401"/>
      <c r="AM42" s="402"/>
      <c r="AN42" s="402" t="s">
        <v>584</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2">
      <c r="B43" s="386"/>
      <c r="AN43" s="1308" t="s">
        <v>587</v>
      </c>
      <c r="AO43" s="1309"/>
      <c r="AP43" s="1309"/>
      <c r="AQ43" s="1309"/>
      <c r="AR43" s="1309"/>
      <c r="AS43" s="1309"/>
      <c r="AT43" s="1309"/>
      <c r="AU43" s="1309"/>
      <c r="AV43" s="1309"/>
      <c r="AW43" s="1309"/>
      <c r="AX43" s="1309"/>
      <c r="AY43" s="1309"/>
      <c r="AZ43" s="1309"/>
      <c r="BA43" s="1309"/>
      <c r="BB43" s="1309"/>
      <c r="BC43" s="1309"/>
      <c r="BD43" s="1309"/>
      <c r="BE43" s="1309"/>
      <c r="BF43" s="1309"/>
      <c r="BG43" s="1309"/>
      <c r="BH43" s="1309"/>
      <c r="BI43" s="1309"/>
      <c r="BJ43" s="1309"/>
      <c r="BK43" s="1309"/>
      <c r="BL43" s="1309"/>
      <c r="BM43" s="1309"/>
      <c r="BN43" s="1309"/>
      <c r="BO43" s="1309"/>
      <c r="BP43" s="1309"/>
      <c r="BQ43" s="1309"/>
      <c r="BR43" s="1309"/>
      <c r="BS43" s="1309"/>
      <c r="BT43" s="1309"/>
      <c r="BU43" s="1309"/>
      <c r="BV43" s="1309"/>
      <c r="BW43" s="1309"/>
      <c r="BX43" s="1309"/>
      <c r="BY43" s="1309"/>
      <c r="BZ43" s="1309"/>
      <c r="CA43" s="1309"/>
      <c r="CB43" s="1309"/>
      <c r="CC43" s="1309"/>
      <c r="CD43" s="1309"/>
      <c r="CE43" s="1309"/>
      <c r="CF43" s="1309"/>
      <c r="CG43" s="1309"/>
      <c r="CH43" s="1309"/>
      <c r="CI43" s="1309"/>
      <c r="CJ43" s="1309"/>
      <c r="CK43" s="1309"/>
      <c r="CL43" s="1309"/>
      <c r="CM43" s="1309"/>
      <c r="CN43" s="1309"/>
      <c r="CO43" s="1309"/>
      <c r="CP43" s="1309"/>
      <c r="CQ43" s="1309"/>
      <c r="CR43" s="1309"/>
      <c r="CS43" s="1309"/>
      <c r="CT43" s="1309"/>
      <c r="CU43" s="1309"/>
      <c r="CV43" s="1309"/>
      <c r="CW43" s="1309"/>
      <c r="CX43" s="1309"/>
      <c r="CY43" s="1309"/>
      <c r="CZ43" s="1309"/>
      <c r="DA43" s="1309"/>
      <c r="DB43" s="1309"/>
      <c r="DC43" s="1310"/>
    </row>
    <row r="44" spans="2:109" ht="13" x14ac:dyDescent="0.2">
      <c r="B44" s="386"/>
      <c r="AN44" s="1311"/>
      <c r="AO44" s="1312"/>
      <c r="AP44" s="1312"/>
      <c r="AQ44" s="1312"/>
      <c r="AR44" s="1312"/>
      <c r="AS44" s="1312"/>
      <c r="AT44" s="1312"/>
      <c r="AU44" s="1312"/>
      <c r="AV44" s="1312"/>
      <c r="AW44" s="1312"/>
      <c r="AX44" s="1312"/>
      <c r="AY44" s="1312"/>
      <c r="AZ44" s="1312"/>
      <c r="BA44" s="1312"/>
      <c r="BB44" s="1312"/>
      <c r="BC44" s="1312"/>
      <c r="BD44" s="1312"/>
      <c r="BE44" s="1312"/>
      <c r="BF44" s="1312"/>
      <c r="BG44" s="1312"/>
      <c r="BH44" s="1312"/>
      <c r="BI44" s="1312"/>
      <c r="BJ44" s="1312"/>
      <c r="BK44" s="1312"/>
      <c r="BL44" s="1312"/>
      <c r="BM44" s="1312"/>
      <c r="BN44" s="1312"/>
      <c r="BO44" s="1312"/>
      <c r="BP44" s="1312"/>
      <c r="BQ44" s="1312"/>
      <c r="BR44" s="1312"/>
      <c r="BS44" s="1312"/>
      <c r="BT44" s="1312"/>
      <c r="BU44" s="1312"/>
      <c r="BV44" s="1312"/>
      <c r="BW44" s="1312"/>
      <c r="BX44" s="1312"/>
      <c r="BY44" s="1312"/>
      <c r="BZ44" s="1312"/>
      <c r="CA44" s="1312"/>
      <c r="CB44" s="1312"/>
      <c r="CC44" s="1312"/>
      <c r="CD44" s="1312"/>
      <c r="CE44" s="1312"/>
      <c r="CF44" s="1312"/>
      <c r="CG44" s="1312"/>
      <c r="CH44" s="1312"/>
      <c r="CI44" s="1312"/>
      <c r="CJ44" s="1312"/>
      <c r="CK44" s="1312"/>
      <c r="CL44" s="1312"/>
      <c r="CM44" s="1312"/>
      <c r="CN44" s="1312"/>
      <c r="CO44" s="1312"/>
      <c r="CP44" s="1312"/>
      <c r="CQ44" s="1312"/>
      <c r="CR44" s="1312"/>
      <c r="CS44" s="1312"/>
      <c r="CT44" s="1312"/>
      <c r="CU44" s="1312"/>
      <c r="CV44" s="1312"/>
      <c r="CW44" s="1312"/>
      <c r="CX44" s="1312"/>
      <c r="CY44" s="1312"/>
      <c r="CZ44" s="1312"/>
      <c r="DA44" s="1312"/>
      <c r="DB44" s="1312"/>
      <c r="DC44" s="1313"/>
    </row>
    <row r="45" spans="2:109" ht="13" x14ac:dyDescent="0.2">
      <c r="B45" s="386"/>
      <c r="AN45" s="1311"/>
      <c r="AO45" s="1312"/>
      <c r="AP45" s="1312"/>
      <c r="AQ45" s="1312"/>
      <c r="AR45" s="1312"/>
      <c r="AS45" s="1312"/>
      <c r="AT45" s="1312"/>
      <c r="AU45" s="1312"/>
      <c r="AV45" s="1312"/>
      <c r="AW45" s="1312"/>
      <c r="AX45" s="1312"/>
      <c r="AY45" s="1312"/>
      <c r="AZ45" s="1312"/>
      <c r="BA45" s="1312"/>
      <c r="BB45" s="1312"/>
      <c r="BC45" s="1312"/>
      <c r="BD45" s="1312"/>
      <c r="BE45" s="1312"/>
      <c r="BF45" s="1312"/>
      <c r="BG45" s="1312"/>
      <c r="BH45" s="1312"/>
      <c r="BI45" s="1312"/>
      <c r="BJ45" s="1312"/>
      <c r="BK45" s="1312"/>
      <c r="BL45" s="1312"/>
      <c r="BM45" s="1312"/>
      <c r="BN45" s="1312"/>
      <c r="BO45" s="1312"/>
      <c r="BP45" s="1312"/>
      <c r="BQ45" s="1312"/>
      <c r="BR45" s="1312"/>
      <c r="BS45" s="1312"/>
      <c r="BT45" s="1312"/>
      <c r="BU45" s="1312"/>
      <c r="BV45" s="1312"/>
      <c r="BW45" s="1312"/>
      <c r="BX45" s="1312"/>
      <c r="BY45" s="1312"/>
      <c r="BZ45" s="1312"/>
      <c r="CA45" s="1312"/>
      <c r="CB45" s="1312"/>
      <c r="CC45" s="1312"/>
      <c r="CD45" s="1312"/>
      <c r="CE45" s="1312"/>
      <c r="CF45" s="1312"/>
      <c r="CG45" s="1312"/>
      <c r="CH45" s="1312"/>
      <c r="CI45" s="1312"/>
      <c r="CJ45" s="1312"/>
      <c r="CK45" s="1312"/>
      <c r="CL45" s="1312"/>
      <c r="CM45" s="1312"/>
      <c r="CN45" s="1312"/>
      <c r="CO45" s="1312"/>
      <c r="CP45" s="1312"/>
      <c r="CQ45" s="1312"/>
      <c r="CR45" s="1312"/>
      <c r="CS45" s="1312"/>
      <c r="CT45" s="1312"/>
      <c r="CU45" s="1312"/>
      <c r="CV45" s="1312"/>
      <c r="CW45" s="1312"/>
      <c r="CX45" s="1312"/>
      <c r="CY45" s="1312"/>
      <c r="CZ45" s="1312"/>
      <c r="DA45" s="1312"/>
      <c r="DB45" s="1312"/>
      <c r="DC45" s="1313"/>
    </row>
    <row r="46" spans="2:109" ht="13" x14ac:dyDescent="0.2">
      <c r="B46" s="386"/>
      <c r="AN46" s="1311"/>
      <c r="AO46" s="1312"/>
      <c r="AP46" s="1312"/>
      <c r="AQ46" s="1312"/>
      <c r="AR46" s="1312"/>
      <c r="AS46" s="1312"/>
      <c r="AT46" s="1312"/>
      <c r="AU46" s="1312"/>
      <c r="AV46" s="1312"/>
      <c r="AW46" s="1312"/>
      <c r="AX46" s="1312"/>
      <c r="AY46" s="1312"/>
      <c r="AZ46" s="1312"/>
      <c r="BA46" s="1312"/>
      <c r="BB46" s="1312"/>
      <c r="BC46" s="1312"/>
      <c r="BD46" s="1312"/>
      <c r="BE46" s="1312"/>
      <c r="BF46" s="1312"/>
      <c r="BG46" s="1312"/>
      <c r="BH46" s="1312"/>
      <c r="BI46" s="1312"/>
      <c r="BJ46" s="1312"/>
      <c r="BK46" s="1312"/>
      <c r="BL46" s="1312"/>
      <c r="BM46" s="1312"/>
      <c r="BN46" s="1312"/>
      <c r="BO46" s="1312"/>
      <c r="BP46" s="1312"/>
      <c r="BQ46" s="1312"/>
      <c r="BR46" s="1312"/>
      <c r="BS46" s="1312"/>
      <c r="BT46" s="1312"/>
      <c r="BU46" s="1312"/>
      <c r="BV46" s="1312"/>
      <c r="BW46" s="1312"/>
      <c r="BX46" s="1312"/>
      <c r="BY46" s="1312"/>
      <c r="BZ46" s="1312"/>
      <c r="CA46" s="1312"/>
      <c r="CB46" s="1312"/>
      <c r="CC46" s="1312"/>
      <c r="CD46" s="1312"/>
      <c r="CE46" s="1312"/>
      <c r="CF46" s="1312"/>
      <c r="CG46" s="1312"/>
      <c r="CH46" s="1312"/>
      <c r="CI46" s="1312"/>
      <c r="CJ46" s="1312"/>
      <c r="CK46" s="1312"/>
      <c r="CL46" s="1312"/>
      <c r="CM46" s="1312"/>
      <c r="CN46" s="1312"/>
      <c r="CO46" s="1312"/>
      <c r="CP46" s="1312"/>
      <c r="CQ46" s="1312"/>
      <c r="CR46" s="1312"/>
      <c r="CS46" s="1312"/>
      <c r="CT46" s="1312"/>
      <c r="CU46" s="1312"/>
      <c r="CV46" s="1312"/>
      <c r="CW46" s="1312"/>
      <c r="CX46" s="1312"/>
      <c r="CY46" s="1312"/>
      <c r="CZ46" s="1312"/>
      <c r="DA46" s="1312"/>
      <c r="DB46" s="1312"/>
      <c r="DC46" s="1313"/>
    </row>
    <row r="47" spans="2:109" ht="13" x14ac:dyDescent="0.2">
      <c r="B47" s="386"/>
      <c r="AN47" s="1314"/>
      <c r="AO47" s="1315"/>
      <c r="AP47" s="1315"/>
      <c r="AQ47" s="1315"/>
      <c r="AR47" s="1315"/>
      <c r="AS47" s="1315"/>
      <c r="AT47" s="1315"/>
      <c r="AU47" s="1315"/>
      <c r="AV47" s="1315"/>
      <c r="AW47" s="1315"/>
      <c r="AX47" s="1315"/>
      <c r="AY47" s="1315"/>
      <c r="AZ47" s="1315"/>
      <c r="BA47" s="1315"/>
      <c r="BB47" s="1315"/>
      <c r="BC47" s="1315"/>
      <c r="BD47" s="1315"/>
      <c r="BE47" s="1315"/>
      <c r="BF47" s="1315"/>
      <c r="BG47" s="1315"/>
      <c r="BH47" s="1315"/>
      <c r="BI47" s="1315"/>
      <c r="BJ47" s="1315"/>
      <c r="BK47" s="1315"/>
      <c r="BL47" s="1315"/>
      <c r="BM47" s="1315"/>
      <c r="BN47" s="1315"/>
      <c r="BO47" s="1315"/>
      <c r="BP47" s="1315"/>
      <c r="BQ47" s="1315"/>
      <c r="BR47" s="1315"/>
      <c r="BS47" s="1315"/>
      <c r="BT47" s="1315"/>
      <c r="BU47" s="1315"/>
      <c r="BV47" s="1315"/>
      <c r="BW47" s="1315"/>
      <c r="BX47" s="1315"/>
      <c r="BY47" s="1315"/>
      <c r="BZ47" s="1315"/>
      <c r="CA47" s="1315"/>
      <c r="CB47" s="1315"/>
      <c r="CC47" s="1315"/>
      <c r="CD47" s="1315"/>
      <c r="CE47" s="1315"/>
      <c r="CF47" s="1315"/>
      <c r="CG47" s="1315"/>
      <c r="CH47" s="1315"/>
      <c r="CI47" s="1315"/>
      <c r="CJ47" s="1315"/>
      <c r="CK47" s="1315"/>
      <c r="CL47" s="1315"/>
      <c r="CM47" s="1315"/>
      <c r="CN47" s="1315"/>
      <c r="CO47" s="1315"/>
      <c r="CP47" s="1315"/>
      <c r="CQ47" s="1315"/>
      <c r="CR47" s="1315"/>
      <c r="CS47" s="1315"/>
      <c r="CT47" s="1315"/>
      <c r="CU47" s="1315"/>
      <c r="CV47" s="1315"/>
      <c r="CW47" s="1315"/>
      <c r="CX47" s="1315"/>
      <c r="CY47" s="1315"/>
      <c r="CZ47" s="1315"/>
      <c r="DA47" s="1315"/>
      <c r="DB47" s="1315"/>
      <c r="DC47" s="1316"/>
    </row>
    <row r="48" spans="2:109" ht="13" x14ac:dyDescent="0.2">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 x14ac:dyDescent="0.2">
      <c r="B49" s="386"/>
      <c r="AN49" s="385" t="s">
        <v>582</v>
      </c>
    </row>
    <row r="50" spans="1:109" ht="13" x14ac:dyDescent="0.2">
      <c r="B50" s="386"/>
      <c r="G50" s="1317"/>
      <c r="H50" s="1317"/>
      <c r="I50" s="1317"/>
      <c r="J50" s="1317"/>
      <c r="K50" s="395"/>
      <c r="L50" s="395"/>
      <c r="M50" s="394"/>
      <c r="N50" s="394"/>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21" t="s">
        <v>542</v>
      </c>
      <c r="BQ50" s="1321"/>
      <c r="BR50" s="1321"/>
      <c r="BS50" s="1321"/>
      <c r="BT50" s="1321"/>
      <c r="BU50" s="1321"/>
      <c r="BV50" s="1321"/>
      <c r="BW50" s="1321"/>
      <c r="BX50" s="1321" t="s">
        <v>543</v>
      </c>
      <c r="BY50" s="1321"/>
      <c r="BZ50" s="1321"/>
      <c r="CA50" s="1321"/>
      <c r="CB50" s="1321"/>
      <c r="CC50" s="1321"/>
      <c r="CD50" s="1321"/>
      <c r="CE50" s="1321"/>
      <c r="CF50" s="1321" t="s">
        <v>544</v>
      </c>
      <c r="CG50" s="1321"/>
      <c r="CH50" s="1321"/>
      <c r="CI50" s="1321"/>
      <c r="CJ50" s="1321"/>
      <c r="CK50" s="1321"/>
      <c r="CL50" s="1321"/>
      <c r="CM50" s="1321"/>
      <c r="CN50" s="1321" t="s">
        <v>545</v>
      </c>
      <c r="CO50" s="1321"/>
      <c r="CP50" s="1321"/>
      <c r="CQ50" s="1321"/>
      <c r="CR50" s="1321"/>
      <c r="CS50" s="1321"/>
      <c r="CT50" s="1321"/>
      <c r="CU50" s="1321"/>
      <c r="CV50" s="1321" t="s">
        <v>546</v>
      </c>
      <c r="CW50" s="1321"/>
      <c r="CX50" s="1321"/>
      <c r="CY50" s="1321"/>
      <c r="CZ50" s="1321"/>
      <c r="DA50" s="1321"/>
      <c r="DB50" s="1321"/>
      <c r="DC50" s="1321"/>
    </row>
    <row r="51" spans="1:109" ht="13.5" customHeight="1" x14ac:dyDescent="0.2">
      <c r="B51" s="386"/>
      <c r="G51" s="1322"/>
      <c r="H51" s="1322"/>
      <c r="I51" s="1326"/>
      <c r="J51" s="1326"/>
      <c r="K51" s="1325"/>
      <c r="L51" s="1325"/>
      <c r="M51" s="1325"/>
      <c r="N51" s="1325"/>
      <c r="AM51" s="393"/>
      <c r="AN51" s="1323" t="s">
        <v>581</v>
      </c>
      <c r="AO51" s="1323"/>
      <c r="AP51" s="1323"/>
      <c r="AQ51" s="1323"/>
      <c r="AR51" s="1323"/>
      <c r="AS51" s="1323"/>
      <c r="AT51" s="1323"/>
      <c r="AU51" s="1323"/>
      <c r="AV51" s="1323"/>
      <c r="AW51" s="1323"/>
      <c r="AX51" s="1323"/>
      <c r="AY51" s="1323"/>
      <c r="AZ51" s="1323"/>
      <c r="BA51" s="1323"/>
      <c r="BB51" s="1323" t="s">
        <v>579</v>
      </c>
      <c r="BC51" s="1323"/>
      <c r="BD51" s="1323"/>
      <c r="BE51" s="1323"/>
      <c r="BF51" s="1323"/>
      <c r="BG51" s="1323"/>
      <c r="BH51" s="1323"/>
      <c r="BI51" s="1323"/>
      <c r="BJ51" s="1323"/>
      <c r="BK51" s="1323"/>
      <c r="BL51" s="1323"/>
      <c r="BM51" s="1323"/>
      <c r="BN51" s="1323"/>
      <c r="BO51" s="1323"/>
      <c r="BP51" s="1324"/>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ht="13" x14ac:dyDescent="0.2">
      <c r="B52" s="386"/>
      <c r="G52" s="1322"/>
      <c r="H52" s="1322"/>
      <c r="I52" s="1326"/>
      <c r="J52" s="1326"/>
      <c r="K52" s="1325"/>
      <c r="L52" s="1325"/>
      <c r="M52" s="1325"/>
      <c r="N52" s="1325"/>
      <c r="AM52" s="393"/>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 x14ac:dyDescent="0.2">
      <c r="A53" s="401"/>
      <c r="B53" s="386"/>
      <c r="G53" s="1322"/>
      <c r="H53" s="1322"/>
      <c r="I53" s="1317"/>
      <c r="J53" s="1317"/>
      <c r="K53" s="1325"/>
      <c r="L53" s="1325"/>
      <c r="M53" s="1325"/>
      <c r="N53" s="1325"/>
      <c r="AM53" s="393"/>
      <c r="AN53" s="1323"/>
      <c r="AO53" s="1323"/>
      <c r="AP53" s="1323"/>
      <c r="AQ53" s="1323"/>
      <c r="AR53" s="1323"/>
      <c r="AS53" s="1323"/>
      <c r="AT53" s="1323"/>
      <c r="AU53" s="1323"/>
      <c r="AV53" s="1323"/>
      <c r="AW53" s="1323"/>
      <c r="AX53" s="1323"/>
      <c r="AY53" s="1323"/>
      <c r="AZ53" s="1323"/>
      <c r="BA53" s="1323"/>
      <c r="BB53" s="1323" t="s">
        <v>586</v>
      </c>
      <c r="BC53" s="1323"/>
      <c r="BD53" s="1323"/>
      <c r="BE53" s="1323"/>
      <c r="BF53" s="1323"/>
      <c r="BG53" s="1323"/>
      <c r="BH53" s="1323"/>
      <c r="BI53" s="1323"/>
      <c r="BJ53" s="1323"/>
      <c r="BK53" s="1323"/>
      <c r="BL53" s="1323"/>
      <c r="BM53" s="1323"/>
      <c r="BN53" s="1323"/>
      <c r="BO53" s="1323"/>
      <c r="BP53" s="1324"/>
      <c r="BQ53" s="1307"/>
      <c r="BR53" s="1307"/>
      <c r="BS53" s="1307"/>
      <c r="BT53" s="1307"/>
      <c r="BU53" s="1307"/>
      <c r="BV53" s="1307"/>
      <c r="BW53" s="1307"/>
      <c r="BX53" s="1307">
        <v>59.9</v>
      </c>
      <c r="BY53" s="1307"/>
      <c r="BZ53" s="1307"/>
      <c r="CA53" s="1307"/>
      <c r="CB53" s="1307"/>
      <c r="CC53" s="1307"/>
      <c r="CD53" s="1307"/>
      <c r="CE53" s="1307"/>
      <c r="CF53" s="1307">
        <v>59</v>
      </c>
      <c r="CG53" s="1307"/>
      <c r="CH53" s="1307"/>
      <c r="CI53" s="1307"/>
      <c r="CJ53" s="1307"/>
      <c r="CK53" s="1307"/>
      <c r="CL53" s="1307"/>
      <c r="CM53" s="1307"/>
      <c r="CN53" s="1307">
        <v>59.2</v>
      </c>
      <c r="CO53" s="1307"/>
      <c r="CP53" s="1307"/>
      <c r="CQ53" s="1307"/>
      <c r="CR53" s="1307"/>
      <c r="CS53" s="1307"/>
      <c r="CT53" s="1307"/>
      <c r="CU53" s="1307"/>
      <c r="CV53" s="1307">
        <v>59.1</v>
      </c>
      <c r="CW53" s="1307"/>
      <c r="CX53" s="1307"/>
      <c r="CY53" s="1307"/>
      <c r="CZ53" s="1307"/>
      <c r="DA53" s="1307"/>
      <c r="DB53" s="1307"/>
      <c r="DC53" s="1307"/>
    </row>
    <row r="54" spans="1:109" ht="13" x14ac:dyDescent="0.2">
      <c r="A54" s="401"/>
      <c r="B54" s="386"/>
      <c r="G54" s="1322"/>
      <c r="H54" s="1322"/>
      <c r="I54" s="1317"/>
      <c r="J54" s="1317"/>
      <c r="K54" s="1325"/>
      <c r="L54" s="1325"/>
      <c r="M54" s="1325"/>
      <c r="N54" s="1325"/>
      <c r="AM54" s="393"/>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 x14ac:dyDescent="0.2">
      <c r="A55" s="401"/>
      <c r="B55" s="386"/>
      <c r="G55" s="1317"/>
      <c r="H55" s="1317"/>
      <c r="I55" s="1317"/>
      <c r="J55" s="1317"/>
      <c r="K55" s="1325"/>
      <c r="L55" s="1325"/>
      <c r="M55" s="1325"/>
      <c r="N55" s="1325"/>
      <c r="AN55" s="1321" t="s">
        <v>580</v>
      </c>
      <c r="AO55" s="1321"/>
      <c r="AP55" s="1321"/>
      <c r="AQ55" s="1321"/>
      <c r="AR55" s="1321"/>
      <c r="AS55" s="1321"/>
      <c r="AT55" s="1321"/>
      <c r="AU55" s="1321"/>
      <c r="AV55" s="1321"/>
      <c r="AW55" s="1321"/>
      <c r="AX55" s="1321"/>
      <c r="AY55" s="1321"/>
      <c r="AZ55" s="1321"/>
      <c r="BA55" s="1321"/>
      <c r="BB55" s="1323" t="s">
        <v>579</v>
      </c>
      <c r="BC55" s="1323"/>
      <c r="BD55" s="1323"/>
      <c r="BE55" s="1323"/>
      <c r="BF55" s="1323"/>
      <c r="BG55" s="1323"/>
      <c r="BH55" s="1323"/>
      <c r="BI55" s="1323"/>
      <c r="BJ55" s="1323"/>
      <c r="BK55" s="1323"/>
      <c r="BL55" s="1323"/>
      <c r="BM55" s="1323"/>
      <c r="BN55" s="1323"/>
      <c r="BO55" s="1323"/>
      <c r="BP55" s="1324"/>
      <c r="BQ55" s="1307"/>
      <c r="BR55" s="1307"/>
      <c r="BS55" s="1307"/>
      <c r="BT55" s="1307"/>
      <c r="BU55" s="1307"/>
      <c r="BV55" s="1307"/>
      <c r="BW55" s="1307"/>
      <c r="BX55" s="1307">
        <v>0</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ht="13" x14ac:dyDescent="0.2">
      <c r="A56" s="401"/>
      <c r="B56" s="386"/>
      <c r="G56" s="1317"/>
      <c r="H56" s="1317"/>
      <c r="I56" s="1317"/>
      <c r="J56" s="1317"/>
      <c r="K56" s="1325"/>
      <c r="L56" s="1325"/>
      <c r="M56" s="1325"/>
      <c r="N56" s="1325"/>
      <c r="AN56" s="1321"/>
      <c r="AO56" s="1321"/>
      <c r="AP56" s="1321"/>
      <c r="AQ56" s="1321"/>
      <c r="AR56" s="1321"/>
      <c r="AS56" s="1321"/>
      <c r="AT56" s="1321"/>
      <c r="AU56" s="1321"/>
      <c r="AV56" s="1321"/>
      <c r="AW56" s="1321"/>
      <c r="AX56" s="1321"/>
      <c r="AY56" s="1321"/>
      <c r="AZ56" s="1321"/>
      <c r="BA56" s="1321"/>
      <c r="BB56" s="1323"/>
      <c r="BC56" s="1323"/>
      <c r="BD56" s="1323"/>
      <c r="BE56" s="1323"/>
      <c r="BF56" s="1323"/>
      <c r="BG56" s="1323"/>
      <c r="BH56" s="1323"/>
      <c r="BI56" s="1323"/>
      <c r="BJ56" s="1323"/>
      <c r="BK56" s="1323"/>
      <c r="BL56" s="1323"/>
      <c r="BM56" s="1323"/>
      <c r="BN56" s="1323"/>
      <c r="BO56" s="1323"/>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1" customFormat="1" ht="13" x14ac:dyDescent="0.2">
      <c r="B57" s="407"/>
      <c r="G57" s="1317"/>
      <c r="H57" s="1317"/>
      <c r="I57" s="1327"/>
      <c r="J57" s="1327"/>
      <c r="K57" s="1325"/>
      <c r="L57" s="1325"/>
      <c r="M57" s="1325"/>
      <c r="N57" s="1325"/>
      <c r="AM57" s="385"/>
      <c r="AN57" s="1321"/>
      <c r="AO57" s="1321"/>
      <c r="AP57" s="1321"/>
      <c r="AQ57" s="1321"/>
      <c r="AR57" s="1321"/>
      <c r="AS57" s="1321"/>
      <c r="AT57" s="1321"/>
      <c r="AU57" s="1321"/>
      <c r="AV57" s="1321"/>
      <c r="AW57" s="1321"/>
      <c r="AX57" s="1321"/>
      <c r="AY57" s="1321"/>
      <c r="AZ57" s="1321"/>
      <c r="BA57" s="1321"/>
      <c r="BB57" s="1323" t="s">
        <v>586</v>
      </c>
      <c r="BC57" s="1323"/>
      <c r="BD57" s="1323"/>
      <c r="BE57" s="1323"/>
      <c r="BF57" s="1323"/>
      <c r="BG57" s="1323"/>
      <c r="BH57" s="1323"/>
      <c r="BI57" s="1323"/>
      <c r="BJ57" s="1323"/>
      <c r="BK57" s="1323"/>
      <c r="BL57" s="1323"/>
      <c r="BM57" s="1323"/>
      <c r="BN57" s="1323"/>
      <c r="BO57" s="1323"/>
      <c r="BP57" s="1324"/>
      <c r="BQ57" s="1307"/>
      <c r="BR57" s="1307"/>
      <c r="BS57" s="1307"/>
      <c r="BT57" s="1307"/>
      <c r="BU57" s="1307"/>
      <c r="BV57" s="1307"/>
      <c r="BW57" s="1307"/>
      <c r="BX57" s="1307">
        <v>60.2</v>
      </c>
      <c r="BY57" s="1307"/>
      <c r="BZ57" s="1307"/>
      <c r="CA57" s="1307"/>
      <c r="CB57" s="1307"/>
      <c r="CC57" s="1307"/>
      <c r="CD57" s="1307"/>
      <c r="CE57" s="1307"/>
      <c r="CF57" s="1307">
        <v>56.8</v>
      </c>
      <c r="CG57" s="1307"/>
      <c r="CH57" s="1307"/>
      <c r="CI57" s="1307"/>
      <c r="CJ57" s="1307"/>
      <c r="CK57" s="1307"/>
      <c r="CL57" s="1307"/>
      <c r="CM57" s="1307"/>
      <c r="CN57" s="1307">
        <v>56.9</v>
      </c>
      <c r="CO57" s="1307"/>
      <c r="CP57" s="1307"/>
      <c r="CQ57" s="1307"/>
      <c r="CR57" s="1307"/>
      <c r="CS57" s="1307"/>
      <c r="CT57" s="1307"/>
      <c r="CU57" s="1307"/>
      <c r="CV57" s="1307">
        <v>57.7</v>
      </c>
      <c r="CW57" s="1307"/>
      <c r="CX57" s="1307"/>
      <c r="CY57" s="1307"/>
      <c r="CZ57" s="1307"/>
      <c r="DA57" s="1307"/>
      <c r="DB57" s="1307"/>
      <c r="DC57" s="1307"/>
      <c r="DD57" s="412"/>
      <c r="DE57" s="407"/>
    </row>
    <row r="58" spans="1:109" s="401" customFormat="1" ht="13" x14ac:dyDescent="0.2">
      <c r="A58" s="385"/>
      <c r="B58" s="407"/>
      <c r="G58" s="1317"/>
      <c r="H58" s="1317"/>
      <c r="I58" s="1327"/>
      <c r="J58" s="1327"/>
      <c r="K58" s="1325"/>
      <c r="L58" s="1325"/>
      <c r="M58" s="1325"/>
      <c r="N58" s="1325"/>
      <c r="AM58" s="385"/>
      <c r="AN58" s="1321"/>
      <c r="AO58" s="1321"/>
      <c r="AP58" s="1321"/>
      <c r="AQ58" s="1321"/>
      <c r="AR58" s="1321"/>
      <c r="AS58" s="1321"/>
      <c r="AT58" s="1321"/>
      <c r="AU58" s="1321"/>
      <c r="AV58" s="1321"/>
      <c r="AW58" s="1321"/>
      <c r="AX58" s="1321"/>
      <c r="AY58" s="1321"/>
      <c r="AZ58" s="1321"/>
      <c r="BA58" s="1321"/>
      <c r="BB58" s="1323"/>
      <c r="BC58" s="1323"/>
      <c r="BD58" s="1323"/>
      <c r="BE58" s="1323"/>
      <c r="BF58" s="1323"/>
      <c r="BG58" s="1323"/>
      <c r="BH58" s="1323"/>
      <c r="BI58" s="1323"/>
      <c r="BJ58" s="1323"/>
      <c r="BK58" s="1323"/>
      <c r="BL58" s="1323"/>
      <c r="BM58" s="1323"/>
      <c r="BN58" s="1323"/>
      <c r="BO58" s="1323"/>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12"/>
      <c r="DE58" s="407"/>
    </row>
    <row r="59" spans="1:109" s="401" customFormat="1" ht="13" x14ac:dyDescent="0.2">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 x14ac:dyDescent="0.2">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 x14ac:dyDescent="0.2">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 x14ac:dyDescent="0.2">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6.5" x14ac:dyDescent="0.2">
      <c r="B63" s="405" t="s">
        <v>585</v>
      </c>
    </row>
    <row r="64" spans="1:109" ht="13" x14ac:dyDescent="0.2">
      <c r="B64" s="386"/>
      <c r="G64" s="402"/>
      <c r="I64" s="404"/>
      <c r="J64" s="404"/>
      <c r="K64" s="404"/>
      <c r="L64" s="404"/>
      <c r="M64" s="404"/>
      <c r="N64" s="403"/>
      <c r="AM64" s="402"/>
      <c r="AN64" s="402" t="s">
        <v>584</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 x14ac:dyDescent="0.2">
      <c r="B65" s="386"/>
      <c r="AN65" s="1308" t="s">
        <v>583</v>
      </c>
      <c r="AO65" s="1309"/>
      <c r="AP65" s="1309"/>
      <c r="AQ65" s="1309"/>
      <c r="AR65" s="1309"/>
      <c r="AS65" s="1309"/>
      <c r="AT65" s="1309"/>
      <c r="AU65" s="1309"/>
      <c r="AV65" s="1309"/>
      <c r="AW65" s="1309"/>
      <c r="AX65" s="1309"/>
      <c r="AY65" s="1309"/>
      <c r="AZ65" s="1309"/>
      <c r="BA65" s="1309"/>
      <c r="BB65" s="1309"/>
      <c r="BC65" s="1309"/>
      <c r="BD65" s="1309"/>
      <c r="BE65" s="1309"/>
      <c r="BF65" s="1309"/>
      <c r="BG65" s="1309"/>
      <c r="BH65" s="1309"/>
      <c r="BI65" s="1309"/>
      <c r="BJ65" s="1309"/>
      <c r="BK65" s="1309"/>
      <c r="BL65" s="1309"/>
      <c r="BM65" s="1309"/>
      <c r="BN65" s="1309"/>
      <c r="BO65" s="1309"/>
      <c r="BP65" s="1309"/>
      <c r="BQ65" s="1309"/>
      <c r="BR65" s="1309"/>
      <c r="BS65" s="1309"/>
      <c r="BT65" s="1309"/>
      <c r="BU65" s="1309"/>
      <c r="BV65" s="1309"/>
      <c r="BW65" s="1309"/>
      <c r="BX65" s="1309"/>
      <c r="BY65" s="1309"/>
      <c r="BZ65" s="1309"/>
      <c r="CA65" s="1309"/>
      <c r="CB65" s="1309"/>
      <c r="CC65" s="1309"/>
      <c r="CD65" s="1309"/>
      <c r="CE65" s="1309"/>
      <c r="CF65" s="1309"/>
      <c r="CG65" s="1309"/>
      <c r="CH65" s="1309"/>
      <c r="CI65" s="1309"/>
      <c r="CJ65" s="1309"/>
      <c r="CK65" s="1309"/>
      <c r="CL65" s="1309"/>
      <c r="CM65" s="1309"/>
      <c r="CN65" s="1309"/>
      <c r="CO65" s="1309"/>
      <c r="CP65" s="1309"/>
      <c r="CQ65" s="1309"/>
      <c r="CR65" s="1309"/>
      <c r="CS65" s="1309"/>
      <c r="CT65" s="1309"/>
      <c r="CU65" s="1309"/>
      <c r="CV65" s="1309"/>
      <c r="CW65" s="1309"/>
      <c r="CX65" s="1309"/>
      <c r="CY65" s="1309"/>
      <c r="CZ65" s="1309"/>
      <c r="DA65" s="1309"/>
      <c r="DB65" s="1309"/>
      <c r="DC65" s="1310"/>
    </row>
    <row r="66" spans="2:107" ht="13" x14ac:dyDescent="0.2">
      <c r="B66" s="386"/>
      <c r="AN66" s="1311"/>
      <c r="AO66" s="1312"/>
      <c r="AP66" s="1312"/>
      <c r="AQ66" s="1312"/>
      <c r="AR66" s="1312"/>
      <c r="AS66" s="1312"/>
      <c r="AT66" s="1312"/>
      <c r="AU66" s="1312"/>
      <c r="AV66" s="1312"/>
      <c r="AW66" s="1312"/>
      <c r="AX66" s="1312"/>
      <c r="AY66" s="1312"/>
      <c r="AZ66" s="1312"/>
      <c r="BA66" s="1312"/>
      <c r="BB66" s="1312"/>
      <c r="BC66" s="1312"/>
      <c r="BD66" s="1312"/>
      <c r="BE66" s="1312"/>
      <c r="BF66" s="1312"/>
      <c r="BG66" s="1312"/>
      <c r="BH66" s="1312"/>
      <c r="BI66" s="1312"/>
      <c r="BJ66" s="1312"/>
      <c r="BK66" s="1312"/>
      <c r="BL66" s="1312"/>
      <c r="BM66" s="1312"/>
      <c r="BN66" s="1312"/>
      <c r="BO66" s="1312"/>
      <c r="BP66" s="1312"/>
      <c r="BQ66" s="1312"/>
      <c r="BR66" s="1312"/>
      <c r="BS66" s="1312"/>
      <c r="BT66" s="1312"/>
      <c r="BU66" s="1312"/>
      <c r="BV66" s="1312"/>
      <c r="BW66" s="1312"/>
      <c r="BX66" s="1312"/>
      <c r="BY66" s="1312"/>
      <c r="BZ66" s="1312"/>
      <c r="CA66" s="1312"/>
      <c r="CB66" s="1312"/>
      <c r="CC66" s="1312"/>
      <c r="CD66" s="1312"/>
      <c r="CE66" s="1312"/>
      <c r="CF66" s="1312"/>
      <c r="CG66" s="1312"/>
      <c r="CH66" s="1312"/>
      <c r="CI66" s="1312"/>
      <c r="CJ66" s="1312"/>
      <c r="CK66" s="1312"/>
      <c r="CL66" s="1312"/>
      <c r="CM66" s="1312"/>
      <c r="CN66" s="1312"/>
      <c r="CO66" s="1312"/>
      <c r="CP66" s="1312"/>
      <c r="CQ66" s="1312"/>
      <c r="CR66" s="1312"/>
      <c r="CS66" s="1312"/>
      <c r="CT66" s="1312"/>
      <c r="CU66" s="1312"/>
      <c r="CV66" s="1312"/>
      <c r="CW66" s="1312"/>
      <c r="CX66" s="1312"/>
      <c r="CY66" s="1312"/>
      <c r="CZ66" s="1312"/>
      <c r="DA66" s="1312"/>
      <c r="DB66" s="1312"/>
      <c r="DC66" s="1313"/>
    </row>
    <row r="67" spans="2:107" ht="13" x14ac:dyDescent="0.2">
      <c r="B67" s="386"/>
      <c r="AN67" s="1311"/>
      <c r="AO67" s="1312"/>
      <c r="AP67" s="1312"/>
      <c r="AQ67" s="1312"/>
      <c r="AR67" s="1312"/>
      <c r="AS67" s="1312"/>
      <c r="AT67" s="1312"/>
      <c r="AU67" s="1312"/>
      <c r="AV67" s="1312"/>
      <c r="AW67" s="1312"/>
      <c r="AX67" s="1312"/>
      <c r="AY67" s="1312"/>
      <c r="AZ67" s="1312"/>
      <c r="BA67" s="1312"/>
      <c r="BB67" s="1312"/>
      <c r="BC67" s="1312"/>
      <c r="BD67" s="1312"/>
      <c r="BE67" s="1312"/>
      <c r="BF67" s="1312"/>
      <c r="BG67" s="1312"/>
      <c r="BH67" s="1312"/>
      <c r="BI67" s="1312"/>
      <c r="BJ67" s="1312"/>
      <c r="BK67" s="1312"/>
      <c r="BL67" s="1312"/>
      <c r="BM67" s="1312"/>
      <c r="BN67" s="1312"/>
      <c r="BO67" s="1312"/>
      <c r="BP67" s="1312"/>
      <c r="BQ67" s="1312"/>
      <c r="BR67" s="1312"/>
      <c r="BS67" s="1312"/>
      <c r="BT67" s="1312"/>
      <c r="BU67" s="1312"/>
      <c r="BV67" s="1312"/>
      <c r="BW67" s="1312"/>
      <c r="BX67" s="1312"/>
      <c r="BY67" s="1312"/>
      <c r="BZ67" s="1312"/>
      <c r="CA67" s="1312"/>
      <c r="CB67" s="1312"/>
      <c r="CC67" s="1312"/>
      <c r="CD67" s="1312"/>
      <c r="CE67" s="1312"/>
      <c r="CF67" s="1312"/>
      <c r="CG67" s="1312"/>
      <c r="CH67" s="1312"/>
      <c r="CI67" s="1312"/>
      <c r="CJ67" s="1312"/>
      <c r="CK67" s="1312"/>
      <c r="CL67" s="1312"/>
      <c r="CM67" s="1312"/>
      <c r="CN67" s="1312"/>
      <c r="CO67" s="1312"/>
      <c r="CP67" s="1312"/>
      <c r="CQ67" s="1312"/>
      <c r="CR67" s="1312"/>
      <c r="CS67" s="1312"/>
      <c r="CT67" s="1312"/>
      <c r="CU67" s="1312"/>
      <c r="CV67" s="1312"/>
      <c r="CW67" s="1312"/>
      <c r="CX67" s="1312"/>
      <c r="CY67" s="1312"/>
      <c r="CZ67" s="1312"/>
      <c r="DA67" s="1312"/>
      <c r="DB67" s="1312"/>
      <c r="DC67" s="1313"/>
    </row>
    <row r="68" spans="2:107" ht="13" x14ac:dyDescent="0.2">
      <c r="B68" s="386"/>
      <c r="AN68" s="1311"/>
      <c r="AO68" s="1312"/>
      <c r="AP68" s="1312"/>
      <c r="AQ68" s="1312"/>
      <c r="AR68" s="1312"/>
      <c r="AS68" s="1312"/>
      <c r="AT68" s="1312"/>
      <c r="AU68" s="1312"/>
      <c r="AV68" s="1312"/>
      <c r="AW68" s="1312"/>
      <c r="AX68" s="1312"/>
      <c r="AY68" s="1312"/>
      <c r="AZ68" s="1312"/>
      <c r="BA68" s="1312"/>
      <c r="BB68" s="1312"/>
      <c r="BC68" s="1312"/>
      <c r="BD68" s="1312"/>
      <c r="BE68" s="1312"/>
      <c r="BF68" s="1312"/>
      <c r="BG68" s="1312"/>
      <c r="BH68" s="1312"/>
      <c r="BI68" s="1312"/>
      <c r="BJ68" s="1312"/>
      <c r="BK68" s="1312"/>
      <c r="BL68" s="1312"/>
      <c r="BM68" s="1312"/>
      <c r="BN68" s="1312"/>
      <c r="BO68" s="1312"/>
      <c r="BP68" s="1312"/>
      <c r="BQ68" s="1312"/>
      <c r="BR68" s="1312"/>
      <c r="BS68" s="1312"/>
      <c r="BT68" s="1312"/>
      <c r="BU68" s="1312"/>
      <c r="BV68" s="1312"/>
      <c r="BW68" s="1312"/>
      <c r="BX68" s="1312"/>
      <c r="BY68" s="1312"/>
      <c r="BZ68" s="1312"/>
      <c r="CA68" s="1312"/>
      <c r="CB68" s="1312"/>
      <c r="CC68" s="1312"/>
      <c r="CD68" s="1312"/>
      <c r="CE68" s="1312"/>
      <c r="CF68" s="1312"/>
      <c r="CG68" s="1312"/>
      <c r="CH68" s="1312"/>
      <c r="CI68" s="1312"/>
      <c r="CJ68" s="1312"/>
      <c r="CK68" s="1312"/>
      <c r="CL68" s="1312"/>
      <c r="CM68" s="1312"/>
      <c r="CN68" s="1312"/>
      <c r="CO68" s="1312"/>
      <c r="CP68" s="1312"/>
      <c r="CQ68" s="1312"/>
      <c r="CR68" s="1312"/>
      <c r="CS68" s="1312"/>
      <c r="CT68" s="1312"/>
      <c r="CU68" s="1312"/>
      <c r="CV68" s="1312"/>
      <c r="CW68" s="1312"/>
      <c r="CX68" s="1312"/>
      <c r="CY68" s="1312"/>
      <c r="CZ68" s="1312"/>
      <c r="DA68" s="1312"/>
      <c r="DB68" s="1312"/>
      <c r="DC68" s="1313"/>
    </row>
    <row r="69" spans="2:107" ht="13" x14ac:dyDescent="0.2">
      <c r="B69" s="386"/>
      <c r="AN69" s="1314"/>
      <c r="AO69" s="1315"/>
      <c r="AP69" s="1315"/>
      <c r="AQ69" s="1315"/>
      <c r="AR69" s="1315"/>
      <c r="AS69" s="1315"/>
      <c r="AT69" s="1315"/>
      <c r="AU69" s="1315"/>
      <c r="AV69" s="1315"/>
      <c r="AW69" s="1315"/>
      <c r="AX69" s="1315"/>
      <c r="AY69" s="1315"/>
      <c r="AZ69" s="1315"/>
      <c r="BA69" s="1315"/>
      <c r="BB69" s="1315"/>
      <c r="BC69" s="1315"/>
      <c r="BD69" s="1315"/>
      <c r="BE69" s="1315"/>
      <c r="BF69" s="1315"/>
      <c r="BG69" s="1315"/>
      <c r="BH69" s="1315"/>
      <c r="BI69" s="1315"/>
      <c r="BJ69" s="1315"/>
      <c r="BK69" s="1315"/>
      <c r="BL69" s="1315"/>
      <c r="BM69" s="1315"/>
      <c r="BN69" s="1315"/>
      <c r="BO69" s="1315"/>
      <c r="BP69" s="1315"/>
      <c r="BQ69" s="1315"/>
      <c r="BR69" s="1315"/>
      <c r="BS69" s="1315"/>
      <c r="BT69" s="1315"/>
      <c r="BU69" s="1315"/>
      <c r="BV69" s="1315"/>
      <c r="BW69" s="1315"/>
      <c r="BX69" s="1315"/>
      <c r="BY69" s="1315"/>
      <c r="BZ69" s="1315"/>
      <c r="CA69" s="1315"/>
      <c r="CB69" s="1315"/>
      <c r="CC69" s="1315"/>
      <c r="CD69" s="1315"/>
      <c r="CE69" s="1315"/>
      <c r="CF69" s="1315"/>
      <c r="CG69" s="1315"/>
      <c r="CH69" s="1315"/>
      <c r="CI69" s="1315"/>
      <c r="CJ69" s="1315"/>
      <c r="CK69" s="1315"/>
      <c r="CL69" s="1315"/>
      <c r="CM69" s="1315"/>
      <c r="CN69" s="1315"/>
      <c r="CO69" s="1315"/>
      <c r="CP69" s="1315"/>
      <c r="CQ69" s="1315"/>
      <c r="CR69" s="1315"/>
      <c r="CS69" s="1315"/>
      <c r="CT69" s="1315"/>
      <c r="CU69" s="1315"/>
      <c r="CV69" s="1315"/>
      <c r="CW69" s="1315"/>
      <c r="CX69" s="1315"/>
      <c r="CY69" s="1315"/>
      <c r="CZ69" s="1315"/>
      <c r="DA69" s="1315"/>
      <c r="DB69" s="1315"/>
      <c r="DC69" s="1316"/>
    </row>
    <row r="70" spans="2:107" ht="13" x14ac:dyDescent="0.2">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 x14ac:dyDescent="0.2">
      <c r="B71" s="386"/>
      <c r="G71" s="396"/>
      <c r="I71" s="399"/>
      <c r="J71" s="398"/>
      <c r="K71" s="398"/>
      <c r="L71" s="397"/>
      <c r="M71" s="398"/>
      <c r="N71" s="397"/>
      <c r="AM71" s="396"/>
      <c r="AN71" s="385" t="s">
        <v>582</v>
      </c>
    </row>
    <row r="72" spans="2:107" ht="13" x14ac:dyDescent="0.2">
      <c r="B72" s="386"/>
      <c r="G72" s="1317"/>
      <c r="H72" s="1317"/>
      <c r="I72" s="1317"/>
      <c r="J72" s="1317"/>
      <c r="K72" s="395"/>
      <c r="L72" s="395"/>
      <c r="M72" s="394"/>
      <c r="N72" s="394"/>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21" t="s">
        <v>542</v>
      </c>
      <c r="BQ72" s="1321"/>
      <c r="BR72" s="1321"/>
      <c r="BS72" s="1321"/>
      <c r="BT72" s="1321"/>
      <c r="BU72" s="1321"/>
      <c r="BV72" s="1321"/>
      <c r="BW72" s="1321"/>
      <c r="BX72" s="1321" t="s">
        <v>543</v>
      </c>
      <c r="BY72" s="1321"/>
      <c r="BZ72" s="1321"/>
      <c r="CA72" s="1321"/>
      <c r="CB72" s="1321"/>
      <c r="CC72" s="1321"/>
      <c r="CD72" s="1321"/>
      <c r="CE72" s="1321"/>
      <c r="CF72" s="1321" t="s">
        <v>544</v>
      </c>
      <c r="CG72" s="1321"/>
      <c r="CH72" s="1321"/>
      <c r="CI72" s="1321"/>
      <c r="CJ72" s="1321"/>
      <c r="CK72" s="1321"/>
      <c r="CL72" s="1321"/>
      <c r="CM72" s="1321"/>
      <c r="CN72" s="1321" t="s">
        <v>545</v>
      </c>
      <c r="CO72" s="1321"/>
      <c r="CP72" s="1321"/>
      <c r="CQ72" s="1321"/>
      <c r="CR72" s="1321"/>
      <c r="CS72" s="1321"/>
      <c r="CT72" s="1321"/>
      <c r="CU72" s="1321"/>
      <c r="CV72" s="1321" t="s">
        <v>546</v>
      </c>
      <c r="CW72" s="1321"/>
      <c r="CX72" s="1321"/>
      <c r="CY72" s="1321"/>
      <c r="CZ72" s="1321"/>
      <c r="DA72" s="1321"/>
      <c r="DB72" s="1321"/>
      <c r="DC72" s="1321"/>
    </row>
    <row r="73" spans="2:107" ht="13" x14ac:dyDescent="0.2">
      <c r="B73" s="386"/>
      <c r="G73" s="1322"/>
      <c r="H73" s="1322"/>
      <c r="I73" s="1322"/>
      <c r="J73" s="1322"/>
      <c r="K73" s="1328"/>
      <c r="L73" s="1328"/>
      <c r="M73" s="1328"/>
      <c r="N73" s="1328"/>
      <c r="AM73" s="393"/>
      <c r="AN73" s="1323" t="s">
        <v>581</v>
      </c>
      <c r="AO73" s="1323"/>
      <c r="AP73" s="1323"/>
      <c r="AQ73" s="1323"/>
      <c r="AR73" s="1323"/>
      <c r="AS73" s="1323"/>
      <c r="AT73" s="1323"/>
      <c r="AU73" s="1323"/>
      <c r="AV73" s="1323"/>
      <c r="AW73" s="1323"/>
      <c r="AX73" s="1323"/>
      <c r="AY73" s="1323"/>
      <c r="AZ73" s="1323"/>
      <c r="BA73" s="1323"/>
      <c r="BB73" s="1323" t="s">
        <v>579</v>
      </c>
      <c r="BC73" s="1323"/>
      <c r="BD73" s="1323"/>
      <c r="BE73" s="1323"/>
      <c r="BF73" s="1323"/>
      <c r="BG73" s="1323"/>
      <c r="BH73" s="1323"/>
      <c r="BI73" s="1323"/>
      <c r="BJ73" s="1323"/>
      <c r="BK73" s="1323"/>
      <c r="BL73" s="1323"/>
      <c r="BM73" s="1323"/>
      <c r="BN73" s="1323"/>
      <c r="BO73" s="1323"/>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ht="13" x14ac:dyDescent="0.2">
      <c r="B74" s="386"/>
      <c r="G74" s="1322"/>
      <c r="H74" s="1322"/>
      <c r="I74" s="1322"/>
      <c r="J74" s="1322"/>
      <c r="K74" s="1328"/>
      <c r="L74" s="1328"/>
      <c r="M74" s="1328"/>
      <c r="N74" s="1328"/>
      <c r="AM74" s="393"/>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 x14ac:dyDescent="0.2">
      <c r="B75" s="386"/>
      <c r="G75" s="1322"/>
      <c r="H75" s="1322"/>
      <c r="I75" s="1317"/>
      <c r="J75" s="1317"/>
      <c r="K75" s="1325"/>
      <c r="L75" s="1325"/>
      <c r="M75" s="1325"/>
      <c r="N75" s="1325"/>
      <c r="AM75" s="393"/>
      <c r="AN75" s="1323"/>
      <c r="AO75" s="1323"/>
      <c r="AP75" s="1323"/>
      <c r="AQ75" s="1323"/>
      <c r="AR75" s="1323"/>
      <c r="AS75" s="1323"/>
      <c r="AT75" s="1323"/>
      <c r="AU75" s="1323"/>
      <c r="AV75" s="1323"/>
      <c r="AW75" s="1323"/>
      <c r="AX75" s="1323"/>
      <c r="AY75" s="1323"/>
      <c r="AZ75" s="1323"/>
      <c r="BA75" s="1323"/>
      <c r="BB75" s="1323" t="s">
        <v>578</v>
      </c>
      <c r="BC75" s="1323"/>
      <c r="BD75" s="1323"/>
      <c r="BE75" s="1323"/>
      <c r="BF75" s="1323"/>
      <c r="BG75" s="1323"/>
      <c r="BH75" s="1323"/>
      <c r="BI75" s="1323"/>
      <c r="BJ75" s="1323"/>
      <c r="BK75" s="1323"/>
      <c r="BL75" s="1323"/>
      <c r="BM75" s="1323"/>
      <c r="BN75" s="1323"/>
      <c r="BO75" s="1323"/>
      <c r="BP75" s="1307">
        <v>0.1</v>
      </c>
      <c r="BQ75" s="1307"/>
      <c r="BR75" s="1307"/>
      <c r="BS75" s="1307"/>
      <c r="BT75" s="1307"/>
      <c r="BU75" s="1307"/>
      <c r="BV75" s="1307"/>
      <c r="BW75" s="1307"/>
      <c r="BX75" s="1307">
        <v>-0.2</v>
      </c>
      <c r="BY75" s="1307"/>
      <c r="BZ75" s="1307"/>
      <c r="CA75" s="1307"/>
      <c r="CB75" s="1307"/>
      <c r="CC75" s="1307"/>
      <c r="CD75" s="1307"/>
      <c r="CE75" s="1307"/>
      <c r="CF75" s="1307">
        <v>-0.3</v>
      </c>
      <c r="CG75" s="1307"/>
      <c r="CH75" s="1307"/>
      <c r="CI75" s="1307"/>
      <c r="CJ75" s="1307"/>
      <c r="CK75" s="1307"/>
      <c r="CL75" s="1307"/>
      <c r="CM75" s="1307"/>
      <c r="CN75" s="1307">
        <v>-0.7</v>
      </c>
      <c r="CO75" s="1307"/>
      <c r="CP75" s="1307"/>
      <c r="CQ75" s="1307"/>
      <c r="CR75" s="1307"/>
      <c r="CS75" s="1307"/>
      <c r="CT75" s="1307"/>
      <c r="CU75" s="1307"/>
      <c r="CV75" s="1307">
        <v>-0.8</v>
      </c>
      <c r="CW75" s="1307"/>
      <c r="CX75" s="1307"/>
      <c r="CY75" s="1307"/>
      <c r="CZ75" s="1307"/>
      <c r="DA75" s="1307"/>
      <c r="DB75" s="1307"/>
      <c r="DC75" s="1307"/>
    </row>
    <row r="76" spans="2:107" ht="13" x14ac:dyDescent="0.2">
      <c r="B76" s="386"/>
      <c r="G76" s="1322"/>
      <c r="H76" s="1322"/>
      <c r="I76" s="1317"/>
      <c r="J76" s="1317"/>
      <c r="K76" s="1325"/>
      <c r="L76" s="1325"/>
      <c r="M76" s="1325"/>
      <c r="N76" s="1325"/>
      <c r="AM76" s="393"/>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 x14ac:dyDescent="0.2">
      <c r="B77" s="386"/>
      <c r="G77" s="1317"/>
      <c r="H77" s="1317"/>
      <c r="I77" s="1317"/>
      <c r="J77" s="1317"/>
      <c r="K77" s="1328"/>
      <c r="L77" s="1328"/>
      <c r="M77" s="1328"/>
      <c r="N77" s="1328"/>
      <c r="AN77" s="1321" t="s">
        <v>580</v>
      </c>
      <c r="AO77" s="1321"/>
      <c r="AP77" s="1321"/>
      <c r="AQ77" s="1321"/>
      <c r="AR77" s="1321"/>
      <c r="AS77" s="1321"/>
      <c r="AT77" s="1321"/>
      <c r="AU77" s="1321"/>
      <c r="AV77" s="1321"/>
      <c r="AW77" s="1321"/>
      <c r="AX77" s="1321"/>
      <c r="AY77" s="1321"/>
      <c r="AZ77" s="1321"/>
      <c r="BA77" s="1321"/>
      <c r="BB77" s="1323" t="s">
        <v>579</v>
      </c>
      <c r="BC77" s="1323"/>
      <c r="BD77" s="1323"/>
      <c r="BE77" s="1323"/>
      <c r="BF77" s="1323"/>
      <c r="BG77" s="1323"/>
      <c r="BH77" s="1323"/>
      <c r="BI77" s="1323"/>
      <c r="BJ77" s="1323"/>
      <c r="BK77" s="1323"/>
      <c r="BL77" s="1323"/>
      <c r="BM77" s="1323"/>
      <c r="BN77" s="1323"/>
      <c r="BO77" s="1323"/>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ht="13" x14ac:dyDescent="0.2">
      <c r="B78" s="386"/>
      <c r="G78" s="1317"/>
      <c r="H78" s="1317"/>
      <c r="I78" s="1317"/>
      <c r="J78" s="1317"/>
      <c r="K78" s="1328"/>
      <c r="L78" s="1328"/>
      <c r="M78" s="1328"/>
      <c r="N78" s="1328"/>
      <c r="AN78" s="1321"/>
      <c r="AO78" s="1321"/>
      <c r="AP78" s="1321"/>
      <c r="AQ78" s="1321"/>
      <c r="AR78" s="1321"/>
      <c r="AS78" s="1321"/>
      <c r="AT78" s="1321"/>
      <c r="AU78" s="1321"/>
      <c r="AV78" s="1321"/>
      <c r="AW78" s="1321"/>
      <c r="AX78" s="1321"/>
      <c r="AY78" s="1321"/>
      <c r="AZ78" s="1321"/>
      <c r="BA78" s="1321"/>
      <c r="BB78" s="1323"/>
      <c r="BC78" s="1323"/>
      <c r="BD78" s="1323"/>
      <c r="BE78" s="1323"/>
      <c r="BF78" s="1323"/>
      <c r="BG78" s="1323"/>
      <c r="BH78" s="1323"/>
      <c r="BI78" s="1323"/>
      <c r="BJ78" s="1323"/>
      <c r="BK78" s="1323"/>
      <c r="BL78" s="1323"/>
      <c r="BM78" s="1323"/>
      <c r="BN78" s="1323"/>
      <c r="BO78" s="1323"/>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 x14ac:dyDescent="0.2">
      <c r="B79" s="386"/>
      <c r="G79" s="1317"/>
      <c r="H79" s="1317"/>
      <c r="I79" s="1327"/>
      <c r="J79" s="1327"/>
      <c r="K79" s="1329"/>
      <c r="L79" s="1329"/>
      <c r="M79" s="1329"/>
      <c r="N79" s="1329"/>
      <c r="AN79" s="1321"/>
      <c r="AO79" s="1321"/>
      <c r="AP79" s="1321"/>
      <c r="AQ79" s="1321"/>
      <c r="AR79" s="1321"/>
      <c r="AS79" s="1321"/>
      <c r="AT79" s="1321"/>
      <c r="AU79" s="1321"/>
      <c r="AV79" s="1321"/>
      <c r="AW79" s="1321"/>
      <c r="AX79" s="1321"/>
      <c r="AY79" s="1321"/>
      <c r="AZ79" s="1321"/>
      <c r="BA79" s="1321"/>
      <c r="BB79" s="1323" t="s">
        <v>578</v>
      </c>
      <c r="BC79" s="1323"/>
      <c r="BD79" s="1323"/>
      <c r="BE79" s="1323"/>
      <c r="BF79" s="1323"/>
      <c r="BG79" s="1323"/>
      <c r="BH79" s="1323"/>
      <c r="BI79" s="1323"/>
      <c r="BJ79" s="1323"/>
      <c r="BK79" s="1323"/>
      <c r="BL79" s="1323"/>
      <c r="BM79" s="1323"/>
      <c r="BN79" s="1323"/>
      <c r="BO79" s="1323"/>
      <c r="BP79" s="1307">
        <v>-1.8</v>
      </c>
      <c r="BQ79" s="1307"/>
      <c r="BR79" s="1307"/>
      <c r="BS79" s="1307"/>
      <c r="BT79" s="1307"/>
      <c r="BU79" s="1307"/>
      <c r="BV79" s="1307"/>
      <c r="BW79" s="1307"/>
      <c r="BX79" s="1307">
        <v>-2.2999999999999998</v>
      </c>
      <c r="BY79" s="1307"/>
      <c r="BZ79" s="1307"/>
      <c r="CA79" s="1307"/>
      <c r="CB79" s="1307"/>
      <c r="CC79" s="1307"/>
      <c r="CD79" s="1307"/>
      <c r="CE79" s="1307"/>
      <c r="CF79" s="1307">
        <v>-2.8</v>
      </c>
      <c r="CG79" s="1307"/>
      <c r="CH79" s="1307"/>
      <c r="CI79" s="1307"/>
      <c r="CJ79" s="1307"/>
      <c r="CK79" s="1307"/>
      <c r="CL79" s="1307"/>
      <c r="CM79" s="1307"/>
      <c r="CN79" s="1307">
        <v>-3.2</v>
      </c>
      <c r="CO79" s="1307"/>
      <c r="CP79" s="1307"/>
      <c r="CQ79" s="1307"/>
      <c r="CR79" s="1307"/>
      <c r="CS79" s="1307"/>
      <c r="CT79" s="1307"/>
      <c r="CU79" s="1307"/>
      <c r="CV79" s="1307">
        <v>-3.4</v>
      </c>
      <c r="CW79" s="1307"/>
      <c r="CX79" s="1307"/>
      <c r="CY79" s="1307"/>
      <c r="CZ79" s="1307"/>
      <c r="DA79" s="1307"/>
      <c r="DB79" s="1307"/>
      <c r="DC79" s="1307"/>
    </row>
    <row r="80" spans="2:107" ht="13" x14ac:dyDescent="0.2">
      <c r="B80" s="386"/>
      <c r="G80" s="1317"/>
      <c r="H80" s="1317"/>
      <c r="I80" s="1327"/>
      <c r="J80" s="1327"/>
      <c r="K80" s="1329"/>
      <c r="L80" s="1329"/>
      <c r="M80" s="1329"/>
      <c r="N80" s="1329"/>
      <c r="AN80" s="1321"/>
      <c r="AO80" s="1321"/>
      <c r="AP80" s="1321"/>
      <c r="AQ80" s="1321"/>
      <c r="AR80" s="1321"/>
      <c r="AS80" s="1321"/>
      <c r="AT80" s="1321"/>
      <c r="AU80" s="1321"/>
      <c r="AV80" s="1321"/>
      <c r="AW80" s="1321"/>
      <c r="AX80" s="1321"/>
      <c r="AY80" s="1321"/>
      <c r="AZ80" s="1321"/>
      <c r="BA80" s="1321"/>
      <c r="BB80" s="1323"/>
      <c r="BC80" s="1323"/>
      <c r="BD80" s="1323"/>
      <c r="BE80" s="1323"/>
      <c r="BF80" s="1323"/>
      <c r="BG80" s="1323"/>
      <c r="BH80" s="1323"/>
      <c r="BI80" s="1323"/>
      <c r="BJ80" s="1323"/>
      <c r="BK80" s="1323"/>
      <c r="BL80" s="1323"/>
      <c r="BM80" s="1323"/>
      <c r="BN80" s="1323"/>
      <c r="BO80" s="1323"/>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 x14ac:dyDescent="0.2">
      <c r="B81" s="386"/>
    </row>
    <row r="82" spans="2:109" ht="16.5" x14ac:dyDescent="0.2">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 x14ac:dyDescent="0.2">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 x14ac:dyDescent="0.2">
      <c r="DD84" s="385"/>
      <c r="DE84" s="385"/>
    </row>
    <row r="85" spans="2:109" ht="13" x14ac:dyDescent="0.2">
      <c r="DD85" s="385"/>
      <c r="DE85" s="385"/>
    </row>
    <row r="86" spans="2:109" ht="13" hidden="1" x14ac:dyDescent="0.2">
      <c r="DD86" s="385"/>
      <c r="DE86" s="385"/>
    </row>
    <row r="87" spans="2:109" ht="13" hidden="1" x14ac:dyDescent="0.2">
      <c r="K87" s="388"/>
      <c r="AQ87" s="388"/>
      <c r="BC87" s="388"/>
      <c r="BO87" s="388"/>
      <c r="CA87" s="388"/>
      <c r="CM87" s="388"/>
      <c r="CY87" s="388"/>
      <c r="DD87" s="385"/>
      <c r="DE87" s="385"/>
    </row>
    <row r="88" spans="2:109" ht="13" hidden="1" x14ac:dyDescent="0.2">
      <c r="DD88" s="385"/>
      <c r="DE88" s="385"/>
    </row>
    <row r="89" spans="2:109" ht="13" hidden="1" x14ac:dyDescent="0.2">
      <c r="DD89" s="385"/>
      <c r="DE89" s="385"/>
    </row>
    <row r="90" spans="2:109" ht="13" hidden="1" x14ac:dyDescent="0.2">
      <c r="DD90" s="385"/>
      <c r="DE90" s="385"/>
    </row>
    <row r="91" spans="2:109" ht="13" hidden="1" x14ac:dyDescent="0.2">
      <c r="DD91" s="385"/>
      <c r="DE91" s="385"/>
    </row>
    <row r="92" spans="2:109" ht="13.5" hidden="1" customHeight="1" x14ac:dyDescent="0.2">
      <c r="DD92" s="385"/>
      <c r="DE92" s="385"/>
    </row>
    <row r="93" spans="2:109" ht="13.5" hidden="1" customHeight="1" x14ac:dyDescent="0.2">
      <c r="DD93" s="385"/>
      <c r="DE93" s="385"/>
    </row>
    <row r="94" spans="2:109" ht="13.5" hidden="1" customHeight="1" x14ac:dyDescent="0.2">
      <c r="DD94" s="385"/>
      <c r="DE94" s="385"/>
    </row>
    <row r="95" spans="2:109" ht="13.5" hidden="1" customHeight="1" x14ac:dyDescent="0.2">
      <c r="DD95" s="385"/>
      <c r="DE95" s="385"/>
    </row>
    <row r="96" spans="2:109" ht="13.5" hidden="1" customHeight="1" x14ac:dyDescent="0.2">
      <c r="DD96" s="385"/>
      <c r="DE96" s="385"/>
    </row>
    <row r="97" spans="108:109" ht="13.5" hidden="1" customHeight="1" x14ac:dyDescent="0.2">
      <c r="DD97" s="385"/>
      <c r="DE97" s="385"/>
    </row>
    <row r="98" spans="108:109" ht="13.5" hidden="1" customHeight="1" x14ac:dyDescent="0.2">
      <c r="DD98" s="385"/>
      <c r="DE98" s="385"/>
    </row>
    <row r="99" spans="108:109" ht="13.5" hidden="1" customHeight="1" x14ac:dyDescent="0.2">
      <c r="DD99" s="385"/>
      <c r="DE99" s="385"/>
    </row>
    <row r="100" spans="108:109" ht="13.5" hidden="1" customHeight="1" x14ac:dyDescent="0.2">
      <c r="DD100" s="385"/>
      <c r="DE100" s="385"/>
    </row>
    <row r="101" spans="108:109" ht="13.5" hidden="1" customHeight="1" x14ac:dyDescent="0.2">
      <c r="DD101" s="385"/>
      <c r="DE101" s="385"/>
    </row>
    <row r="102" spans="108:109" ht="13.5" hidden="1" customHeight="1" x14ac:dyDescent="0.2">
      <c r="DD102" s="385"/>
      <c r="DE102" s="385"/>
    </row>
    <row r="103" spans="108:109" ht="13.5" hidden="1" customHeight="1" x14ac:dyDescent="0.2">
      <c r="DD103" s="385"/>
      <c r="DE103" s="385"/>
    </row>
    <row r="104" spans="108:109" ht="13.5" hidden="1" customHeight="1" x14ac:dyDescent="0.2">
      <c r="DD104" s="385"/>
      <c r="DE104" s="385"/>
    </row>
    <row r="105" spans="108:109" ht="13.5" hidden="1" customHeight="1" x14ac:dyDescent="0.2">
      <c r="DD105" s="385"/>
      <c r="DE105" s="385"/>
    </row>
    <row r="106" spans="108:109" ht="13.5" hidden="1" customHeight="1" x14ac:dyDescent="0.2">
      <c r="DD106" s="385"/>
      <c r="DE106" s="385"/>
    </row>
    <row r="107" spans="108:109" ht="13.5" hidden="1" customHeight="1" x14ac:dyDescent="0.2">
      <c r="DD107" s="385"/>
      <c r="DE107" s="385"/>
    </row>
    <row r="108" spans="108:109" ht="13.5" hidden="1" customHeight="1" x14ac:dyDescent="0.2">
      <c r="DD108" s="385"/>
      <c r="DE108" s="385"/>
    </row>
    <row r="109" spans="108:109" ht="13.5" hidden="1" customHeight="1" x14ac:dyDescent="0.2">
      <c r="DD109" s="385"/>
      <c r="DE109" s="385"/>
    </row>
    <row r="110" spans="108:109" ht="13.5" hidden="1" customHeight="1" x14ac:dyDescent="0.2">
      <c r="DD110" s="385"/>
      <c r="DE110" s="385"/>
    </row>
    <row r="111" spans="108:109" ht="13.5" hidden="1" customHeight="1" x14ac:dyDescent="0.2">
      <c r="DD111" s="385"/>
      <c r="DE111" s="385"/>
    </row>
    <row r="112" spans="108:109" ht="13.5" hidden="1" customHeight="1" x14ac:dyDescent="0.2">
      <c r="DD112" s="385"/>
      <c r="DE112" s="385"/>
    </row>
    <row r="113" spans="108:109" ht="13.5" hidden="1" customHeight="1" x14ac:dyDescent="0.2">
      <c r="DD113" s="385"/>
      <c r="DE113" s="385"/>
    </row>
    <row r="114" spans="108:109" ht="13.5" hidden="1" customHeight="1" x14ac:dyDescent="0.2">
      <c r="DD114" s="385"/>
      <c r="DE114" s="385"/>
    </row>
    <row r="115" spans="108:109" ht="13.5" hidden="1" customHeight="1" x14ac:dyDescent="0.2">
      <c r="DD115" s="385"/>
      <c r="DE115" s="385"/>
    </row>
    <row r="116" spans="108:109" ht="13.5" hidden="1" customHeight="1" x14ac:dyDescent="0.2">
      <c r="DD116" s="385"/>
      <c r="DE116" s="385"/>
    </row>
    <row r="117" spans="108:109" ht="13.5" hidden="1" customHeight="1" x14ac:dyDescent="0.2">
      <c r="DD117" s="385"/>
      <c r="DE117" s="385"/>
    </row>
    <row r="118" spans="108:109" ht="13.5" hidden="1" customHeight="1" x14ac:dyDescent="0.2">
      <c r="DD118" s="385"/>
      <c r="DE118" s="385"/>
    </row>
    <row r="119" spans="108:109" ht="13.5" hidden="1" customHeight="1" x14ac:dyDescent="0.2">
      <c r="DD119" s="385"/>
      <c r="DE119" s="385"/>
    </row>
    <row r="120" spans="108:109" ht="13.5" hidden="1" customHeight="1" x14ac:dyDescent="0.2">
      <c r="DD120" s="385"/>
      <c r="DE120" s="385"/>
    </row>
    <row r="121" spans="108:109" ht="13.5" hidden="1" customHeight="1" x14ac:dyDescent="0.2">
      <c r="DD121" s="385"/>
      <c r="DE121" s="385"/>
    </row>
    <row r="122" spans="108:109" ht="13.5" hidden="1" customHeight="1" x14ac:dyDescent="0.2">
      <c r="DD122" s="385"/>
      <c r="DE122" s="385"/>
    </row>
    <row r="123" spans="108:109" ht="13.5" hidden="1" customHeight="1" x14ac:dyDescent="0.2">
      <c r="DD123" s="385"/>
      <c r="DE123" s="385"/>
    </row>
    <row r="124" spans="108:109" ht="13.5" hidden="1" customHeight="1" x14ac:dyDescent="0.2">
      <c r="DD124" s="385"/>
      <c r="DE124" s="385"/>
    </row>
    <row r="125" spans="108:109" ht="13.5" hidden="1" customHeight="1" x14ac:dyDescent="0.2">
      <c r="DD125" s="385"/>
      <c r="DE125" s="385"/>
    </row>
    <row r="126" spans="108:109" ht="13.5" hidden="1" customHeight="1" x14ac:dyDescent="0.2">
      <c r="DD126" s="385"/>
      <c r="DE126" s="385"/>
    </row>
    <row r="127" spans="108:109" ht="13.5" hidden="1" customHeight="1" x14ac:dyDescent="0.2">
      <c r="DD127" s="385"/>
      <c r="DE127" s="385"/>
    </row>
    <row r="128" spans="108:109" ht="13.5" hidden="1" customHeight="1" x14ac:dyDescent="0.2">
      <c r="DD128" s="385"/>
      <c r="DE128" s="385"/>
    </row>
    <row r="129" spans="108:109" ht="13.5" hidden="1" customHeight="1" x14ac:dyDescent="0.2">
      <c r="DD129" s="385"/>
      <c r="DE129" s="385"/>
    </row>
    <row r="130" spans="108:109" ht="13.5" hidden="1" customHeight="1" x14ac:dyDescent="0.2">
      <c r="DD130" s="385"/>
      <c r="DE130" s="385"/>
    </row>
    <row r="131" spans="108:109" ht="13.5" hidden="1" customHeight="1" x14ac:dyDescent="0.2">
      <c r="DD131" s="385"/>
      <c r="DE131" s="385"/>
    </row>
    <row r="132" spans="108:109" ht="13.5" hidden="1" customHeight="1" x14ac:dyDescent="0.2">
      <c r="DD132" s="385"/>
      <c r="DE132" s="385"/>
    </row>
    <row r="133" spans="108:109" ht="13.5" hidden="1" customHeight="1" x14ac:dyDescent="0.2">
      <c r="DD133" s="385"/>
      <c r="DE133" s="385"/>
    </row>
    <row r="134" spans="108:109" ht="13.5" hidden="1" customHeight="1" x14ac:dyDescent="0.2">
      <c r="DD134" s="385"/>
      <c r="DE134" s="385"/>
    </row>
    <row r="135" spans="108:109" ht="13.5" hidden="1" customHeight="1" x14ac:dyDescent="0.2">
      <c r="DD135" s="385"/>
      <c r="DE135" s="385"/>
    </row>
    <row r="136" spans="108:109" ht="13.5" hidden="1" customHeight="1" x14ac:dyDescent="0.2">
      <c r="DD136" s="385"/>
      <c r="DE136" s="385"/>
    </row>
    <row r="137" spans="108:109" ht="13.5" hidden="1" customHeight="1" x14ac:dyDescent="0.2">
      <c r="DD137" s="385"/>
      <c r="DE137" s="385"/>
    </row>
    <row r="138" spans="108:109" ht="13.5" hidden="1" customHeight="1" x14ac:dyDescent="0.2">
      <c r="DD138" s="385"/>
      <c r="DE138" s="385"/>
    </row>
    <row r="139" spans="108:109" ht="13.5" hidden="1" customHeight="1" x14ac:dyDescent="0.2">
      <c r="DD139" s="385"/>
      <c r="DE139" s="385"/>
    </row>
    <row r="140" spans="108:109" ht="13.5" hidden="1" customHeight="1" x14ac:dyDescent="0.2">
      <c r="DD140" s="385"/>
      <c r="DE140" s="385"/>
    </row>
    <row r="141" spans="108:109" ht="13.5" hidden="1" customHeight="1" x14ac:dyDescent="0.2">
      <c r="DD141" s="385"/>
      <c r="DE141" s="385"/>
    </row>
    <row r="142" spans="108:109" ht="13.5" hidden="1" customHeight="1" x14ac:dyDescent="0.2">
      <c r="DD142" s="385"/>
      <c r="DE142" s="385"/>
    </row>
    <row r="143" spans="108:109" ht="13.5" hidden="1" customHeight="1" x14ac:dyDescent="0.2">
      <c r="DD143" s="385"/>
      <c r="DE143" s="385"/>
    </row>
    <row r="144" spans="108:109" ht="13.5" hidden="1" customHeight="1" x14ac:dyDescent="0.2">
      <c r="DD144" s="385"/>
      <c r="DE144" s="385"/>
    </row>
    <row r="145" spans="108:109" ht="13.5" hidden="1" customHeight="1" x14ac:dyDescent="0.2">
      <c r="DD145" s="385"/>
      <c r="DE145" s="385"/>
    </row>
    <row r="146" spans="108:109" ht="13.5" hidden="1" customHeight="1" x14ac:dyDescent="0.2">
      <c r="DD146" s="385"/>
      <c r="DE146" s="385"/>
    </row>
    <row r="147" spans="108:109" ht="13.5" hidden="1" customHeight="1" x14ac:dyDescent="0.2">
      <c r="DD147" s="385"/>
      <c r="DE147" s="385"/>
    </row>
    <row r="148" spans="108:109" ht="13.5" hidden="1" customHeight="1" x14ac:dyDescent="0.2">
      <c r="DD148" s="385"/>
      <c r="DE148" s="385"/>
    </row>
    <row r="149" spans="108:109" ht="13.5" hidden="1" customHeight="1" x14ac:dyDescent="0.2">
      <c r="DD149" s="385"/>
      <c r="DE149" s="385"/>
    </row>
    <row r="150" spans="108:109" ht="13.5" hidden="1" customHeight="1" x14ac:dyDescent="0.2">
      <c r="DD150" s="385"/>
      <c r="DE150" s="385"/>
    </row>
    <row r="151" spans="108:109" ht="13.5" hidden="1" customHeight="1" x14ac:dyDescent="0.2">
      <c r="DD151" s="385"/>
      <c r="DE151" s="385"/>
    </row>
    <row r="152" spans="108:109" ht="13.5" hidden="1" customHeight="1" x14ac:dyDescent="0.2">
      <c r="DD152" s="385"/>
      <c r="DE152" s="385"/>
    </row>
    <row r="153" spans="108:109" ht="13.5" hidden="1" customHeight="1" x14ac:dyDescent="0.2">
      <c r="DD153" s="385"/>
      <c r="DE153" s="385"/>
    </row>
    <row r="154" spans="108:109" ht="13.5" hidden="1" customHeight="1" x14ac:dyDescent="0.2">
      <c r="DD154" s="385"/>
      <c r="DE154" s="385"/>
    </row>
    <row r="155" spans="108:109" ht="13.5" hidden="1" customHeight="1" x14ac:dyDescent="0.2">
      <c r="DD155" s="385"/>
      <c r="DE155" s="385"/>
    </row>
    <row r="156" spans="108:109" ht="13.5" hidden="1" customHeight="1" x14ac:dyDescent="0.2">
      <c r="DD156" s="385"/>
      <c r="DE156" s="385"/>
    </row>
    <row r="157" spans="108:109" ht="13.5" hidden="1" customHeight="1" x14ac:dyDescent="0.2">
      <c r="DD157" s="385"/>
      <c r="DE157" s="385"/>
    </row>
    <row r="158" spans="108:109" ht="13.5" hidden="1" customHeight="1" x14ac:dyDescent="0.2">
      <c r="DD158" s="385"/>
      <c r="DE158" s="385"/>
    </row>
    <row r="159" spans="108:109" ht="13.5" hidden="1" customHeight="1" x14ac:dyDescent="0.2">
      <c r="DD159" s="385"/>
      <c r="DE159" s="385"/>
    </row>
    <row r="160" spans="108:109" ht="13.5" hidden="1" customHeight="1" x14ac:dyDescent="0.2">
      <c r="DD160" s="385"/>
      <c r="DE160" s="385"/>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yJ2tt0hNg9i6VPouHXiE/YGS83igOqewtKjMciKGJA11lgT+1h0V6WTLO7ZcepE1N0kgr5auTizGtWIBL4EsYA==" saltValue="77PZ0sHvjMjYuFajHYf9Jw=="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s>
  <phoneticPr fontId="3"/>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0" zoomScaleNormal="60" zoomScaleSheetLayoutView="70" workbookViewId="0">
      <selection activeCell="AG106" sqref="AG106"/>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488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D9ktrj4dO/NUDq+3Es9Hmkbgj/551MGLYFFvna/aqkfHvfUIl8kzAo6ll1uuB4OkIF+slqNZHz8FdzyTkhO0AA==" saltValue="MDNUN0uMY9IT5T55ybAFaw==" spinCount="100000" sheet="1" objects="1" scenarios="1"/>
  <dataConsolidate/>
  <phoneticPr fontId="3"/>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0" zoomScaleNormal="60" zoomScaleSheetLayoutView="55"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488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geK3+G2FFBOR0QsFKRMAOy+j7ycAd2CWnLrCwlgGoEd6gDN2zWAJLYftSW+zLzLAY0J+bbyNqD82belWVGujUg==" saltValue="sG++Mo9NkvoeEZyDV30uaw==" spinCount="100000" sheet="1" objects="1" scenarios="1"/>
  <dataConsolidate/>
  <phoneticPr fontId="3"/>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51</v>
      </c>
      <c r="E2" s="154"/>
      <c r="F2" s="155" t="s">
        <v>539</v>
      </c>
      <c r="G2" s="156"/>
      <c r="H2" s="157"/>
    </row>
    <row r="3" spans="1:8" x14ac:dyDescent="0.2">
      <c r="A3" s="153" t="s">
        <v>532</v>
      </c>
      <c r="B3" s="158"/>
      <c r="C3" s="159"/>
      <c r="D3" s="160">
        <v>44994</v>
      </c>
      <c r="E3" s="161"/>
      <c r="F3" s="162">
        <v>47064</v>
      </c>
      <c r="G3" s="163"/>
      <c r="H3" s="164"/>
    </row>
    <row r="4" spans="1:8" x14ac:dyDescent="0.2">
      <c r="A4" s="165"/>
      <c r="B4" s="166"/>
      <c r="C4" s="167"/>
      <c r="D4" s="168">
        <v>28754</v>
      </c>
      <c r="E4" s="169"/>
      <c r="F4" s="170">
        <v>32508</v>
      </c>
      <c r="G4" s="171"/>
      <c r="H4" s="172"/>
    </row>
    <row r="5" spans="1:8" x14ac:dyDescent="0.2">
      <c r="A5" s="153" t="s">
        <v>534</v>
      </c>
      <c r="B5" s="158"/>
      <c r="C5" s="159"/>
      <c r="D5" s="160">
        <v>39751</v>
      </c>
      <c r="E5" s="161"/>
      <c r="F5" s="162">
        <v>43773</v>
      </c>
      <c r="G5" s="163"/>
      <c r="H5" s="164"/>
    </row>
    <row r="6" spans="1:8" x14ac:dyDescent="0.2">
      <c r="A6" s="165"/>
      <c r="B6" s="166"/>
      <c r="C6" s="167"/>
      <c r="D6" s="168">
        <v>23451</v>
      </c>
      <c r="E6" s="169"/>
      <c r="F6" s="170">
        <v>30346</v>
      </c>
      <c r="G6" s="171"/>
      <c r="H6" s="172"/>
    </row>
    <row r="7" spans="1:8" x14ac:dyDescent="0.2">
      <c r="A7" s="153" t="s">
        <v>535</v>
      </c>
      <c r="B7" s="158"/>
      <c r="C7" s="159"/>
      <c r="D7" s="160">
        <v>43680</v>
      </c>
      <c r="E7" s="161"/>
      <c r="F7" s="162">
        <v>51565</v>
      </c>
      <c r="G7" s="163"/>
      <c r="H7" s="164"/>
    </row>
    <row r="8" spans="1:8" x14ac:dyDescent="0.2">
      <c r="A8" s="165"/>
      <c r="B8" s="166"/>
      <c r="C8" s="167"/>
      <c r="D8" s="168">
        <v>27685</v>
      </c>
      <c r="E8" s="169"/>
      <c r="F8" s="170">
        <v>35359</v>
      </c>
      <c r="G8" s="171"/>
      <c r="H8" s="172"/>
    </row>
    <row r="9" spans="1:8" x14ac:dyDescent="0.2">
      <c r="A9" s="153" t="s">
        <v>536</v>
      </c>
      <c r="B9" s="158"/>
      <c r="C9" s="159"/>
      <c r="D9" s="160">
        <v>40445</v>
      </c>
      <c r="E9" s="161"/>
      <c r="F9" s="162">
        <v>46686</v>
      </c>
      <c r="G9" s="163"/>
      <c r="H9" s="164"/>
    </row>
    <row r="10" spans="1:8" x14ac:dyDescent="0.2">
      <c r="A10" s="165"/>
      <c r="B10" s="166"/>
      <c r="C10" s="167"/>
      <c r="D10" s="168">
        <v>26991</v>
      </c>
      <c r="E10" s="169"/>
      <c r="F10" s="170">
        <v>32595</v>
      </c>
      <c r="G10" s="171"/>
      <c r="H10" s="172"/>
    </row>
    <row r="11" spans="1:8" x14ac:dyDescent="0.2">
      <c r="A11" s="153" t="s">
        <v>537</v>
      </c>
      <c r="B11" s="158"/>
      <c r="C11" s="159"/>
      <c r="D11" s="160">
        <v>53383</v>
      </c>
      <c r="E11" s="161"/>
      <c r="F11" s="162">
        <v>49796</v>
      </c>
      <c r="G11" s="163"/>
      <c r="H11" s="164"/>
    </row>
    <row r="12" spans="1:8" x14ac:dyDescent="0.2">
      <c r="A12" s="165"/>
      <c r="B12" s="166"/>
      <c r="C12" s="173"/>
      <c r="D12" s="168">
        <v>30844</v>
      </c>
      <c r="E12" s="169"/>
      <c r="F12" s="170">
        <v>37281</v>
      </c>
      <c r="G12" s="171"/>
      <c r="H12" s="172"/>
    </row>
    <row r="13" spans="1:8" x14ac:dyDescent="0.2">
      <c r="A13" s="153"/>
      <c r="B13" s="158"/>
      <c r="C13" s="174"/>
      <c r="D13" s="175">
        <v>44451</v>
      </c>
      <c r="E13" s="176"/>
      <c r="F13" s="177">
        <v>47777</v>
      </c>
      <c r="G13" s="178"/>
      <c r="H13" s="164"/>
    </row>
    <row r="14" spans="1:8" x14ac:dyDescent="0.2">
      <c r="A14" s="165"/>
      <c r="B14" s="166"/>
      <c r="C14" s="167"/>
      <c r="D14" s="168">
        <v>27545</v>
      </c>
      <c r="E14" s="169"/>
      <c r="F14" s="170">
        <v>33618</v>
      </c>
      <c r="G14" s="171"/>
      <c r="H14" s="172"/>
    </row>
    <row r="17" spans="1:11" x14ac:dyDescent="0.2">
      <c r="A17" s="149" t="s">
        <v>52</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53</v>
      </c>
      <c r="B19" s="179">
        <f>ROUND(VALUE(SUBSTITUTE(実質収支比率等に係る経年分析!F$48,"▲","-")),2)</f>
        <v>4.28</v>
      </c>
      <c r="C19" s="179">
        <f>ROUND(VALUE(SUBSTITUTE(実質収支比率等に係る経年分析!G$48,"▲","-")),2)</f>
        <v>4.92</v>
      </c>
      <c r="D19" s="179">
        <f>ROUND(VALUE(SUBSTITUTE(実質収支比率等に係る経年分析!H$48,"▲","-")),2)</f>
        <v>3.73</v>
      </c>
      <c r="E19" s="179">
        <f>ROUND(VALUE(SUBSTITUTE(実質収支比率等に係る経年分析!I$48,"▲","-")),2)</f>
        <v>6.79</v>
      </c>
      <c r="F19" s="179">
        <f>ROUND(VALUE(SUBSTITUTE(実質収支比率等に係る経年分析!J$48,"▲","-")),2)</f>
        <v>5.19</v>
      </c>
    </row>
    <row r="20" spans="1:11" x14ac:dyDescent="0.2">
      <c r="A20" s="179" t="s">
        <v>54</v>
      </c>
      <c r="B20" s="179">
        <f>ROUND(VALUE(SUBSTITUTE(実質収支比率等に係る経年分析!F$47,"▲","-")),2)</f>
        <v>8.56</v>
      </c>
      <c r="C20" s="179">
        <f>ROUND(VALUE(SUBSTITUTE(実質収支比率等に係る経年分析!G$47,"▲","-")),2)</f>
        <v>10.49</v>
      </c>
      <c r="D20" s="179">
        <f>ROUND(VALUE(SUBSTITUTE(実質収支比率等に係る経年分析!H$47,"▲","-")),2)</f>
        <v>12.47</v>
      </c>
      <c r="E20" s="179">
        <f>ROUND(VALUE(SUBSTITUTE(実質収支比率等に係る経年分析!I$47,"▲","-")),2)</f>
        <v>14.45</v>
      </c>
      <c r="F20" s="179">
        <f>ROUND(VALUE(SUBSTITUTE(実質収支比率等に係る経年分析!J$47,"▲","-")),2)</f>
        <v>20.28</v>
      </c>
    </row>
    <row r="21" spans="1:11" x14ac:dyDescent="0.2">
      <c r="A21" s="179" t="s">
        <v>55</v>
      </c>
      <c r="B21" s="179">
        <f>IF(ISNUMBER(VALUE(SUBSTITUTE(実質収支比率等に係る経年分析!F$49,"▲","-"))),ROUND(VALUE(SUBSTITUTE(実質収支比率等に係る経年分析!F$49,"▲","-")),2),NA())</f>
        <v>1.83</v>
      </c>
      <c r="C21" s="179">
        <f>IF(ISNUMBER(VALUE(SUBSTITUTE(実質収支比率等に係る経年分析!G$49,"▲","-"))),ROUND(VALUE(SUBSTITUTE(実質収支比率等に係る経年分析!G$49,"▲","-")),2),NA())</f>
        <v>3.43</v>
      </c>
      <c r="D21" s="179">
        <f>IF(ISNUMBER(VALUE(SUBSTITUTE(実質収支比率等に係る経年分析!H$49,"▲","-"))),ROUND(VALUE(SUBSTITUTE(実質収支比率等に係る経年分析!H$49,"▲","-")),2),NA())</f>
        <v>1.05</v>
      </c>
      <c r="E21" s="179">
        <f>IF(ISNUMBER(VALUE(SUBSTITUTE(実質収支比率等に係る経年分析!I$49,"▲","-"))),ROUND(VALUE(SUBSTITUTE(実質収支比率等に係る経年分析!I$49,"▲","-")),2),NA())</f>
        <v>4.3600000000000003</v>
      </c>
      <c r="F21" s="179">
        <f>IF(ISNUMBER(VALUE(SUBSTITUTE(実質収支比率等に係る経年分析!J$49,"▲","-"))),ROUND(VALUE(SUBSTITUTE(実質収支比率等に係る経年分析!J$49,"▲","-")),2),NA())</f>
        <v>4.13</v>
      </c>
    </row>
    <row r="24" spans="1:11" x14ac:dyDescent="0.2">
      <c r="A24" s="149" t="s">
        <v>56</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57</v>
      </c>
      <c r="C26" s="180" t="s">
        <v>58</v>
      </c>
      <c r="D26" s="180" t="s">
        <v>57</v>
      </c>
      <c r="E26" s="180" t="s">
        <v>58</v>
      </c>
      <c r="F26" s="180" t="s">
        <v>57</v>
      </c>
      <c r="G26" s="180" t="s">
        <v>58</v>
      </c>
      <c r="H26" s="180" t="s">
        <v>57</v>
      </c>
      <c r="I26" s="180" t="s">
        <v>58</v>
      </c>
      <c r="J26" s="180" t="s">
        <v>57</v>
      </c>
      <c r="K26" s="180" t="s">
        <v>58</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2">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2">
      <c r="A32" s="180" t="e">
        <f>IF(連結実質赤字比率に係る赤字・黒字の構成分析!C$38="",NA(),連結実質赤字比率に係る赤字・黒字の構成分析!C$38)</f>
        <v>#N/A</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#VALUE!</v>
      </c>
      <c r="G32" s="180" t="e">
        <f>IF(ROUND(VALUE(SUBSTITUTE(連結実質赤字比率に係る赤字・黒字の構成分析!H$38,"▲", "-")), 2) &gt;= 0, ABS(ROUND(VALUE(SUBSTITUTE(連結実質赤字比率に係る赤字・黒字の構成分析!H$38,"▲", "-")), 2)), NA())</f>
        <v>#VALUE!</v>
      </c>
      <c r="H32" s="180" t="e">
        <f>IF(ROUND(VALUE(SUBSTITUTE(連結実質赤字比率に係る赤字・黒字の構成分析!I$38,"▲", "-")), 2) &lt; 0, ABS(ROUND(VALUE(SUBSTITUTE(連結実質赤字比率に係る赤字・黒字の構成分析!I$38,"▲", "-")), 2)), NA())</f>
        <v>#VALUE!</v>
      </c>
      <c r="I32" s="180" t="e">
        <f>IF(ROUND(VALUE(SUBSTITUTE(連結実質赤字比率に係る赤字・黒字の構成分析!I$38,"▲", "-")), 2) &gt;= 0, ABS(ROUND(VALUE(SUBSTITUTE(連結実質赤字比率に係る赤字・黒字の構成分析!I$38,"▲", "-")), 2)), NA())</f>
        <v>#VALUE!</v>
      </c>
      <c r="J32" s="180" t="e">
        <f>IF(ROUND(VALUE(SUBSTITUTE(連結実質赤字比率に係る赤字・黒字の構成分析!J$38,"▲", "-")), 2) &lt; 0, ABS(ROUND(VALUE(SUBSTITUTE(連結実質赤字比率に係る赤字・黒字の構成分析!J$38,"▲", "-")), 2)), NA())</f>
        <v>#VALUE!</v>
      </c>
      <c r="K32" s="180" t="e">
        <f>IF(ROUND(VALUE(SUBSTITUTE(連結実質赤字比率に係る赤字・黒字の構成分析!J$38,"▲", "-")), 2) &gt;= 0, ABS(ROUND(VALUE(SUBSTITUTE(連結実質赤字比率に係る赤字・黒字の構成分析!J$38,"▲", "-")), 2)), NA())</f>
        <v>#VALUE!</v>
      </c>
    </row>
    <row r="33" spans="1:16" x14ac:dyDescent="0.2">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0.33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0.27</v>
      </c>
    </row>
    <row r="34" spans="1:16" x14ac:dyDescent="0.2">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1.08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0.13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0.59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1.36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1.33</v>
      </c>
    </row>
    <row r="35" spans="1:16" x14ac:dyDescent="0.2">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0.77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1.45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1.62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1.46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1.37</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4.2699999999999996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4.91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3.73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6.78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5.18</v>
      </c>
    </row>
    <row r="39" spans="1:16" x14ac:dyDescent="0.2">
      <c r="A39" s="149" t="s">
        <v>59</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2">
      <c r="A42" s="181" t="s">
        <v>62</v>
      </c>
      <c r="B42" s="181"/>
      <c r="C42" s="181"/>
      <c r="D42" s="181">
        <f>'実質公債費比率（分子）の構造'!K$52</f>
        <v>4486</v>
      </c>
      <c r="E42" s="181"/>
      <c r="F42" s="181"/>
      <c r="G42" s="181">
        <f>'実質公債費比率（分子）の構造'!L$52</f>
        <v>4658</v>
      </c>
      <c r="H42" s="181"/>
      <c r="I42" s="181"/>
      <c r="J42" s="181">
        <f>'実質公債費比率（分子）の構造'!M$52</f>
        <v>4713</v>
      </c>
      <c r="K42" s="181"/>
      <c r="L42" s="181"/>
      <c r="M42" s="181">
        <f>'実質公債費比率（分子）の構造'!N$52</f>
        <v>4372</v>
      </c>
      <c r="N42" s="181"/>
      <c r="O42" s="181"/>
      <c r="P42" s="181">
        <f>'実質公債費比率（分子）の構造'!O$52</f>
        <v>4264</v>
      </c>
    </row>
    <row r="43" spans="1:16" x14ac:dyDescent="0.2">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64</v>
      </c>
      <c r="B44" s="181">
        <f>'実質公債費比率（分子）の構造'!K$50</f>
        <v>899</v>
      </c>
      <c r="C44" s="181"/>
      <c r="D44" s="181"/>
      <c r="E44" s="181">
        <f>'実質公債費比率（分子）の構造'!L$50</f>
        <v>660</v>
      </c>
      <c r="F44" s="181"/>
      <c r="G44" s="181"/>
      <c r="H44" s="181">
        <f>'実質公債費比率（分子）の構造'!M$50</f>
        <v>641</v>
      </c>
      <c r="I44" s="181"/>
      <c r="J44" s="181"/>
      <c r="K44" s="181">
        <f>'実質公債費比率（分子）の構造'!N$50</f>
        <v>617</v>
      </c>
      <c r="L44" s="181"/>
      <c r="M44" s="181"/>
      <c r="N44" s="181">
        <f>'実質公債費比率（分子）の構造'!O$50</f>
        <v>581</v>
      </c>
      <c r="O44" s="181"/>
      <c r="P44" s="181"/>
    </row>
    <row r="45" spans="1:16" x14ac:dyDescent="0.2">
      <c r="A45" s="181" t="s">
        <v>65</v>
      </c>
      <c r="B45" s="181">
        <f>'実質公債費比率（分子）の構造'!K$49</f>
        <v>145</v>
      </c>
      <c r="C45" s="181"/>
      <c r="D45" s="181"/>
      <c r="E45" s="181">
        <f>'実質公債費比率（分子）の構造'!L$49</f>
        <v>137</v>
      </c>
      <c r="F45" s="181"/>
      <c r="G45" s="181"/>
      <c r="H45" s="181">
        <f>'実質公債費比率（分子）の構造'!M$49</f>
        <v>88</v>
      </c>
      <c r="I45" s="181"/>
      <c r="J45" s="181"/>
      <c r="K45" s="181">
        <f>'実質公債費比率（分子）の構造'!N$49</f>
        <v>77</v>
      </c>
      <c r="L45" s="181"/>
      <c r="M45" s="181"/>
      <c r="N45" s="181">
        <f>'実質公債費比率（分子）の構造'!O$49</f>
        <v>83</v>
      </c>
      <c r="O45" s="181"/>
      <c r="P45" s="181"/>
    </row>
    <row r="46" spans="1:16" x14ac:dyDescent="0.2">
      <c r="A46" s="181" t="s">
        <v>66</v>
      </c>
      <c r="B46" s="181" t="str">
        <f>'実質公債費比率（分子）の構造'!K$48</f>
        <v>-</v>
      </c>
      <c r="C46" s="181"/>
      <c r="D46" s="181"/>
      <c r="E46" s="181" t="str">
        <f>'実質公債費比率（分子）の構造'!L$48</f>
        <v>-</v>
      </c>
      <c r="F46" s="181"/>
      <c r="G46" s="181"/>
      <c r="H46" s="181" t="str">
        <f>'実質公債費比率（分子）の構造'!M$48</f>
        <v>-</v>
      </c>
      <c r="I46" s="181"/>
      <c r="J46" s="181"/>
      <c r="K46" s="181" t="str">
        <f>'実質公債費比率（分子）の構造'!N$48</f>
        <v>-</v>
      </c>
      <c r="L46" s="181"/>
      <c r="M46" s="181"/>
      <c r="N46" s="181" t="str">
        <f>'実質公債費比率（分子）の構造'!O$48</f>
        <v>-</v>
      </c>
      <c r="O46" s="181"/>
      <c r="P46" s="181"/>
    </row>
    <row r="47" spans="1:16" x14ac:dyDescent="0.2">
      <c r="A47" s="181" t="s">
        <v>67</v>
      </c>
      <c r="B47" s="181">
        <f>'実質公債費比率（分子）の構造'!K$47</f>
        <v>98</v>
      </c>
      <c r="C47" s="181"/>
      <c r="D47" s="181"/>
      <c r="E47" s="181">
        <f>'実質公債費比率（分子）の構造'!L$47</f>
        <v>95</v>
      </c>
      <c r="F47" s="181"/>
      <c r="G47" s="181"/>
      <c r="H47" s="181">
        <f>'実質公債費比率（分子）の構造'!M$47</f>
        <v>75</v>
      </c>
      <c r="I47" s="181"/>
      <c r="J47" s="181"/>
      <c r="K47" s="181">
        <f>'実質公債費比率（分子）の構造'!N$47</f>
        <v>84</v>
      </c>
      <c r="L47" s="181"/>
      <c r="M47" s="181"/>
      <c r="N47" s="181">
        <f>'実質公債費比率（分子）の構造'!O$47</f>
        <v>83</v>
      </c>
      <c r="O47" s="181"/>
      <c r="P47" s="181"/>
    </row>
    <row r="48" spans="1:16" x14ac:dyDescent="0.2">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69</v>
      </c>
      <c r="B49" s="181">
        <f>'実質公債費比率（分子）の構造'!K$45</f>
        <v>3212</v>
      </c>
      <c r="C49" s="181"/>
      <c r="D49" s="181"/>
      <c r="E49" s="181">
        <f>'実質公債費比率（分子）の構造'!L$45</f>
        <v>3444</v>
      </c>
      <c r="F49" s="181"/>
      <c r="G49" s="181"/>
      <c r="H49" s="181">
        <f>'実質公債費比率（分子）の構造'!M$45</f>
        <v>3762</v>
      </c>
      <c r="I49" s="181"/>
      <c r="J49" s="181"/>
      <c r="K49" s="181">
        <f>'実質公債費比率（分子）の構造'!N$45</f>
        <v>2728</v>
      </c>
      <c r="L49" s="181"/>
      <c r="M49" s="181"/>
      <c r="N49" s="181">
        <f>'実質公債費比率（分子）の構造'!O$45</f>
        <v>2817</v>
      </c>
      <c r="O49" s="181"/>
      <c r="P49" s="181"/>
    </row>
    <row r="50" spans="1:16" x14ac:dyDescent="0.2">
      <c r="A50" s="181" t="s">
        <v>70</v>
      </c>
      <c r="B50" s="181" t="e">
        <f>NA()</f>
        <v>#N/A</v>
      </c>
      <c r="C50" s="181">
        <f>IF(ISNUMBER('実質公債費比率（分子）の構造'!K$53),'実質公債費比率（分子）の構造'!K$53,NA())</f>
        <v>-132</v>
      </c>
      <c r="D50" s="181" t="e">
        <f>NA()</f>
        <v>#N/A</v>
      </c>
      <c r="E50" s="181" t="e">
        <f>NA()</f>
        <v>#N/A</v>
      </c>
      <c r="F50" s="181">
        <f>IF(ISNUMBER('実質公債費比率（分子）の構造'!L$53),'実質公債費比率（分子）の構造'!L$53,NA())</f>
        <v>-322</v>
      </c>
      <c r="G50" s="181" t="e">
        <f>NA()</f>
        <v>#N/A</v>
      </c>
      <c r="H50" s="181" t="e">
        <f>NA()</f>
        <v>#N/A</v>
      </c>
      <c r="I50" s="181">
        <f>IF(ISNUMBER('実質公債費比率（分子）の構造'!M$53),'実質公債費比率（分子）の構造'!M$53,NA())</f>
        <v>-147</v>
      </c>
      <c r="J50" s="181" t="e">
        <f>NA()</f>
        <v>#N/A</v>
      </c>
      <c r="K50" s="181" t="e">
        <f>NA()</f>
        <v>#N/A</v>
      </c>
      <c r="L50" s="181">
        <f>IF(ISNUMBER('実質公債費比率（分子）の構造'!N$53),'実質公債費比率（分子）の構造'!N$53,NA())</f>
        <v>-866</v>
      </c>
      <c r="M50" s="181" t="e">
        <f>NA()</f>
        <v>#N/A</v>
      </c>
      <c r="N50" s="181" t="e">
        <f>NA()</f>
        <v>#N/A</v>
      </c>
      <c r="O50" s="181">
        <f>IF(ISNUMBER('実質公債費比率（分子）の構造'!O$53),'実質公債費比率（分子）の構造'!O$53,NA())</f>
        <v>-700</v>
      </c>
      <c r="P50" s="181" t="e">
        <f>NA()</f>
        <v>#N/A</v>
      </c>
    </row>
    <row r="53" spans="1:16" x14ac:dyDescent="0.2">
      <c r="A53" s="149" t="s">
        <v>71</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2">
      <c r="A56" s="180" t="s">
        <v>42</v>
      </c>
      <c r="B56" s="180"/>
      <c r="C56" s="180"/>
      <c r="D56" s="180">
        <f>'将来負担比率（分子）の構造'!I$52</f>
        <v>53438</v>
      </c>
      <c r="E56" s="180"/>
      <c r="F56" s="180"/>
      <c r="G56" s="180">
        <f>'将来負担比率（分子）の構造'!J$52</f>
        <v>49851</v>
      </c>
      <c r="H56" s="180"/>
      <c r="I56" s="180"/>
      <c r="J56" s="180">
        <f>'将来負担比率（分子）の構造'!K$52</f>
        <v>45971</v>
      </c>
      <c r="K56" s="180"/>
      <c r="L56" s="180"/>
      <c r="M56" s="180">
        <f>'将来負担比率（分子）の構造'!L$52</f>
        <v>42390</v>
      </c>
      <c r="N56" s="180"/>
      <c r="O56" s="180"/>
      <c r="P56" s="180">
        <f>'将来負担比率（分子）の構造'!M$52</f>
        <v>38938</v>
      </c>
    </row>
    <row r="57" spans="1:16" x14ac:dyDescent="0.2">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2">
      <c r="A58" s="180" t="s">
        <v>40</v>
      </c>
      <c r="B58" s="180"/>
      <c r="C58" s="180"/>
      <c r="D58" s="180">
        <f>'将来負担比率（分子）の構造'!I$50</f>
        <v>12394</v>
      </c>
      <c r="E58" s="180"/>
      <c r="F58" s="180"/>
      <c r="G58" s="180">
        <f>'将来負担比率（分子）の構造'!J$50</f>
        <v>14659</v>
      </c>
      <c r="H58" s="180"/>
      <c r="I58" s="180"/>
      <c r="J58" s="180">
        <f>'将来負担比率（分子）の構造'!K$50</f>
        <v>19230</v>
      </c>
      <c r="K58" s="180"/>
      <c r="L58" s="180"/>
      <c r="M58" s="180">
        <f>'将来負担比率（分子）の構造'!L$50</f>
        <v>19265</v>
      </c>
      <c r="N58" s="180"/>
      <c r="O58" s="180"/>
      <c r="P58" s="180">
        <f>'将来負担比率（分子）の構造'!M$50</f>
        <v>24903</v>
      </c>
    </row>
    <row r="59" spans="1:16" x14ac:dyDescent="0.2">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35</v>
      </c>
      <c r="B61" s="180">
        <f>'将来負担比率（分子）の構造'!I$46</f>
        <v>170</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34</v>
      </c>
      <c r="B62" s="180">
        <f>'将来負担比率（分子）の構造'!I$45</f>
        <v>15492</v>
      </c>
      <c r="C62" s="180"/>
      <c r="D62" s="180"/>
      <c r="E62" s="180">
        <f>'将来負担比率（分子）の構造'!J$45</f>
        <v>15973</v>
      </c>
      <c r="F62" s="180"/>
      <c r="G62" s="180"/>
      <c r="H62" s="180">
        <f>'将来負担比率（分子）の構造'!K$45</f>
        <v>16696</v>
      </c>
      <c r="I62" s="180"/>
      <c r="J62" s="180"/>
      <c r="K62" s="180">
        <f>'将来負担比率（分子）の構造'!L$45</f>
        <v>15615</v>
      </c>
      <c r="L62" s="180"/>
      <c r="M62" s="180"/>
      <c r="N62" s="180">
        <f>'将来負担比率（分子）の構造'!M$45</f>
        <v>15271</v>
      </c>
      <c r="O62" s="180"/>
      <c r="P62" s="180"/>
    </row>
    <row r="63" spans="1:16" x14ac:dyDescent="0.2">
      <c r="A63" s="180" t="s">
        <v>33</v>
      </c>
      <c r="B63" s="180">
        <f>'将来負担比率（分子）の構造'!I$44</f>
        <v>859</v>
      </c>
      <c r="C63" s="180"/>
      <c r="D63" s="180"/>
      <c r="E63" s="180">
        <f>'将来負担比率（分子）の構造'!J$44</f>
        <v>833</v>
      </c>
      <c r="F63" s="180"/>
      <c r="G63" s="180"/>
      <c r="H63" s="180">
        <f>'将来負担比率（分子）の構造'!K$44</f>
        <v>873</v>
      </c>
      <c r="I63" s="180"/>
      <c r="J63" s="180"/>
      <c r="K63" s="180">
        <f>'将来負担比率（分子）の構造'!L$44</f>
        <v>1025</v>
      </c>
      <c r="L63" s="180"/>
      <c r="M63" s="180"/>
      <c r="N63" s="180">
        <f>'将来負担比率（分子）の構造'!M$44</f>
        <v>1039</v>
      </c>
      <c r="O63" s="180"/>
      <c r="P63" s="180"/>
    </row>
    <row r="64" spans="1:16" x14ac:dyDescent="0.2">
      <c r="A64" s="180" t="s">
        <v>32</v>
      </c>
      <c r="B64" s="180" t="str">
        <f>'将来負担比率（分子）の構造'!I$43</f>
        <v>-</v>
      </c>
      <c r="C64" s="180"/>
      <c r="D64" s="180"/>
      <c r="E64" s="180" t="str">
        <f>'将来負担比率（分子）の構造'!J$43</f>
        <v>-</v>
      </c>
      <c r="F64" s="180"/>
      <c r="G64" s="180"/>
      <c r="H64" s="180" t="str">
        <f>'将来負担比率（分子）の構造'!K$43</f>
        <v>-</v>
      </c>
      <c r="I64" s="180"/>
      <c r="J64" s="180"/>
      <c r="K64" s="180" t="str">
        <f>'将来負担比率（分子）の構造'!L$43</f>
        <v>-</v>
      </c>
      <c r="L64" s="180"/>
      <c r="M64" s="180"/>
      <c r="N64" s="180" t="str">
        <f>'将来負担比率（分子）の構造'!M$43</f>
        <v>-</v>
      </c>
      <c r="O64" s="180"/>
      <c r="P64" s="180"/>
    </row>
    <row r="65" spans="1:16" x14ac:dyDescent="0.2">
      <c r="A65" s="180" t="s">
        <v>31</v>
      </c>
      <c r="B65" s="180">
        <f>'将来負担比率（分子）の構造'!I$42</f>
        <v>8514</v>
      </c>
      <c r="C65" s="180"/>
      <c r="D65" s="180"/>
      <c r="E65" s="180">
        <f>'将来負担比率（分子）の構造'!J$42</f>
        <v>7854</v>
      </c>
      <c r="F65" s="180"/>
      <c r="G65" s="180"/>
      <c r="H65" s="180">
        <f>'将来負担比率（分子）の構造'!K$42</f>
        <v>7213</v>
      </c>
      <c r="I65" s="180"/>
      <c r="J65" s="180"/>
      <c r="K65" s="180">
        <f>'将来負担比率（分子）の構造'!L$42</f>
        <v>6404</v>
      </c>
      <c r="L65" s="180"/>
      <c r="M65" s="180"/>
      <c r="N65" s="180">
        <f>'将来負担比率（分子）の構造'!M$42</f>
        <v>6183</v>
      </c>
      <c r="O65" s="180"/>
      <c r="P65" s="180"/>
    </row>
    <row r="66" spans="1:16" x14ac:dyDescent="0.2">
      <c r="A66" s="180" t="s">
        <v>30</v>
      </c>
      <c r="B66" s="180">
        <f>'将来負担比率（分子）の構造'!I$41</f>
        <v>31393</v>
      </c>
      <c r="C66" s="180"/>
      <c r="D66" s="180"/>
      <c r="E66" s="180">
        <f>'将来負担比率（分子）の構造'!J$41</f>
        <v>30162</v>
      </c>
      <c r="F66" s="180"/>
      <c r="G66" s="180"/>
      <c r="H66" s="180">
        <f>'将来負担比率（分子）の構造'!K$41</f>
        <v>29352</v>
      </c>
      <c r="I66" s="180"/>
      <c r="J66" s="180"/>
      <c r="K66" s="180">
        <f>'将来負担比率（分子）の構造'!L$41</f>
        <v>28171</v>
      </c>
      <c r="L66" s="180"/>
      <c r="M66" s="180"/>
      <c r="N66" s="180">
        <f>'将来負担比率（分子）の構造'!M$41</f>
        <v>28586</v>
      </c>
      <c r="O66" s="180"/>
      <c r="P66" s="180"/>
    </row>
    <row r="67" spans="1:16" x14ac:dyDescent="0.2">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75</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76</v>
      </c>
      <c r="B72" s="184">
        <f>基金残高に係る経年分析!F55</f>
        <v>8604</v>
      </c>
      <c r="C72" s="184">
        <f>基金残高に係る経年分析!G55</f>
        <v>9569</v>
      </c>
      <c r="D72" s="184">
        <f>基金残高に係る経年分析!H55</f>
        <v>14317</v>
      </c>
    </row>
    <row r="73" spans="1:16" x14ac:dyDescent="0.2">
      <c r="A73" s="183" t="s">
        <v>77</v>
      </c>
      <c r="B73" s="184">
        <f>基金残高に係る経年分析!F56</f>
        <v>109</v>
      </c>
      <c r="C73" s="184">
        <f>基金残高に係る経年分析!G56</f>
        <v>177</v>
      </c>
      <c r="D73" s="184">
        <f>基金残高に係る経年分析!H56</f>
        <v>16</v>
      </c>
    </row>
    <row r="74" spans="1:16" x14ac:dyDescent="0.2">
      <c r="A74" s="183" t="s">
        <v>78</v>
      </c>
      <c r="B74" s="184">
        <f>基金残高に係る経年分析!F57</f>
        <v>8384</v>
      </c>
      <c r="C74" s="184">
        <f>基金残高に係る経年分析!G57</f>
        <v>7641</v>
      </c>
      <c r="D74" s="184">
        <f>基金残高に係る経年分析!H57</f>
        <v>8335</v>
      </c>
    </row>
  </sheetData>
  <sheetProtection algorithmName="SHA-512" hashValue="WlYog5UrmqRKnLxT+3TtXTkVfzYEklyFX+HAexbUyblqySoVkHdmWq2AO8XoGxROuPmaLLyEYyD1WrgRnuWtuA==" saltValue="gBX++2Q9BKBMjdIRomjCuw==" spinCount="100000" sheet="1" objects="1" scenarios="1"/>
  <phoneticPr fontId="3"/>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225</v>
      </c>
      <c r="C5" s="666"/>
      <c r="D5" s="666"/>
      <c r="E5" s="666"/>
      <c r="F5" s="666"/>
      <c r="G5" s="666"/>
      <c r="H5" s="666"/>
      <c r="I5" s="666"/>
      <c r="J5" s="666"/>
      <c r="K5" s="666"/>
      <c r="L5" s="666"/>
      <c r="M5" s="666"/>
      <c r="N5" s="666"/>
      <c r="O5" s="666"/>
      <c r="P5" s="666"/>
      <c r="Q5" s="667"/>
      <c r="R5" s="668">
        <v>24635767</v>
      </c>
      <c r="S5" s="669"/>
      <c r="T5" s="669"/>
      <c r="U5" s="669"/>
      <c r="V5" s="669"/>
      <c r="W5" s="669"/>
      <c r="X5" s="669"/>
      <c r="Y5" s="670"/>
      <c r="Z5" s="671">
        <v>20.3</v>
      </c>
      <c r="AA5" s="671"/>
      <c r="AB5" s="671"/>
      <c r="AC5" s="671"/>
      <c r="AD5" s="672">
        <v>24635767</v>
      </c>
      <c r="AE5" s="672"/>
      <c r="AF5" s="672"/>
      <c r="AG5" s="672"/>
      <c r="AH5" s="672"/>
      <c r="AI5" s="672"/>
      <c r="AJ5" s="672"/>
      <c r="AK5" s="672"/>
      <c r="AL5" s="673">
        <v>33.9</v>
      </c>
      <c r="AM5" s="674"/>
      <c r="AN5" s="674"/>
      <c r="AO5" s="675"/>
      <c r="AP5" s="665" t="s">
        <v>226</v>
      </c>
      <c r="AQ5" s="666"/>
      <c r="AR5" s="666"/>
      <c r="AS5" s="666"/>
      <c r="AT5" s="666"/>
      <c r="AU5" s="666"/>
      <c r="AV5" s="666"/>
      <c r="AW5" s="666"/>
      <c r="AX5" s="666"/>
      <c r="AY5" s="666"/>
      <c r="AZ5" s="666"/>
      <c r="BA5" s="666"/>
      <c r="BB5" s="666"/>
      <c r="BC5" s="666"/>
      <c r="BD5" s="666"/>
      <c r="BE5" s="666"/>
      <c r="BF5" s="667"/>
      <c r="BG5" s="679">
        <v>24621908</v>
      </c>
      <c r="BH5" s="680"/>
      <c r="BI5" s="680"/>
      <c r="BJ5" s="680"/>
      <c r="BK5" s="680"/>
      <c r="BL5" s="680"/>
      <c r="BM5" s="680"/>
      <c r="BN5" s="681"/>
      <c r="BO5" s="682">
        <v>99.9</v>
      </c>
      <c r="BP5" s="682"/>
      <c r="BQ5" s="682"/>
      <c r="BR5" s="682"/>
      <c r="BS5" s="683" t="s">
        <v>144</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x14ac:dyDescent="0.2">
      <c r="B6" s="676" t="s">
        <v>230</v>
      </c>
      <c r="C6" s="677"/>
      <c r="D6" s="677"/>
      <c r="E6" s="677"/>
      <c r="F6" s="677"/>
      <c r="G6" s="677"/>
      <c r="H6" s="677"/>
      <c r="I6" s="677"/>
      <c r="J6" s="677"/>
      <c r="K6" s="677"/>
      <c r="L6" s="677"/>
      <c r="M6" s="677"/>
      <c r="N6" s="677"/>
      <c r="O6" s="677"/>
      <c r="P6" s="677"/>
      <c r="Q6" s="678"/>
      <c r="R6" s="679">
        <v>357350</v>
      </c>
      <c r="S6" s="680"/>
      <c r="T6" s="680"/>
      <c r="U6" s="680"/>
      <c r="V6" s="680"/>
      <c r="W6" s="680"/>
      <c r="X6" s="680"/>
      <c r="Y6" s="681"/>
      <c r="Z6" s="682">
        <v>0.3</v>
      </c>
      <c r="AA6" s="682"/>
      <c r="AB6" s="682"/>
      <c r="AC6" s="682"/>
      <c r="AD6" s="683">
        <v>357350</v>
      </c>
      <c r="AE6" s="683"/>
      <c r="AF6" s="683"/>
      <c r="AG6" s="683"/>
      <c r="AH6" s="683"/>
      <c r="AI6" s="683"/>
      <c r="AJ6" s="683"/>
      <c r="AK6" s="683"/>
      <c r="AL6" s="684">
        <v>0.5</v>
      </c>
      <c r="AM6" s="685"/>
      <c r="AN6" s="685"/>
      <c r="AO6" s="686"/>
      <c r="AP6" s="676" t="s">
        <v>231</v>
      </c>
      <c r="AQ6" s="677"/>
      <c r="AR6" s="677"/>
      <c r="AS6" s="677"/>
      <c r="AT6" s="677"/>
      <c r="AU6" s="677"/>
      <c r="AV6" s="677"/>
      <c r="AW6" s="677"/>
      <c r="AX6" s="677"/>
      <c r="AY6" s="677"/>
      <c r="AZ6" s="677"/>
      <c r="BA6" s="677"/>
      <c r="BB6" s="677"/>
      <c r="BC6" s="677"/>
      <c r="BD6" s="677"/>
      <c r="BE6" s="677"/>
      <c r="BF6" s="678"/>
      <c r="BG6" s="679">
        <v>24621908</v>
      </c>
      <c r="BH6" s="680"/>
      <c r="BI6" s="680"/>
      <c r="BJ6" s="680"/>
      <c r="BK6" s="680"/>
      <c r="BL6" s="680"/>
      <c r="BM6" s="680"/>
      <c r="BN6" s="681"/>
      <c r="BO6" s="682">
        <v>99.9</v>
      </c>
      <c r="BP6" s="682"/>
      <c r="BQ6" s="682"/>
      <c r="BR6" s="682"/>
      <c r="BS6" s="683" t="s">
        <v>232</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629978</v>
      </c>
      <c r="CS6" s="680"/>
      <c r="CT6" s="680"/>
      <c r="CU6" s="680"/>
      <c r="CV6" s="680"/>
      <c r="CW6" s="680"/>
      <c r="CX6" s="680"/>
      <c r="CY6" s="681"/>
      <c r="CZ6" s="673">
        <v>0.5</v>
      </c>
      <c r="DA6" s="674"/>
      <c r="DB6" s="674"/>
      <c r="DC6" s="693"/>
      <c r="DD6" s="688" t="s">
        <v>144</v>
      </c>
      <c r="DE6" s="680"/>
      <c r="DF6" s="680"/>
      <c r="DG6" s="680"/>
      <c r="DH6" s="680"/>
      <c r="DI6" s="680"/>
      <c r="DJ6" s="680"/>
      <c r="DK6" s="680"/>
      <c r="DL6" s="680"/>
      <c r="DM6" s="680"/>
      <c r="DN6" s="680"/>
      <c r="DO6" s="680"/>
      <c r="DP6" s="681"/>
      <c r="DQ6" s="688">
        <v>629900</v>
      </c>
      <c r="DR6" s="680"/>
      <c r="DS6" s="680"/>
      <c r="DT6" s="680"/>
      <c r="DU6" s="680"/>
      <c r="DV6" s="680"/>
      <c r="DW6" s="680"/>
      <c r="DX6" s="680"/>
      <c r="DY6" s="680"/>
      <c r="DZ6" s="680"/>
      <c r="EA6" s="680"/>
      <c r="EB6" s="680"/>
      <c r="EC6" s="689"/>
    </row>
    <row r="7" spans="2:143" ht="11.25" customHeight="1" x14ac:dyDescent="0.2">
      <c r="B7" s="676" t="s">
        <v>234</v>
      </c>
      <c r="C7" s="677"/>
      <c r="D7" s="677"/>
      <c r="E7" s="677"/>
      <c r="F7" s="677"/>
      <c r="G7" s="677"/>
      <c r="H7" s="677"/>
      <c r="I7" s="677"/>
      <c r="J7" s="677"/>
      <c r="K7" s="677"/>
      <c r="L7" s="677"/>
      <c r="M7" s="677"/>
      <c r="N7" s="677"/>
      <c r="O7" s="677"/>
      <c r="P7" s="677"/>
      <c r="Q7" s="678"/>
      <c r="R7" s="679">
        <v>93320</v>
      </c>
      <c r="S7" s="680"/>
      <c r="T7" s="680"/>
      <c r="U7" s="680"/>
      <c r="V7" s="680"/>
      <c r="W7" s="680"/>
      <c r="X7" s="680"/>
      <c r="Y7" s="681"/>
      <c r="Z7" s="682">
        <v>0.1</v>
      </c>
      <c r="AA7" s="682"/>
      <c r="AB7" s="682"/>
      <c r="AC7" s="682"/>
      <c r="AD7" s="683">
        <v>93320</v>
      </c>
      <c r="AE7" s="683"/>
      <c r="AF7" s="683"/>
      <c r="AG7" s="683"/>
      <c r="AH7" s="683"/>
      <c r="AI7" s="683"/>
      <c r="AJ7" s="683"/>
      <c r="AK7" s="683"/>
      <c r="AL7" s="684">
        <v>0.1</v>
      </c>
      <c r="AM7" s="685"/>
      <c r="AN7" s="685"/>
      <c r="AO7" s="686"/>
      <c r="AP7" s="676" t="s">
        <v>235</v>
      </c>
      <c r="AQ7" s="677"/>
      <c r="AR7" s="677"/>
      <c r="AS7" s="677"/>
      <c r="AT7" s="677"/>
      <c r="AU7" s="677"/>
      <c r="AV7" s="677"/>
      <c r="AW7" s="677"/>
      <c r="AX7" s="677"/>
      <c r="AY7" s="677"/>
      <c r="AZ7" s="677"/>
      <c r="BA7" s="677"/>
      <c r="BB7" s="677"/>
      <c r="BC7" s="677"/>
      <c r="BD7" s="677"/>
      <c r="BE7" s="677"/>
      <c r="BF7" s="678"/>
      <c r="BG7" s="679">
        <v>22428961</v>
      </c>
      <c r="BH7" s="680"/>
      <c r="BI7" s="680"/>
      <c r="BJ7" s="680"/>
      <c r="BK7" s="680"/>
      <c r="BL7" s="680"/>
      <c r="BM7" s="680"/>
      <c r="BN7" s="681"/>
      <c r="BO7" s="682">
        <v>91</v>
      </c>
      <c r="BP7" s="682"/>
      <c r="BQ7" s="682"/>
      <c r="BR7" s="682"/>
      <c r="BS7" s="683" t="s">
        <v>232</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15001215</v>
      </c>
      <c r="CS7" s="680"/>
      <c r="CT7" s="680"/>
      <c r="CU7" s="680"/>
      <c r="CV7" s="680"/>
      <c r="CW7" s="680"/>
      <c r="CX7" s="680"/>
      <c r="CY7" s="681"/>
      <c r="CZ7" s="682">
        <v>12.8</v>
      </c>
      <c r="DA7" s="682"/>
      <c r="DB7" s="682"/>
      <c r="DC7" s="682"/>
      <c r="DD7" s="688">
        <v>842880</v>
      </c>
      <c r="DE7" s="680"/>
      <c r="DF7" s="680"/>
      <c r="DG7" s="680"/>
      <c r="DH7" s="680"/>
      <c r="DI7" s="680"/>
      <c r="DJ7" s="680"/>
      <c r="DK7" s="680"/>
      <c r="DL7" s="680"/>
      <c r="DM7" s="680"/>
      <c r="DN7" s="680"/>
      <c r="DO7" s="680"/>
      <c r="DP7" s="681"/>
      <c r="DQ7" s="688">
        <v>13477747</v>
      </c>
      <c r="DR7" s="680"/>
      <c r="DS7" s="680"/>
      <c r="DT7" s="680"/>
      <c r="DU7" s="680"/>
      <c r="DV7" s="680"/>
      <c r="DW7" s="680"/>
      <c r="DX7" s="680"/>
      <c r="DY7" s="680"/>
      <c r="DZ7" s="680"/>
      <c r="EA7" s="680"/>
      <c r="EB7" s="680"/>
      <c r="EC7" s="689"/>
    </row>
    <row r="8" spans="2:143" ht="11.25" customHeight="1" x14ac:dyDescent="0.2">
      <c r="B8" s="676" t="s">
        <v>237</v>
      </c>
      <c r="C8" s="677"/>
      <c r="D8" s="677"/>
      <c r="E8" s="677"/>
      <c r="F8" s="677"/>
      <c r="G8" s="677"/>
      <c r="H8" s="677"/>
      <c r="I8" s="677"/>
      <c r="J8" s="677"/>
      <c r="K8" s="677"/>
      <c r="L8" s="677"/>
      <c r="M8" s="677"/>
      <c r="N8" s="677"/>
      <c r="O8" s="677"/>
      <c r="P8" s="677"/>
      <c r="Q8" s="678"/>
      <c r="R8" s="679">
        <v>311430</v>
      </c>
      <c r="S8" s="680"/>
      <c r="T8" s="680"/>
      <c r="U8" s="680"/>
      <c r="V8" s="680"/>
      <c r="W8" s="680"/>
      <c r="X8" s="680"/>
      <c r="Y8" s="681"/>
      <c r="Z8" s="682">
        <v>0.3</v>
      </c>
      <c r="AA8" s="682"/>
      <c r="AB8" s="682"/>
      <c r="AC8" s="682"/>
      <c r="AD8" s="683">
        <v>311430</v>
      </c>
      <c r="AE8" s="683"/>
      <c r="AF8" s="683"/>
      <c r="AG8" s="683"/>
      <c r="AH8" s="683"/>
      <c r="AI8" s="683"/>
      <c r="AJ8" s="683"/>
      <c r="AK8" s="683"/>
      <c r="AL8" s="684">
        <v>0.4</v>
      </c>
      <c r="AM8" s="685"/>
      <c r="AN8" s="685"/>
      <c r="AO8" s="686"/>
      <c r="AP8" s="676" t="s">
        <v>238</v>
      </c>
      <c r="AQ8" s="677"/>
      <c r="AR8" s="677"/>
      <c r="AS8" s="677"/>
      <c r="AT8" s="677"/>
      <c r="AU8" s="677"/>
      <c r="AV8" s="677"/>
      <c r="AW8" s="677"/>
      <c r="AX8" s="677"/>
      <c r="AY8" s="677"/>
      <c r="AZ8" s="677"/>
      <c r="BA8" s="677"/>
      <c r="BB8" s="677"/>
      <c r="BC8" s="677"/>
      <c r="BD8" s="677"/>
      <c r="BE8" s="677"/>
      <c r="BF8" s="678"/>
      <c r="BG8" s="679">
        <v>534253</v>
      </c>
      <c r="BH8" s="680"/>
      <c r="BI8" s="680"/>
      <c r="BJ8" s="680"/>
      <c r="BK8" s="680"/>
      <c r="BL8" s="680"/>
      <c r="BM8" s="680"/>
      <c r="BN8" s="681"/>
      <c r="BO8" s="682">
        <v>2.2000000000000002</v>
      </c>
      <c r="BP8" s="682"/>
      <c r="BQ8" s="682"/>
      <c r="BR8" s="682"/>
      <c r="BS8" s="688" t="s">
        <v>232</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64311007</v>
      </c>
      <c r="CS8" s="680"/>
      <c r="CT8" s="680"/>
      <c r="CU8" s="680"/>
      <c r="CV8" s="680"/>
      <c r="CW8" s="680"/>
      <c r="CX8" s="680"/>
      <c r="CY8" s="681"/>
      <c r="CZ8" s="682">
        <v>54.7</v>
      </c>
      <c r="DA8" s="682"/>
      <c r="DB8" s="682"/>
      <c r="DC8" s="682"/>
      <c r="DD8" s="688">
        <v>2759368</v>
      </c>
      <c r="DE8" s="680"/>
      <c r="DF8" s="680"/>
      <c r="DG8" s="680"/>
      <c r="DH8" s="680"/>
      <c r="DI8" s="680"/>
      <c r="DJ8" s="680"/>
      <c r="DK8" s="680"/>
      <c r="DL8" s="680"/>
      <c r="DM8" s="680"/>
      <c r="DN8" s="680"/>
      <c r="DO8" s="680"/>
      <c r="DP8" s="681"/>
      <c r="DQ8" s="688">
        <v>34991595</v>
      </c>
      <c r="DR8" s="680"/>
      <c r="DS8" s="680"/>
      <c r="DT8" s="680"/>
      <c r="DU8" s="680"/>
      <c r="DV8" s="680"/>
      <c r="DW8" s="680"/>
      <c r="DX8" s="680"/>
      <c r="DY8" s="680"/>
      <c r="DZ8" s="680"/>
      <c r="EA8" s="680"/>
      <c r="EB8" s="680"/>
      <c r="EC8" s="689"/>
    </row>
    <row r="9" spans="2:143" ht="11.25" customHeight="1" x14ac:dyDescent="0.2">
      <c r="B9" s="676" t="s">
        <v>240</v>
      </c>
      <c r="C9" s="677"/>
      <c r="D9" s="677"/>
      <c r="E9" s="677"/>
      <c r="F9" s="677"/>
      <c r="G9" s="677"/>
      <c r="H9" s="677"/>
      <c r="I9" s="677"/>
      <c r="J9" s="677"/>
      <c r="K9" s="677"/>
      <c r="L9" s="677"/>
      <c r="M9" s="677"/>
      <c r="N9" s="677"/>
      <c r="O9" s="677"/>
      <c r="P9" s="677"/>
      <c r="Q9" s="678"/>
      <c r="R9" s="679">
        <v>255250</v>
      </c>
      <c r="S9" s="680"/>
      <c r="T9" s="680"/>
      <c r="U9" s="680"/>
      <c r="V9" s="680"/>
      <c r="W9" s="680"/>
      <c r="X9" s="680"/>
      <c r="Y9" s="681"/>
      <c r="Z9" s="682">
        <v>0.2</v>
      </c>
      <c r="AA9" s="682"/>
      <c r="AB9" s="682"/>
      <c r="AC9" s="682"/>
      <c r="AD9" s="683">
        <v>255250</v>
      </c>
      <c r="AE9" s="683"/>
      <c r="AF9" s="683"/>
      <c r="AG9" s="683"/>
      <c r="AH9" s="683"/>
      <c r="AI9" s="683"/>
      <c r="AJ9" s="683"/>
      <c r="AK9" s="683"/>
      <c r="AL9" s="684">
        <v>0.4</v>
      </c>
      <c r="AM9" s="685"/>
      <c r="AN9" s="685"/>
      <c r="AO9" s="686"/>
      <c r="AP9" s="676" t="s">
        <v>241</v>
      </c>
      <c r="AQ9" s="677"/>
      <c r="AR9" s="677"/>
      <c r="AS9" s="677"/>
      <c r="AT9" s="677"/>
      <c r="AU9" s="677"/>
      <c r="AV9" s="677"/>
      <c r="AW9" s="677"/>
      <c r="AX9" s="677"/>
      <c r="AY9" s="677"/>
      <c r="AZ9" s="677"/>
      <c r="BA9" s="677"/>
      <c r="BB9" s="677"/>
      <c r="BC9" s="677"/>
      <c r="BD9" s="677"/>
      <c r="BE9" s="677"/>
      <c r="BF9" s="678"/>
      <c r="BG9" s="679">
        <v>21894708</v>
      </c>
      <c r="BH9" s="680"/>
      <c r="BI9" s="680"/>
      <c r="BJ9" s="680"/>
      <c r="BK9" s="680"/>
      <c r="BL9" s="680"/>
      <c r="BM9" s="680"/>
      <c r="BN9" s="681"/>
      <c r="BO9" s="682">
        <v>88.9</v>
      </c>
      <c r="BP9" s="682"/>
      <c r="BQ9" s="682"/>
      <c r="BR9" s="682"/>
      <c r="BS9" s="688" t="s">
        <v>232</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7483010</v>
      </c>
      <c r="CS9" s="680"/>
      <c r="CT9" s="680"/>
      <c r="CU9" s="680"/>
      <c r="CV9" s="680"/>
      <c r="CW9" s="680"/>
      <c r="CX9" s="680"/>
      <c r="CY9" s="681"/>
      <c r="CZ9" s="682">
        <v>6.4</v>
      </c>
      <c r="DA9" s="682"/>
      <c r="DB9" s="682"/>
      <c r="DC9" s="682"/>
      <c r="DD9" s="688">
        <v>22327</v>
      </c>
      <c r="DE9" s="680"/>
      <c r="DF9" s="680"/>
      <c r="DG9" s="680"/>
      <c r="DH9" s="680"/>
      <c r="DI9" s="680"/>
      <c r="DJ9" s="680"/>
      <c r="DK9" s="680"/>
      <c r="DL9" s="680"/>
      <c r="DM9" s="680"/>
      <c r="DN9" s="680"/>
      <c r="DO9" s="680"/>
      <c r="DP9" s="681"/>
      <c r="DQ9" s="688">
        <v>6220305</v>
      </c>
      <c r="DR9" s="680"/>
      <c r="DS9" s="680"/>
      <c r="DT9" s="680"/>
      <c r="DU9" s="680"/>
      <c r="DV9" s="680"/>
      <c r="DW9" s="680"/>
      <c r="DX9" s="680"/>
      <c r="DY9" s="680"/>
      <c r="DZ9" s="680"/>
      <c r="EA9" s="680"/>
      <c r="EB9" s="680"/>
      <c r="EC9" s="689"/>
    </row>
    <row r="10" spans="2:143" ht="11.25" customHeight="1" x14ac:dyDescent="0.2">
      <c r="B10" s="676" t="s">
        <v>243</v>
      </c>
      <c r="C10" s="677"/>
      <c r="D10" s="677"/>
      <c r="E10" s="677"/>
      <c r="F10" s="677"/>
      <c r="G10" s="677"/>
      <c r="H10" s="677"/>
      <c r="I10" s="677"/>
      <c r="J10" s="677"/>
      <c r="K10" s="677"/>
      <c r="L10" s="677"/>
      <c r="M10" s="677"/>
      <c r="N10" s="677"/>
      <c r="O10" s="677"/>
      <c r="P10" s="677"/>
      <c r="Q10" s="678"/>
      <c r="R10" s="679" t="s">
        <v>144</v>
      </c>
      <c r="S10" s="680"/>
      <c r="T10" s="680"/>
      <c r="U10" s="680"/>
      <c r="V10" s="680"/>
      <c r="W10" s="680"/>
      <c r="X10" s="680"/>
      <c r="Y10" s="681"/>
      <c r="Z10" s="682" t="s">
        <v>144</v>
      </c>
      <c r="AA10" s="682"/>
      <c r="AB10" s="682"/>
      <c r="AC10" s="682"/>
      <c r="AD10" s="683" t="s">
        <v>232</v>
      </c>
      <c r="AE10" s="683"/>
      <c r="AF10" s="683"/>
      <c r="AG10" s="683"/>
      <c r="AH10" s="683"/>
      <c r="AI10" s="683"/>
      <c r="AJ10" s="683"/>
      <c r="AK10" s="683"/>
      <c r="AL10" s="684" t="s">
        <v>232</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t="s">
        <v>232</v>
      </c>
      <c r="BH10" s="680"/>
      <c r="BI10" s="680"/>
      <c r="BJ10" s="680"/>
      <c r="BK10" s="680"/>
      <c r="BL10" s="680"/>
      <c r="BM10" s="680"/>
      <c r="BN10" s="681"/>
      <c r="BO10" s="682" t="s">
        <v>232</v>
      </c>
      <c r="BP10" s="682"/>
      <c r="BQ10" s="682"/>
      <c r="BR10" s="682"/>
      <c r="BS10" s="688" t="s">
        <v>232</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v>145131</v>
      </c>
      <c r="CS10" s="680"/>
      <c r="CT10" s="680"/>
      <c r="CU10" s="680"/>
      <c r="CV10" s="680"/>
      <c r="CW10" s="680"/>
      <c r="CX10" s="680"/>
      <c r="CY10" s="681"/>
      <c r="CZ10" s="682">
        <v>0.1</v>
      </c>
      <c r="DA10" s="682"/>
      <c r="DB10" s="682"/>
      <c r="DC10" s="682"/>
      <c r="DD10" s="688" t="s">
        <v>232</v>
      </c>
      <c r="DE10" s="680"/>
      <c r="DF10" s="680"/>
      <c r="DG10" s="680"/>
      <c r="DH10" s="680"/>
      <c r="DI10" s="680"/>
      <c r="DJ10" s="680"/>
      <c r="DK10" s="680"/>
      <c r="DL10" s="680"/>
      <c r="DM10" s="680"/>
      <c r="DN10" s="680"/>
      <c r="DO10" s="680"/>
      <c r="DP10" s="681"/>
      <c r="DQ10" s="688">
        <v>131379</v>
      </c>
      <c r="DR10" s="680"/>
      <c r="DS10" s="680"/>
      <c r="DT10" s="680"/>
      <c r="DU10" s="680"/>
      <c r="DV10" s="680"/>
      <c r="DW10" s="680"/>
      <c r="DX10" s="680"/>
      <c r="DY10" s="680"/>
      <c r="DZ10" s="680"/>
      <c r="EA10" s="680"/>
      <c r="EB10" s="680"/>
      <c r="EC10" s="689"/>
    </row>
    <row r="11" spans="2:143" ht="11.25" customHeight="1" x14ac:dyDescent="0.2">
      <c r="B11" s="676" t="s">
        <v>246</v>
      </c>
      <c r="C11" s="677"/>
      <c r="D11" s="677"/>
      <c r="E11" s="677"/>
      <c r="F11" s="677"/>
      <c r="G11" s="677"/>
      <c r="H11" s="677"/>
      <c r="I11" s="677"/>
      <c r="J11" s="677"/>
      <c r="K11" s="677"/>
      <c r="L11" s="677"/>
      <c r="M11" s="677"/>
      <c r="N11" s="677"/>
      <c r="O11" s="677"/>
      <c r="P11" s="677"/>
      <c r="Q11" s="678"/>
      <c r="R11" s="679" t="s">
        <v>232</v>
      </c>
      <c r="S11" s="680"/>
      <c r="T11" s="680"/>
      <c r="U11" s="680"/>
      <c r="V11" s="680"/>
      <c r="W11" s="680"/>
      <c r="X11" s="680"/>
      <c r="Y11" s="681"/>
      <c r="Z11" s="682" t="s">
        <v>144</v>
      </c>
      <c r="AA11" s="682"/>
      <c r="AB11" s="682"/>
      <c r="AC11" s="682"/>
      <c r="AD11" s="683" t="s">
        <v>232</v>
      </c>
      <c r="AE11" s="683"/>
      <c r="AF11" s="683"/>
      <c r="AG11" s="683"/>
      <c r="AH11" s="683"/>
      <c r="AI11" s="683"/>
      <c r="AJ11" s="683"/>
      <c r="AK11" s="683"/>
      <c r="AL11" s="684" t="s">
        <v>232</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t="s">
        <v>144</v>
      </c>
      <c r="BH11" s="680"/>
      <c r="BI11" s="680"/>
      <c r="BJ11" s="680"/>
      <c r="BK11" s="680"/>
      <c r="BL11" s="680"/>
      <c r="BM11" s="680"/>
      <c r="BN11" s="681"/>
      <c r="BO11" s="682" t="s">
        <v>144</v>
      </c>
      <c r="BP11" s="682"/>
      <c r="BQ11" s="682"/>
      <c r="BR11" s="682"/>
      <c r="BS11" s="688" t="s">
        <v>144</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t="s">
        <v>144</v>
      </c>
      <c r="CS11" s="680"/>
      <c r="CT11" s="680"/>
      <c r="CU11" s="680"/>
      <c r="CV11" s="680"/>
      <c r="CW11" s="680"/>
      <c r="CX11" s="680"/>
      <c r="CY11" s="681"/>
      <c r="CZ11" s="682" t="s">
        <v>144</v>
      </c>
      <c r="DA11" s="682"/>
      <c r="DB11" s="682"/>
      <c r="DC11" s="682"/>
      <c r="DD11" s="688" t="s">
        <v>144</v>
      </c>
      <c r="DE11" s="680"/>
      <c r="DF11" s="680"/>
      <c r="DG11" s="680"/>
      <c r="DH11" s="680"/>
      <c r="DI11" s="680"/>
      <c r="DJ11" s="680"/>
      <c r="DK11" s="680"/>
      <c r="DL11" s="680"/>
      <c r="DM11" s="680"/>
      <c r="DN11" s="680"/>
      <c r="DO11" s="680"/>
      <c r="DP11" s="681"/>
      <c r="DQ11" s="688" t="s">
        <v>144</v>
      </c>
      <c r="DR11" s="680"/>
      <c r="DS11" s="680"/>
      <c r="DT11" s="680"/>
      <c r="DU11" s="680"/>
      <c r="DV11" s="680"/>
      <c r="DW11" s="680"/>
      <c r="DX11" s="680"/>
      <c r="DY11" s="680"/>
      <c r="DZ11" s="680"/>
      <c r="EA11" s="680"/>
      <c r="EB11" s="680"/>
      <c r="EC11" s="689"/>
    </row>
    <row r="12" spans="2:143" ht="11.25" customHeight="1" x14ac:dyDescent="0.2">
      <c r="B12" s="676" t="s">
        <v>249</v>
      </c>
      <c r="C12" s="677"/>
      <c r="D12" s="677"/>
      <c r="E12" s="677"/>
      <c r="F12" s="677"/>
      <c r="G12" s="677"/>
      <c r="H12" s="677"/>
      <c r="I12" s="677"/>
      <c r="J12" s="677"/>
      <c r="K12" s="677"/>
      <c r="L12" s="677"/>
      <c r="M12" s="677"/>
      <c r="N12" s="677"/>
      <c r="O12" s="677"/>
      <c r="P12" s="677"/>
      <c r="Q12" s="678"/>
      <c r="R12" s="679">
        <v>5202071</v>
      </c>
      <c r="S12" s="680"/>
      <c r="T12" s="680"/>
      <c r="U12" s="680"/>
      <c r="V12" s="680"/>
      <c r="W12" s="680"/>
      <c r="X12" s="680"/>
      <c r="Y12" s="681"/>
      <c r="Z12" s="682">
        <v>4.3</v>
      </c>
      <c r="AA12" s="682"/>
      <c r="AB12" s="682"/>
      <c r="AC12" s="682"/>
      <c r="AD12" s="683">
        <v>5202071</v>
      </c>
      <c r="AE12" s="683"/>
      <c r="AF12" s="683"/>
      <c r="AG12" s="683"/>
      <c r="AH12" s="683"/>
      <c r="AI12" s="683"/>
      <c r="AJ12" s="683"/>
      <c r="AK12" s="683"/>
      <c r="AL12" s="684">
        <v>7.2</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t="s">
        <v>144</v>
      </c>
      <c r="BH12" s="680"/>
      <c r="BI12" s="680"/>
      <c r="BJ12" s="680"/>
      <c r="BK12" s="680"/>
      <c r="BL12" s="680"/>
      <c r="BM12" s="680"/>
      <c r="BN12" s="681"/>
      <c r="BO12" s="682" t="s">
        <v>232</v>
      </c>
      <c r="BP12" s="682"/>
      <c r="BQ12" s="682"/>
      <c r="BR12" s="682"/>
      <c r="BS12" s="688" t="s">
        <v>144</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1599772</v>
      </c>
      <c r="CS12" s="680"/>
      <c r="CT12" s="680"/>
      <c r="CU12" s="680"/>
      <c r="CV12" s="680"/>
      <c r="CW12" s="680"/>
      <c r="CX12" s="680"/>
      <c r="CY12" s="681"/>
      <c r="CZ12" s="682">
        <v>1.4</v>
      </c>
      <c r="DA12" s="682"/>
      <c r="DB12" s="682"/>
      <c r="DC12" s="682"/>
      <c r="DD12" s="688">
        <v>23496</v>
      </c>
      <c r="DE12" s="680"/>
      <c r="DF12" s="680"/>
      <c r="DG12" s="680"/>
      <c r="DH12" s="680"/>
      <c r="DI12" s="680"/>
      <c r="DJ12" s="680"/>
      <c r="DK12" s="680"/>
      <c r="DL12" s="680"/>
      <c r="DM12" s="680"/>
      <c r="DN12" s="680"/>
      <c r="DO12" s="680"/>
      <c r="DP12" s="681"/>
      <c r="DQ12" s="688">
        <v>1446632</v>
      </c>
      <c r="DR12" s="680"/>
      <c r="DS12" s="680"/>
      <c r="DT12" s="680"/>
      <c r="DU12" s="680"/>
      <c r="DV12" s="680"/>
      <c r="DW12" s="680"/>
      <c r="DX12" s="680"/>
      <c r="DY12" s="680"/>
      <c r="DZ12" s="680"/>
      <c r="EA12" s="680"/>
      <c r="EB12" s="680"/>
      <c r="EC12" s="689"/>
    </row>
    <row r="13" spans="2:143" ht="11.25" customHeight="1" x14ac:dyDescent="0.2">
      <c r="B13" s="676" t="s">
        <v>252</v>
      </c>
      <c r="C13" s="677"/>
      <c r="D13" s="677"/>
      <c r="E13" s="677"/>
      <c r="F13" s="677"/>
      <c r="G13" s="677"/>
      <c r="H13" s="677"/>
      <c r="I13" s="677"/>
      <c r="J13" s="677"/>
      <c r="K13" s="677"/>
      <c r="L13" s="677"/>
      <c r="M13" s="677"/>
      <c r="N13" s="677"/>
      <c r="O13" s="677"/>
      <c r="P13" s="677"/>
      <c r="Q13" s="678"/>
      <c r="R13" s="679" t="s">
        <v>144</v>
      </c>
      <c r="S13" s="680"/>
      <c r="T13" s="680"/>
      <c r="U13" s="680"/>
      <c r="V13" s="680"/>
      <c r="W13" s="680"/>
      <c r="X13" s="680"/>
      <c r="Y13" s="681"/>
      <c r="Z13" s="682" t="s">
        <v>144</v>
      </c>
      <c r="AA13" s="682"/>
      <c r="AB13" s="682"/>
      <c r="AC13" s="682"/>
      <c r="AD13" s="683" t="s">
        <v>144</v>
      </c>
      <c r="AE13" s="683"/>
      <c r="AF13" s="683"/>
      <c r="AG13" s="683"/>
      <c r="AH13" s="683"/>
      <c r="AI13" s="683"/>
      <c r="AJ13" s="683"/>
      <c r="AK13" s="683"/>
      <c r="AL13" s="684" t="s">
        <v>144</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t="s">
        <v>144</v>
      </c>
      <c r="BH13" s="680"/>
      <c r="BI13" s="680"/>
      <c r="BJ13" s="680"/>
      <c r="BK13" s="680"/>
      <c r="BL13" s="680"/>
      <c r="BM13" s="680"/>
      <c r="BN13" s="681"/>
      <c r="BO13" s="682" t="s">
        <v>144</v>
      </c>
      <c r="BP13" s="682"/>
      <c r="BQ13" s="682"/>
      <c r="BR13" s="682"/>
      <c r="BS13" s="688" t="s">
        <v>144</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9490566</v>
      </c>
      <c r="CS13" s="680"/>
      <c r="CT13" s="680"/>
      <c r="CU13" s="680"/>
      <c r="CV13" s="680"/>
      <c r="CW13" s="680"/>
      <c r="CX13" s="680"/>
      <c r="CY13" s="681"/>
      <c r="CZ13" s="682">
        <v>8.1</v>
      </c>
      <c r="DA13" s="682"/>
      <c r="DB13" s="682"/>
      <c r="DC13" s="682"/>
      <c r="DD13" s="688">
        <v>5266905</v>
      </c>
      <c r="DE13" s="680"/>
      <c r="DF13" s="680"/>
      <c r="DG13" s="680"/>
      <c r="DH13" s="680"/>
      <c r="DI13" s="680"/>
      <c r="DJ13" s="680"/>
      <c r="DK13" s="680"/>
      <c r="DL13" s="680"/>
      <c r="DM13" s="680"/>
      <c r="DN13" s="680"/>
      <c r="DO13" s="680"/>
      <c r="DP13" s="681"/>
      <c r="DQ13" s="688">
        <v>4446745</v>
      </c>
      <c r="DR13" s="680"/>
      <c r="DS13" s="680"/>
      <c r="DT13" s="680"/>
      <c r="DU13" s="680"/>
      <c r="DV13" s="680"/>
      <c r="DW13" s="680"/>
      <c r="DX13" s="680"/>
      <c r="DY13" s="680"/>
      <c r="DZ13" s="680"/>
      <c r="EA13" s="680"/>
      <c r="EB13" s="680"/>
      <c r="EC13" s="689"/>
    </row>
    <row r="14" spans="2:143" ht="11.25" customHeight="1" x14ac:dyDescent="0.2">
      <c r="B14" s="676" t="s">
        <v>255</v>
      </c>
      <c r="C14" s="677"/>
      <c r="D14" s="677"/>
      <c r="E14" s="677"/>
      <c r="F14" s="677"/>
      <c r="G14" s="677"/>
      <c r="H14" s="677"/>
      <c r="I14" s="677"/>
      <c r="J14" s="677"/>
      <c r="K14" s="677"/>
      <c r="L14" s="677"/>
      <c r="M14" s="677"/>
      <c r="N14" s="677"/>
      <c r="O14" s="677"/>
      <c r="P14" s="677"/>
      <c r="Q14" s="678"/>
      <c r="R14" s="679" t="s">
        <v>232</v>
      </c>
      <c r="S14" s="680"/>
      <c r="T14" s="680"/>
      <c r="U14" s="680"/>
      <c r="V14" s="680"/>
      <c r="W14" s="680"/>
      <c r="X14" s="680"/>
      <c r="Y14" s="681"/>
      <c r="Z14" s="682" t="s">
        <v>232</v>
      </c>
      <c r="AA14" s="682"/>
      <c r="AB14" s="682"/>
      <c r="AC14" s="682"/>
      <c r="AD14" s="683" t="s">
        <v>144</v>
      </c>
      <c r="AE14" s="683"/>
      <c r="AF14" s="683"/>
      <c r="AG14" s="683"/>
      <c r="AH14" s="683"/>
      <c r="AI14" s="683"/>
      <c r="AJ14" s="683"/>
      <c r="AK14" s="683"/>
      <c r="AL14" s="684" t="s">
        <v>232</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113103</v>
      </c>
      <c r="BH14" s="680"/>
      <c r="BI14" s="680"/>
      <c r="BJ14" s="680"/>
      <c r="BK14" s="680"/>
      <c r="BL14" s="680"/>
      <c r="BM14" s="680"/>
      <c r="BN14" s="681"/>
      <c r="BO14" s="682">
        <v>0.5</v>
      </c>
      <c r="BP14" s="682"/>
      <c r="BQ14" s="682"/>
      <c r="BR14" s="682"/>
      <c r="BS14" s="688" t="s">
        <v>144</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608252</v>
      </c>
      <c r="CS14" s="680"/>
      <c r="CT14" s="680"/>
      <c r="CU14" s="680"/>
      <c r="CV14" s="680"/>
      <c r="CW14" s="680"/>
      <c r="CX14" s="680"/>
      <c r="CY14" s="681"/>
      <c r="CZ14" s="682">
        <v>0.5</v>
      </c>
      <c r="DA14" s="682"/>
      <c r="DB14" s="682"/>
      <c r="DC14" s="682"/>
      <c r="DD14" s="688">
        <v>179012</v>
      </c>
      <c r="DE14" s="680"/>
      <c r="DF14" s="680"/>
      <c r="DG14" s="680"/>
      <c r="DH14" s="680"/>
      <c r="DI14" s="680"/>
      <c r="DJ14" s="680"/>
      <c r="DK14" s="680"/>
      <c r="DL14" s="680"/>
      <c r="DM14" s="680"/>
      <c r="DN14" s="680"/>
      <c r="DO14" s="680"/>
      <c r="DP14" s="681"/>
      <c r="DQ14" s="688">
        <v>481218</v>
      </c>
      <c r="DR14" s="680"/>
      <c r="DS14" s="680"/>
      <c r="DT14" s="680"/>
      <c r="DU14" s="680"/>
      <c r="DV14" s="680"/>
      <c r="DW14" s="680"/>
      <c r="DX14" s="680"/>
      <c r="DY14" s="680"/>
      <c r="DZ14" s="680"/>
      <c r="EA14" s="680"/>
      <c r="EB14" s="680"/>
      <c r="EC14" s="689"/>
    </row>
    <row r="15" spans="2:143" ht="11.25" customHeight="1" x14ac:dyDescent="0.2">
      <c r="B15" s="676" t="s">
        <v>258</v>
      </c>
      <c r="C15" s="677"/>
      <c r="D15" s="677"/>
      <c r="E15" s="677"/>
      <c r="F15" s="677"/>
      <c r="G15" s="677"/>
      <c r="H15" s="677"/>
      <c r="I15" s="677"/>
      <c r="J15" s="677"/>
      <c r="K15" s="677"/>
      <c r="L15" s="677"/>
      <c r="M15" s="677"/>
      <c r="N15" s="677"/>
      <c r="O15" s="677"/>
      <c r="P15" s="677"/>
      <c r="Q15" s="678"/>
      <c r="R15" s="679">
        <v>213227</v>
      </c>
      <c r="S15" s="680"/>
      <c r="T15" s="680"/>
      <c r="U15" s="680"/>
      <c r="V15" s="680"/>
      <c r="W15" s="680"/>
      <c r="X15" s="680"/>
      <c r="Y15" s="681"/>
      <c r="Z15" s="682">
        <v>0.2</v>
      </c>
      <c r="AA15" s="682"/>
      <c r="AB15" s="682"/>
      <c r="AC15" s="682"/>
      <c r="AD15" s="683">
        <v>213227</v>
      </c>
      <c r="AE15" s="683"/>
      <c r="AF15" s="683"/>
      <c r="AG15" s="683"/>
      <c r="AH15" s="683"/>
      <c r="AI15" s="683"/>
      <c r="AJ15" s="683"/>
      <c r="AK15" s="683"/>
      <c r="AL15" s="684">
        <v>0.3</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2079844</v>
      </c>
      <c r="BH15" s="680"/>
      <c r="BI15" s="680"/>
      <c r="BJ15" s="680"/>
      <c r="BK15" s="680"/>
      <c r="BL15" s="680"/>
      <c r="BM15" s="680"/>
      <c r="BN15" s="681"/>
      <c r="BO15" s="682">
        <v>8.4</v>
      </c>
      <c r="BP15" s="682"/>
      <c r="BQ15" s="682"/>
      <c r="BR15" s="682"/>
      <c r="BS15" s="688" t="s">
        <v>144</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15484246</v>
      </c>
      <c r="CS15" s="680"/>
      <c r="CT15" s="680"/>
      <c r="CU15" s="680"/>
      <c r="CV15" s="680"/>
      <c r="CW15" s="680"/>
      <c r="CX15" s="680"/>
      <c r="CY15" s="681"/>
      <c r="CZ15" s="682">
        <v>13.2</v>
      </c>
      <c r="DA15" s="682"/>
      <c r="DB15" s="682"/>
      <c r="DC15" s="682"/>
      <c r="DD15" s="688">
        <v>5418637</v>
      </c>
      <c r="DE15" s="680"/>
      <c r="DF15" s="680"/>
      <c r="DG15" s="680"/>
      <c r="DH15" s="680"/>
      <c r="DI15" s="680"/>
      <c r="DJ15" s="680"/>
      <c r="DK15" s="680"/>
      <c r="DL15" s="680"/>
      <c r="DM15" s="680"/>
      <c r="DN15" s="680"/>
      <c r="DO15" s="680"/>
      <c r="DP15" s="681"/>
      <c r="DQ15" s="688">
        <v>12061384</v>
      </c>
      <c r="DR15" s="680"/>
      <c r="DS15" s="680"/>
      <c r="DT15" s="680"/>
      <c r="DU15" s="680"/>
      <c r="DV15" s="680"/>
      <c r="DW15" s="680"/>
      <c r="DX15" s="680"/>
      <c r="DY15" s="680"/>
      <c r="DZ15" s="680"/>
      <c r="EA15" s="680"/>
      <c r="EB15" s="680"/>
      <c r="EC15" s="689"/>
    </row>
    <row r="16" spans="2:143" ht="11.25" customHeight="1" x14ac:dyDescent="0.2">
      <c r="B16" s="676" t="s">
        <v>261</v>
      </c>
      <c r="C16" s="677"/>
      <c r="D16" s="677"/>
      <c r="E16" s="677"/>
      <c r="F16" s="677"/>
      <c r="G16" s="677"/>
      <c r="H16" s="677"/>
      <c r="I16" s="677"/>
      <c r="J16" s="677"/>
      <c r="K16" s="677"/>
      <c r="L16" s="677"/>
      <c r="M16" s="677"/>
      <c r="N16" s="677"/>
      <c r="O16" s="677"/>
      <c r="P16" s="677"/>
      <c r="Q16" s="678"/>
      <c r="R16" s="679" t="s">
        <v>144</v>
      </c>
      <c r="S16" s="680"/>
      <c r="T16" s="680"/>
      <c r="U16" s="680"/>
      <c r="V16" s="680"/>
      <c r="W16" s="680"/>
      <c r="X16" s="680"/>
      <c r="Y16" s="681"/>
      <c r="Z16" s="682" t="s">
        <v>144</v>
      </c>
      <c r="AA16" s="682"/>
      <c r="AB16" s="682"/>
      <c r="AC16" s="682"/>
      <c r="AD16" s="683" t="s">
        <v>144</v>
      </c>
      <c r="AE16" s="683"/>
      <c r="AF16" s="683"/>
      <c r="AG16" s="683"/>
      <c r="AH16" s="683"/>
      <c r="AI16" s="683"/>
      <c r="AJ16" s="683"/>
      <c r="AK16" s="683"/>
      <c r="AL16" s="684" t="s">
        <v>232</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144</v>
      </c>
      <c r="BH16" s="680"/>
      <c r="BI16" s="680"/>
      <c r="BJ16" s="680"/>
      <c r="BK16" s="680"/>
      <c r="BL16" s="680"/>
      <c r="BM16" s="680"/>
      <c r="BN16" s="681"/>
      <c r="BO16" s="682" t="s">
        <v>232</v>
      </c>
      <c r="BP16" s="682"/>
      <c r="BQ16" s="682"/>
      <c r="BR16" s="682"/>
      <c r="BS16" s="688" t="s">
        <v>144</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t="s">
        <v>144</v>
      </c>
      <c r="CS16" s="680"/>
      <c r="CT16" s="680"/>
      <c r="CU16" s="680"/>
      <c r="CV16" s="680"/>
      <c r="CW16" s="680"/>
      <c r="CX16" s="680"/>
      <c r="CY16" s="681"/>
      <c r="CZ16" s="682" t="s">
        <v>144</v>
      </c>
      <c r="DA16" s="682"/>
      <c r="DB16" s="682"/>
      <c r="DC16" s="682"/>
      <c r="DD16" s="688" t="s">
        <v>232</v>
      </c>
      <c r="DE16" s="680"/>
      <c r="DF16" s="680"/>
      <c r="DG16" s="680"/>
      <c r="DH16" s="680"/>
      <c r="DI16" s="680"/>
      <c r="DJ16" s="680"/>
      <c r="DK16" s="680"/>
      <c r="DL16" s="680"/>
      <c r="DM16" s="680"/>
      <c r="DN16" s="680"/>
      <c r="DO16" s="680"/>
      <c r="DP16" s="681"/>
      <c r="DQ16" s="688" t="s">
        <v>232</v>
      </c>
      <c r="DR16" s="680"/>
      <c r="DS16" s="680"/>
      <c r="DT16" s="680"/>
      <c r="DU16" s="680"/>
      <c r="DV16" s="680"/>
      <c r="DW16" s="680"/>
      <c r="DX16" s="680"/>
      <c r="DY16" s="680"/>
      <c r="DZ16" s="680"/>
      <c r="EA16" s="680"/>
      <c r="EB16" s="680"/>
      <c r="EC16" s="689"/>
    </row>
    <row r="17" spans="2:133" ht="11.25" customHeight="1" x14ac:dyDescent="0.2">
      <c r="B17" s="676" t="s">
        <v>264</v>
      </c>
      <c r="C17" s="677"/>
      <c r="D17" s="677"/>
      <c r="E17" s="677"/>
      <c r="F17" s="677"/>
      <c r="G17" s="677"/>
      <c r="H17" s="677"/>
      <c r="I17" s="677"/>
      <c r="J17" s="677"/>
      <c r="K17" s="677"/>
      <c r="L17" s="677"/>
      <c r="M17" s="677"/>
      <c r="N17" s="677"/>
      <c r="O17" s="677"/>
      <c r="P17" s="677"/>
      <c r="Q17" s="678"/>
      <c r="R17" s="679">
        <v>184263</v>
      </c>
      <c r="S17" s="680"/>
      <c r="T17" s="680"/>
      <c r="U17" s="680"/>
      <c r="V17" s="680"/>
      <c r="W17" s="680"/>
      <c r="X17" s="680"/>
      <c r="Y17" s="681"/>
      <c r="Z17" s="682">
        <v>0.2</v>
      </c>
      <c r="AA17" s="682"/>
      <c r="AB17" s="682"/>
      <c r="AC17" s="682"/>
      <c r="AD17" s="683">
        <v>184263</v>
      </c>
      <c r="AE17" s="683"/>
      <c r="AF17" s="683"/>
      <c r="AG17" s="683"/>
      <c r="AH17" s="683"/>
      <c r="AI17" s="683"/>
      <c r="AJ17" s="683"/>
      <c r="AK17" s="683"/>
      <c r="AL17" s="684">
        <v>0.3</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232</v>
      </c>
      <c r="BH17" s="680"/>
      <c r="BI17" s="680"/>
      <c r="BJ17" s="680"/>
      <c r="BK17" s="680"/>
      <c r="BL17" s="680"/>
      <c r="BM17" s="680"/>
      <c r="BN17" s="681"/>
      <c r="BO17" s="682" t="s">
        <v>232</v>
      </c>
      <c r="BP17" s="682"/>
      <c r="BQ17" s="682"/>
      <c r="BR17" s="682"/>
      <c r="BS17" s="688" t="s">
        <v>232</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2713346</v>
      </c>
      <c r="CS17" s="680"/>
      <c r="CT17" s="680"/>
      <c r="CU17" s="680"/>
      <c r="CV17" s="680"/>
      <c r="CW17" s="680"/>
      <c r="CX17" s="680"/>
      <c r="CY17" s="681"/>
      <c r="CZ17" s="682">
        <v>2.2999999999999998</v>
      </c>
      <c r="DA17" s="682"/>
      <c r="DB17" s="682"/>
      <c r="DC17" s="682"/>
      <c r="DD17" s="688" t="s">
        <v>232</v>
      </c>
      <c r="DE17" s="680"/>
      <c r="DF17" s="680"/>
      <c r="DG17" s="680"/>
      <c r="DH17" s="680"/>
      <c r="DI17" s="680"/>
      <c r="DJ17" s="680"/>
      <c r="DK17" s="680"/>
      <c r="DL17" s="680"/>
      <c r="DM17" s="680"/>
      <c r="DN17" s="680"/>
      <c r="DO17" s="680"/>
      <c r="DP17" s="681"/>
      <c r="DQ17" s="688">
        <v>2713346</v>
      </c>
      <c r="DR17" s="680"/>
      <c r="DS17" s="680"/>
      <c r="DT17" s="680"/>
      <c r="DU17" s="680"/>
      <c r="DV17" s="680"/>
      <c r="DW17" s="680"/>
      <c r="DX17" s="680"/>
      <c r="DY17" s="680"/>
      <c r="DZ17" s="680"/>
      <c r="EA17" s="680"/>
      <c r="EB17" s="680"/>
      <c r="EC17" s="689"/>
    </row>
    <row r="18" spans="2:133" ht="11.25" customHeight="1" x14ac:dyDescent="0.2">
      <c r="B18" s="676" t="s">
        <v>267</v>
      </c>
      <c r="C18" s="677"/>
      <c r="D18" s="677"/>
      <c r="E18" s="677"/>
      <c r="F18" s="677"/>
      <c r="G18" s="677"/>
      <c r="H18" s="677"/>
      <c r="I18" s="677"/>
      <c r="J18" s="677"/>
      <c r="K18" s="677"/>
      <c r="L18" s="677"/>
      <c r="M18" s="677"/>
      <c r="N18" s="677"/>
      <c r="O18" s="677"/>
      <c r="P18" s="677"/>
      <c r="Q18" s="678"/>
      <c r="R18" s="679" t="s">
        <v>232</v>
      </c>
      <c r="S18" s="680"/>
      <c r="T18" s="680"/>
      <c r="U18" s="680"/>
      <c r="V18" s="680"/>
      <c r="W18" s="680"/>
      <c r="X18" s="680"/>
      <c r="Y18" s="681"/>
      <c r="Z18" s="682" t="s">
        <v>232</v>
      </c>
      <c r="AA18" s="682"/>
      <c r="AB18" s="682"/>
      <c r="AC18" s="682"/>
      <c r="AD18" s="683" t="s">
        <v>144</v>
      </c>
      <c r="AE18" s="683"/>
      <c r="AF18" s="683"/>
      <c r="AG18" s="683"/>
      <c r="AH18" s="683"/>
      <c r="AI18" s="683"/>
      <c r="AJ18" s="683"/>
      <c r="AK18" s="683"/>
      <c r="AL18" s="684" t="s">
        <v>144</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144</v>
      </c>
      <c r="BH18" s="680"/>
      <c r="BI18" s="680"/>
      <c r="BJ18" s="680"/>
      <c r="BK18" s="680"/>
      <c r="BL18" s="680"/>
      <c r="BM18" s="680"/>
      <c r="BN18" s="681"/>
      <c r="BO18" s="682" t="s">
        <v>144</v>
      </c>
      <c r="BP18" s="682"/>
      <c r="BQ18" s="682"/>
      <c r="BR18" s="682"/>
      <c r="BS18" s="688" t="s">
        <v>144</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232</v>
      </c>
      <c r="CS18" s="680"/>
      <c r="CT18" s="680"/>
      <c r="CU18" s="680"/>
      <c r="CV18" s="680"/>
      <c r="CW18" s="680"/>
      <c r="CX18" s="680"/>
      <c r="CY18" s="681"/>
      <c r="CZ18" s="682" t="s">
        <v>144</v>
      </c>
      <c r="DA18" s="682"/>
      <c r="DB18" s="682"/>
      <c r="DC18" s="682"/>
      <c r="DD18" s="688" t="s">
        <v>144</v>
      </c>
      <c r="DE18" s="680"/>
      <c r="DF18" s="680"/>
      <c r="DG18" s="680"/>
      <c r="DH18" s="680"/>
      <c r="DI18" s="680"/>
      <c r="DJ18" s="680"/>
      <c r="DK18" s="680"/>
      <c r="DL18" s="680"/>
      <c r="DM18" s="680"/>
      <c r="DN18" s="680"/>
      <c r="DO18" s="680"/>
      <c r="DP18" s="681"/>
      <c r="DQ18" s="688" t="s">
        <v>144</v>
      </c>
      <c r="DR18" s="680"/>
      <c r="DS18" s="680"/>
      <c r="DT18" s="680"/>
      <c r="DU18" s="680"/>
      <c r="DV18" s="680"/>
      <c r="DW18" s="680"/>
      <c r="DX18" s="680"/>
      <c r="DY18" s="680"/>
      <c r="DZ18" s="680"/>
      <c r="EA18" s="680"/>
      <c r="EB18" s="680"/>
      <c r="EC18" s="689"/>
    </row>
    <row r="19" spans="2:133" ht="11.25" customHeight="1" x14ac:dyDescent="0.2">
      <c r="B19" s="676" t="s">
        <v>270</v>
      </c>
      <c r="C19" s="677"/>
      <c r="D19" s="677"/>
      <c r="E19" s="677"/>
      <c r="F19" s="677"/>
      <c r="G19" s="677"/>
      <c r="H19" s="677"/>
      <c r="I19" s="677"/>
      <c r="J19" s="677"/>
      <c r="K19" s="677"/>
      <c r="L19" s="677"/>
      <c r="M19" s="677"/>
      <c r="N19" s="677"/>
      <c r="O19" s="677"/>
      <c r="P19" s="677"/>
      <c r="Q19" s="678"/>
      <c r="R19" s="679" t="s">
        <v>232</v>
      </c>
      <c r="S19" s="680"/>
      <c r="T19" s="680"/>
      <c r="U19" s="680"/>
      <c r="V19" s="680"/>
      <c r="W19" s="680"/>
      <c r="X19" s="680"/>
      <c r="Y19" s="681"/>
      <c r="Z19" s="682" t="s">
        <v>144</v>
      </c>
      <c r="AA19" s="682"/>
      <c r="AB19" s="682"/>
      <c r="AC19" s="682"/>
      <c r="AD19" s="683" t="s">
        <v>232</v>
      </c>
      <c r="AE19" s="683"/>
      <c r="AF19" s="683"/>
      <c r="AG19" s="683"/>
      <c r="AH19" s="683"/>
      <c r="AI19" s="683"/>
      <c r="AJ19" s="683"/>
      <c r="AK19" s="683"/>
      <c r="AL19" s="684" t="s">
        <v>232</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v>13859</v>
      </c>
      <c r="BH19" s="680"/>
      <c r="BI19" s="680"/>
      <c r="BJ19" s="680"/>
      <c r="BK19" s="680"/>
      <c r="BL19" s="680"/>
      <c r="BM19" s="680"/>
      <c r="BN19" s="681"/>
      <c r="BO19" s="682">
        <v>0.1</v>
      </c>
      <c r="BP19" s="682"/>
      <c r="BQ19" s="682"/>
      <c r="BR19" s="682"/>
      <c r="BS19" s="688" t="s">
        <v>232</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144</v>
      </c>
      <c r="CS19" s="680"/>
      <c r="CT19" s="680"/>
      <c r="CU19" s="680"/>
      <c r="CV19" s="680"/>
      <c r="CW19" s="680"/>
      <c r="CX19" s="680"/>
      <c r="CY19" s="681"/>
      <c r="CZ19" s="682" t="s">
        <v>144</v>
      </c>
      <c r="DA19" s="682"/>
      <c r="DB19" s="682"/>
      <c r="DC19" s="682"/>
      <c r="DD19" s="688" t="s">
        <v>144</v>
      </c>
      <c r="DE19" s="680"/>
      <c r="DF19" s="680"/>
      <c r="DG19" s="680"/>
      <c r="DH19" s="680"/>
      <c r="DI19" s="680"/>
      <c r="DJ19" s="680"/>
      <c r="DK19" s="680"/>
      <c r="DL19" s="680"/>
      <c r="DM19" s="680"/>
      <c r="DN19" s="680"/>
      <c r="DO19" s="680"/>
      <c r="DP19" s="681"/>
      <c r="DQ19" s="688" t="s">
        <v>144</v>
      </c>
      <c r="DR19" s="680"/>
      <c r="DS19" s="680"/>
      <c r="DT19" s="680"/>
      <c r="DU19" s="680"/>
      <c r="DV19" s="680"/>
      <c r="DW19" s="680"/>
      <c r="DX19" s="680"/>
      <c r="DY19" s="680"/>
      <c r="DZ19" s="680"/>
      <c r="EA19" s="680"/>
      <c r="EB19" s="680"/>
      <c r="EC19" s="689"/>
    </row>
    <row r="20" spans="2:133" ht="11.25" customHeight="1" x14ac:dyDescent="0.2">
      <c r="B20" s="676" t="s">
        <v>273</v>
      </c>
      <c r="C20" s="677"/>
      <c r="D20" s="677"/>
      <c r="E20" s="677"/>
      <c r="F20" s="677"/>
      <c r="G20" s="677"/>
      <c r="H20" s="677"/>
      <c r="I20" s="677"/>
      <c r="J20" s="677"/>
      <c r="K20" s="677"/>
      <c r="L20" s="677"/>
      <c r="M20" s="677"/>
      <c r="N20" s="677"/>
      <c r="O20" s="677"/>
      <c r="P20" s="677"/>
      <c r="Q20" s="678"/>
      <c r="R20" s="679" t="s">
        <v>144</v>
      </c>
      <c r="S20" s="680"/>
      <c r="T20" s="680"/>
      <c r="U20" s="680"/>
      <c r="V20" s="680"/>
      <c r="W20" s="680"/>
      <c r="X20" s="680"/>
      <c r="Y20" s="681"/>
      <c r="Z20" s="682" t="s">
        <v>232</v>
      </c>
      <c r="AA20" s="682"/>
      <c r="AB20" s="682"/>
      <c r="AC20" s="682"/>
      <c r="AD20" s="683" t="s">
        <v>144</v>
      </c>
      <c r="AE20" s="683"/>
      <c r="AF20" s="683"/>
      <c r="AG20" s="683"/>
      <c r="AH20" s="683"/>
      <c r="AI20" s="683"/>
      <c r="AJ20" s="683"/>
      <c r="AK20" s="683"/>
      <c r="AL20" s="684" t="s">
        <v>144</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v>13859</v>
      </c>
      <c r="BH20" s="680"/>
      <c r="BI20" s="680"/>
      <c r="BJ20" s="680"/>
      <c r="BK20" s="680"/>
      <c r="BL20" s="680"/>
      <c r="BM20" s="680"/>
      <c r="BN20" s="681"/>
      <c r="BO20" s="682">
        <v>0.1</v>
      </c>
      <c r="BP20" s="682"/>
      <c r="BQ20" s="682"/>
      <c r="BR20" s="682"/>
      <c r="BS20" s="688" t="s">
        <v>232</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117466523</v>
      </c>
      <c r="CS20" s="680"/>
      <c r="CT20" s="680"/>
      <c r="CU20" s="680"/>
      <c r="CV20" s="680"/>
      <c r="CW20" s="680"/>
      <c r="CX20" s="680"/>
      <c r="CY20" s="681"/>
      <c r="CZ20" s="682">
        <v>100</v>
      </c>
      <c r="DA20" s="682"/>
      <c r="DB20" s="682"/>
      <c r="DC20" s="682"/>
      <c r="DD20" s="688">
        <v>14512625</v>
      </c>
      <c r="DE20" s="680"/>
      <c r="DF20" s="680"/>
      <c r="DG20" s="680"/>
      <c r="DH20" s="680"/>
      <c r="DI20" s="680"/>
      <c r="DJ20" s="680"/>
      <c r="DK20" s="680"/>
      <c r="DL20" s="680"/>
      <c r="DM20" s="680"/>
      <c r="DN20" s="680"/>
      <c r="DO20" s="680"/>
      <c r="DP20" s="681"/>
      <c r="DQ20" s="688">
        <v>76600251</v>
      </c>
      <c r="DR20" s="680"/>
      <c r="DS20" s="680"/>
      <c r="DT20" s="680"/>
      <c r="DU20" s="680"/>
      <c r="DV20" s="680"/>
      <c r="DW20" s="680"/>
      <c r="DX20" s="680"/>
      <c r="DY20" s="680"/>
      <c r="DZ20" s="680"/>
      <c r="EA20" s="680"/>
      <c r="EB20" s="680"/>
      <c r="EC20" s="689"/>
    </row>
    <row r="21" spans="2:133" ht="11.25" customHeight="1" x14ac:dyDescent="0.2">
      <c r="B21" s="676" t="s">
        <v>276</v>
      </c>
      <c r="C21" s="677"/>
      <c r="D21" s="677"/>
      <c r="E21" s="677"/>
      <c r="F21" s="677"/>
      <c r="G21" s="677"/>
      <c r="H21" s="677"/>
      <c r="I21" s="677"/>
      <c r="J21" s="677"/>
      <c r="K21" s="677"/>
      <c r="L21" s="677"/>
      <c r="M21" s="677"/>
      <c r="N21" s="677"/>
      <c r="O21" s="677"/>
      <c r="P21" s="677"/>
      <c r="Q21" s="678"/>
      <c r="R21" s="679" t="s">
        <v>232</v>
      </c>
      <c r="S21" s="680"/>
      <c r="T21" s="680"/>
      <c r="U21" s="680"/>
      <c r="V21" s="680"/>
      <c r="W21" s="680"/>
      <c r="X21" s="680"/>
      <c r="Y21" s="681"/>
      <c r="Z21" s="682" t="s">
        <v>232</v>
      </c>
      <c r="AA21" s="682"/>
      <c r="AB21" s="682"/>
      <c r="AC21" s="682"/>
      <c r="AD21" s="683" t="s">
        <v>232</v>
      </c>
      <c r="AE21" s="683"/>
      <c r="AF21" s="683"/>
      <c r="AG21" s="683"/>
      <c r="AH21" s="683"/>
      <c r="AI21" s="683"/>
      <c r="AJ21" s="683"/>
      <c r="AK21" s="683"/>
      <c r="AL21" s="684" t="s">
        <v>144</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v>13859</v>
      </c>
      <c r="BH21" s="680"/>
      <c r="BI21" s="680"/>
      <c r="BJ21" s="680"/>
      <c r="BK21" s="680"/>
      <c r="BL21" s="680"/>
      <c r="BM21" s="680"/>
      <c r="BN21" s="681"/>
      <c r="BO21" s="682">
        <v>0.1</v>
      </c>
      <c r="BP21" s="682"/>
      <c r="BQ21" s="682"/>
      <c r="BR21" s="682"/>
      <c r="BS21" s="688" t="s">
        <v>232</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278</v>
      </c>
      <c r="C22" s="677"/>
      <c r="D22" s="677"/>
      <c r="E22" s="677"/>
      <c r="F22" s="677"/>
      <c r="G22" s="677"/>
      <c r="H22" s="677"/>
      <c r="I22" s="677"/>
      <c r="J22" s="677"/>
      <c r="K22" s="677"/>
      <c r="L22" s="677"/>
      <c r="M22" s="677"/>
      <c r="N22" s="677"/>
      <c r="O22" s="677"/>
      <c r="P22" s="677"/>
      <c r="Q22" s="678"/>
      <c r="R22" s="679">
        <v>31252678</v>
      </c>
      <c r="S22" s="680"/>
      <c r="T22" s="680"/>
      <c r="U22" s="680"/>
      <c r="V22" s="680"/>
      <c r="W22" s="680"/>
      <c r="X22" s="680"/>
      <c r="Y22" s="681"/>
      <c r="Z22" s="682">
        <v>25.7</v>
      </c>
      <c r="AA22" s="682"/>
      <c r="AB22" s="682"/>
      <c r="AC22" s="682"/>
      <c r="AD22" s="683">
        <v>31252678</v>
      </c>
      <c r="AE22" s="683"/>
      <c r="AF22" s="683"/>
      <c r="AG22" s="683"/>
      <c r="AH22" s="683"/>
      <c r="AI22" s="683"/>
      <c r="AJ22" s="683"/>
      <c r="AK22" s="683"/>
      <c r="AL22" s="684">
        <v>43</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144</v>
      </c>
      <c r="BH22" s="680"/>
      <c r="BI22" s="680"/>
      <c r="BJ22" s="680"/>
      <c r="BK22" s="680"/>
      <c r="BL22" s="680"/>
      <c r="BM22" s="680"/>
      <c r="BN22" s="681"/>
      <c r="BO22" s="682" t="s">
        <v>232</v>
      </c>
      <c r="BP22" s="682"/>
      <c r="BQ22" s="682"/>
      <c r="BR22" s="682"/>
      <c r="BS22" s="688" t="s">
        <v>232</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281</v>
      </c>
      <c r="C23" s="677"/>
      <c r="D23" s="677"/>
      <c r="E23" s="677"/>
      <c r="F23" s="677"/>
      <c r="G23" s="677"/>
      <c r="H23" s="677"/>
      <c r="I23" s="677"/>
      <c r="J23" s="677"/>
      <c r="K23" s="677"/>
      <c r="L23" s="677"/>
      <c r="M23" s="677"/>
      <c r="N23" s="677"/>
      <c r="O23" s="677"/>
      <c r="P23" s="677"/>
      <c r="Q23" s="678"/>
      <c r="R23" s="679">
        <v>23343</v>
      </c>
      <c r="S23" s="680"/>
      <c r="T23" s="680"/>
      <c r="U23" s="680"/>
      <c r="V23" s="680"/>
      <c r="W23" s="680"/>
      <c r="X23" s="680"/>
      <c r="Y23" s="681"/>
      <c r="Z23" s="682">
        <v>0</v>
      </c>
      <c r="AA23" s="682"/>
      <c r="AB23" s="682"/>
      <c r="AC23" s="682"/>
      <c r="AD23" s="683">
        <v>23343</v>
      </c>
      <c r="AE23" s="683"/>
      <c r="AF23" s="683"/>
      <c r="AG23" s="683"/>
      <c r="AH23" s="683"/>
      <c r="AI23" s="683"/>
      <c r="AJ23" s="683"/>
      <c r="AK23" s="683"/>
      <c r="AL23" s="684">
        <v>0</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t="s">
        <v>144</v>
      </c>
      <c r="BH23" s="680"/>
      <c r="BI23" s="680"/>
      <c r="BJ23" s="680"/>
      <c r="BK23" s="680"/>
      <c r="BL23" s="680"/>
      <c r="BM23" s="680"/>
      <c r="BN23" s="681"/>
      <c r="BO23" s="682" t="s">
        <v>232</v>
      </c>
      <c r="BP23" s="682"/>
      <c r="BQ23" s="682"/>
      <c r="BR23" s="682"/>
      <c r="BS23" s="688" t="s">
        <v>144</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x14ac:dyDescent="0.2">
      <c r="B24" s="676" t="s">
        <v>288</v>
      </c>
      <c r="C24" s="677"/>
      <c r="D24" s="677"/>
      <c r="E24" s="677"/>
      <c r="F24" s="677"/>
      <c r="G24" s="677"/>
      <c r="H24" s="677"/>
      <c r="I24" s="677"/>
      <c r="J24" s="677"/>
      <c r="K24" s="677"/>
      <c r="L24" s="677"/>
      <c r="M24" s="677"/>
      <c r="N24" s="677"/>
      <c r="O24" s="677"/>
      <c r="P24" s="677"/>
      <c r="Q24" s="678"/>
      <c r="R24" s="679">
        <v>1571384</v>
      </c>
      <c r="S24" s="680"/>
      <c r="T24" s="680"/>
      <c r="U24" s="680"/>
      <c r="V24" s="680"/>
      <c r="W24" s="680"/>
      <c r="X24" s="680"/>
      <c r="Y24" s="681"/>
      <c r="Z24" s="682">
        <v>1.3</v>
      </c>
      <c r="AA24" s="682"/>
      <c r="AB24" s="682"/>
      <c r="AC24" s="682"/>
      <c r="AD24" s="683" t="s">
        <v>144</v>
      </c>
      <c r="AE24" s="683"/>
      <c r="AF24" s="683"/>
      <c r="AG24" s="683"/>
      <c r="AH24" s="683"/>
      <c r="AI24" s="683"/>
      <c r="AJ24" s="683"/>
      <c r="AK24" s="683"/>
      <c r="AL24" s="684" t="s">
        <v>232</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144</v>
      </c>
      <c r="BH24" s="680"/>
      <c r="BI24" s="680"/>
      <c r="BJ24" s="680"/>
      <c r="BK24" s="680"/>
      <c r="BL24" s="680"/>
      <c r="BM24" s="680"/>
      <c r="BN24" s="681"/>
      <c r="BO24" s="682" t="s">
        <v>144</v>
      </c>
      <c r="BP24" s="682"/>
      <c r="BQ24" s="682"/>
      <c r="BR24" s="682"/>
      <c r="BS24" s="688" t="s">
        <v>232</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60356698</v>
      </c>
      <c r="CS24" s="669"/>
      <c r="CT24" s="669"/>
      <c r="CU24" s="669"/>
      <c r="CV24" s="669"/>
      <c r="CW24" s="669"/>
      <c r="CX24" s="669"/>
      <c r="CY24" s="670"/>
      <c r="CZ24" s="673">
        <v>51.4</v>
      </c>
      <c r="DA24" s="674"/>
      <c r="DB24" s="674"/>
      <c r="DC24" s="693"/>
      <c r="DD24" s="712">
        <v>33686188</v>
      </c>
      <c r="DE24" s="669"/>
      <c r="DF24" s="669"/>
      <c r="DG24" s="669"/>
      <c r="DH24" s="669"/>
      <c r="DI24" s="669"/>
      <c r="DJ24" s="669"/>
      <c r="DK24" s="670"/>
      <c r="DL24" s="712">
        <v>33216648</v>
      </c>
      <c r="DM24" s="669"/>
      <c r="DN24" s="669"/>
      <c r="DO24" s="669"/>
      <c r="DP24" s="669"/>
      <c r="DQ24" s="669"/>
      <c r="DR24" s="669"/>
      <c r="DS24" s="669"/>
      <c r="DT24" s="669"/>
      <c r="DU24" s="669"/>
      <c r="DV24" s="670"/>
      <c r="DW24" s="673">
        <v>45.7</v>
      </c>
      <c r="DX24" s="674"/>
      <c r="DY24" s="674"/>
      <c r="DZ24" s="674"/>
      <c r="EA24" s="674"/>
      <c r="EB24" s="674"/>
      <c r="EC24" s="675"/>
    </row>
    <row r="25" spans="2:133" ht="11.25" customHeight="1" x14ac:dyDescent="0.2">
      <c r="B25" s="676" t="s">
        <v>291</v>
      </c>
      <c r="C25" s="677"/>
      <c r="D25" s="677"/>
      <c r="E25" s="677"/>
      <c r="F25" s="677"/>
      <c r="G25" s="677"/>
      <c r="H25" s="677"/>
      <c r="I25" s="677"/>
      <c r="J25" s="677"/>
      <c r="K25" s="677"/>
      <c r="L25" s="677"/>
      <c r="M25" s="677"/>
      <c r="N25" s="677"/>
      <c r="O25" s="677"/>
      <c r="P25" s="677"/>
      <c r="Q25" s="678"/>
      <c r="R25" s="679">
        <v>2614699</v>
      </c>
      <c r="S25" s="680"/>
      <c r="T25" s="680"/>
      <c r="U25" s="680"/>
      <c r="V25" s="680"/>
      <c r="W25" s="680"/>
      <c r="X25" s="680"/>
      <c r="Y25" s="681"/>
      <c r="Z25" s="682">
        <v>2.2000000000000002</v>
      </c>
      <c r="AA25" s="682"/>
      <c r="AB25" s="682"/>
      <c r="AC25" s="682"/>
      <c r="AD25" s="683">
        <v>1101805</v>
      </c>
      <c r="AE25" s="683"/>
      <c r="AF25" s="683"/>
      <c r="AG25" s="683"/>
      <c r="AH25" s="683"/>
      <c r="AI25" s="683"/>
      <c r="AJ25" s="683"/>
      <c r="AK25" s="683"/>
      <c r="AL25" s="684">
        <v>1.5</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144</v>
      </c>
      <c r="BH25" s="680"/>
      <c r="BI25" s="680"/>
      <c r="BJ25" s="680"/>
      <c r="BK25" s="680"/>
      <c r="BL25" s="680"/>
      <c r="BM25" s="680"/>
      <c r="BN25" s="681"/>
      <c r="BO25" s="682" t="s">
        <v>232</v>
      </c>
      <c r="BP25" s="682"/>
      <c r="BQ25" s="682"/>
      <c r="BR25" s="682"/>
      <c r="BS25" s="688" t="s">
        <v>232</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18440566</v>
      </c>
      <c r="CS25" s="715"/>
      <c r="CT25" s="715"/>
      <c r="CU25" s="715"/>
      <c r="CV25" s="715"/>
      <c r="CW25" s="715"/>
      <c r="CX25" s="715"/>
      <c r="CY25" s="716"/>
      <c r="CZ25" s="684">
        <v>15.7</v>
      </c>
      <c r="DA25" s="713"/>
      <c r="DB25" s="713"/>
      <c r="DC25" s="717"/>
      <c r="DD25" s="688">
        <v>16591557</v>
      </c>
      <c r="DE25" s="715"/>
      <c r="DF25" s="715"/>
      <c r="DG25" s="715"/>
      <c r="DH25" s="715"/>
      <c r="DI25" s="715"/>
      <c r="DJ25" s="715"/>
      <c r="DK25" s="716"/>
      <c r="DL25" s="688">
        <v>16247452</v>
      </c>
      <c r="DM25" s="715"/>
      <c r="DN25" s="715"/>
      <c r="DO25" s="715"/>
      <c r="DP25" s="715"/>
      <c r="DQ25" s="715"/>
      <c r="DR25" s="715"/>
      <c r="DS25" s="715"/>
      <c r="DT25" s="715"/>
      <c r="DU25" s="715"/>
      <c r="DV25" s="716"/>
      <c r="DW25" s="684">
        <v>22.3</v>
      </c>
      <c r="DX25" s="713"/>
      <c r="DY25" s="713"/>
      <c r="DZ25" s="713"/>
      <c r="EA25" s="713"/>
      <c r="EB25" s="713"/>
      <c r="EC25" s="714"/>
    </row>
    <row r="26" spans="2:133" ht="11.25" customHeight="1" x14ac:dyDescent="0.2">
      <c r="B26" s="676" t="s">
        <v>294</v>
      </c>
      <c r="C26" s="677"/>
      <c r="D26" s="677"/>
      <c r="E26" s="677"/>
      <c r="F26" s="677"/>
      <c r="G26" s="677"/>
      <c r="H26" s="677"/>
      <c r="I26" s="677"/>
      <c r="J26" s="677"/>
      <c r="K26" s="677"/>
      <c r="L26" s="677"/>
      <c r="M26" s="677"/>
      <c r="N26" s="677"/>
      <c r="O26" s="677"/>
      <c r="P26" s="677"/>
      <c r="Q26" s="678"/>
      <c r="R26" s="679">
        <v>518221</v>
      </c>
      <c r="S26" s="680"/>
      <c r="T26" s="680"/>
      <c r="U26" s="680"/>
      <c r="V26" s="680"/>
      <c r="W26" s="680"/>
      <c r="X26" s="680"/>
      <c r="Y26" s="681"/>
      <c r="Z26" s="682">
        <v>0.4</v>
      </c>
      <c r="AA26" s="682"/>
      <c r="AB26" s="682"/>
      <c r="AC26" s="682"/>
      <c r="AD26" s="683" t="s">
        <v>232</v>
      </c>
      <c r="AE26" s="683"/>
      <c r="AF26" s="683"/>
      <c r="AG26" s="683"/>
      <c r="AH26" s="683"/>
      <c r="AI26" s="683"/>
      <c r="AJ26" s="683"/>
      <c r="AK26" s="683"/>
      <c r="AL26" s="684" t="s">
        <v>144</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144</v>
      </c>
      <c r="BH26" s="680"/>
      <c r="BI26" s="680"/>
      <c r="BJ26" s="680"/>
      <c r="BK26" s="680"/>
      <c r="BL26" s="680"/>
      <c r="BM26" s="680"/>
      <c r="BN26" s="681"/>
      <c r="BO26" s="682" t="s">
        <v>144</v>
      </c>
      <c r="BP26" s="682"/>
      <c r="BQ26" s="682"/>
      <c r="BR26" s="682"/>
      <c r="BS26" s="688" t="s">
        <v>232</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12098760</v>
      </c>
      <c r="CS26" s="680"/>
      <c r="CT26" s="680"/>
      <c r="CU26" s="680"/>
      <c r="CV26" s="680"/>
      <c r="CW26" s="680"/>
      <c r="CX26" s="680"/>
      <c r="CY26" s="681"/>
      <c r="CZ26" s="684">
        <v>10.3</v>
      </c>
      <c r="DA26" s="713"/>
      <c r="DB26" s="713"/>
      <c r="DC26" s="717"/>
      <c r="DD26" s="688">
        <v>10623962</v>
      </c>
      <c r="DE26" s="680"/>
      <c r="DF26" s="680"/>
      <c r="DG26" s="680"/>
      <c r="DH26" s="680"/>
      <c r="DI26" s="680"/>
      <c r="DJ26" s="680"/>
      <c r="DK26" s="681"/>
      <c r="DL26" s="688" t="s">
        <v>232</v>
      </c>
      <c r="DM26" s="680"/>
      <c r="DN26" s="680"/>
      <c r="DO26" s="680"/>
      <c r="DP26" s="680"/>
      <c r="DQ26" s="680"/>
      <c r="DR26" s="680"/>
      <c r="DS26" s="680"/>
      <c r="DT26" s="680"/>
      <c r="DU26" s="680"/>
      <c r="DV26" s="681"/>
      <c r="DW26" s="684" t="s">
        <v>144</v>
      </c>
      <c r="DX26" s="713"/>
      <c r="DY26" s="713"/>
      <c r="DZ26" s="713"/>
      <c r="EA26" s="713"/>
      <c r="EB26" s="713"/>
      <c r="EC26" s="714"/>
    </row>
    <row r="27" spans="2:133" ht="11.25" customHeight="1" x14ac:dyDescent="0.2">
      <c r="B27" s="676" t="s">
        <v>297</v>
      </c>
      <c r="C27" s="677"/>
      <c r="D27" s="677"/>
      <c r="E27" s="677"/>
      <c r="F27" s="677"/>
      <c r="G27" s="677"/>
      <c r="H27" s="677"/>
      <c r="I27" s="677"/>
      <c r="J27" s="677"/>
      <c r="K27" s="677"/>
      <c r="L27" s="677"/>
      <c r="M27" s="677"/>
      <c r="N27" s="677"/>
      <c r="O27" s="677"/>
      <c r="P27" s="677"/>
      <c r="Q27" s="678"/>
      <c r="R27" s="679">
        <v>22901692</v>
      </c>
      <c r="S27" s="680"/>
      <c r="T27" s="680"/>
      <c r="U27" s="680"/>
      <c r="V27" s="680"/>
      <c r="W27" s="680"/>
      <c r="X27" s="680"/>
      <c r="Y27" s="681"/>
      <c r="Z27" s="682">
        <v>18.8</v>
      </c>
      <c r="AA27" s="682"/>
      <c r="AB27" s="682"/>
      <c r="AC27" s="682"/>
      <c r="AD27" s="683" t="s">
        <v>232</v>
      </c>
      <c r="AE27" s="683"/>
      <c r="AF27" s="683"/>
      <c r="AG27" s="683"/>
      <c r="AH27" s="683"/>
      <c r="AI27" s="683"/>
      <c r="AJ27" s="683"/>
      <c r="AK27" s="683"/>
      <c r="AL27" s="684" t="s">
        <v>144</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24635767</v>
      </c>
      <c r="BH27" s="680"/>
      <c r="BI27" s="680"/>
      <c r="BJ27" s="680"/>
      <c r="BK27" s="680"/>
      <c r="BL27" s="680"/>
      <c r="BM27" s="680"/>
      <c r="BN27" s="681"/>
      <c r="BO27" s="682">
        <v>100</v>
      </c>
      <c r="BP27" s="682"/>
      <c r="BQ27" s="682"/>
      <c r="BR27" s="682"/>
      <c r="BS27" s="688" t="s">
        <v>232</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39204406</v>
      </c>
      <c r="CS27" s="715"/>
      <c r="CT27" s="715"/>
      <c r="CU27" s="715"/>
      <c r="CV27" s="715"/>
      <c r="CW27" s="715"/>
      <c r="CX27" s="715"/>
      <c r="CY27" s="716"/>
      <c r="CZ27" s="684">
        <v>33.4</v>
      </c>
      <c r="DA27" s="713"/>
      <c r="DB27" s="713"/>
      <c r="DC27" s="717"/>
      <c r="DD27" s="688">
        <v>14382905</v>
      </c>
      <c r="DE27" s="715"/>
      <c r="DF27" s="715"/>
      <c r="DG27" s="715"/>
      <c r="DH27" s="715"/>
      <c r="DI27" s="715"/>
      <c r="DJ27" s="715"/>
      <c r="DK27" s="716"/>
      <c r="DL27" s="688">
        <v>14257470</v>
      </c>
      <c r="DM27" s="715"/>
      <c r="DN27" s="715"/>
      <c r="DO27" s="715"/>
      <c r="DP27" s="715"/>
      <c r="DQ27" s="715"/>
      <c r="DR27" s="715"/>
      <c r="DS27" s="715"/>
      <c r="DT27" s="715"/>
      <c r="DU27" s="715"/>
      <c r="DV27" s="716"/>
      <c r="DW27" s="684">
        <v>19.600000000000001</v>
      </c>
      <c r="DX27" s="713"/>
      <c r="DY27" s="713"/>
      <c r="DZ27" s="713"/>
      <c r="EA27" s="713"/>
      <c r="EB27" s="713"/>
      <c r="EC27" s="714"/>
    </row>
    <row r="28" spans="2:133" ht="11.25" customHeight="1" x14ac:dyDescent="0.2">
      <c r="B28" s="721" t="s">
        <v>300</v>
      </c>
      <c r="C28" s="722"/>
      <c r="D28" s="722"/>
      <c r="E28" s="722"/>
      <c r="F28" s="722"/>
      <c r="G28" s="722"/>
      <c r="H28" s="722"/>
      <c r="I28" s="722"/>
      <c r="J28" s="722"/>
      <c r="K28" s="722"/>
      <c r="L28" s="722"/>
      <c r="M28" s="722"/>
      <c r="N28" s="722"/>
      <c r="O28" s="722"/>
      <c r="P28" s="722"/>
      <c r="Q28" s="723"/>
      <c r="R28" s="679">
        <v>42615677</v>
      </c>
      <c r="S28" s="680"/>
      <c r="T28" s="680"/>
      <c r="U28" s="680"/>
      <c r="V28" s="680"/>
      <c r="W28" s="680"/>
      <c r="X28" s="680"/>
      <c r="Y28" s="681"/>
      <c r="Z28" s="682">
        <v>35.1</v>
      </c>
      <c r="AA28" s="682"/>
      <c r="AB28" s="682"/>
      <c r="AC28" s="682"/>
      <c r="AD28" s="683">
        <v>40193923</v>
      </c>
      <c r="AE28" s="683"/>
      <c r="AF28" s="683"/>
      <c r="AG28" s="683"/>
      <c r="AH28" s="683"/>
      <c r="AI28" s="683"/>
      <c r="AJ28" s="683"/>
      <c r="AK28" s="683"/>
      <c r="AL28" s="684">
        <v>55.3</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2711726</v>
      </c>
      <c r="CS28" s="680"/>
      <c r="CT28" s="680"/>
      <c r="CU28" s="680"/>
      <c r="CV28" s="680"/>
      <c r="CW28" s="680"/>
      <c r="CX28" s="680"/>
      <c r="CY28" s="681"/>
      <c r="CZ28" s="684">
        <v>2.2999999999999998</v>
      </c>
      <c r="DA28" s="713"/>
      <c r="DB28" s="713"/>
      <c r="DC28" s="717"/>
      <c r="DD28" s="688">
        <v>2711726</v>
      </c>
      <c r="DE28" s="680"/>
      <c r="DF28" s="680"/>
      <c r="DG28" s="680"/>
      <c r="DH28" s="680"/>
      <c r="DI28" s="680"/>
      <c r="DJ28" s="680"/>
      <c r="DK28" s="681"/>
      <c r="DL28" s="688">
        <v>2711726</v>
      </c>
      <c r="DM28" s="680"/>
      <c r="DN28" s="680"/>
      <c r="DO28" s="680"/>
      <c r="DP28" s="680"/>
      <c r="DQ28" s="680"/>
      <c r="DR28" s="680"/>
      <c r="DS28" s="680"/>
      <c r="DT28" s="680"/>
      <c r="DU28" s="680"/>
      <c r="DV28" s="681"/>
      <c r="DW28" s="684">
        <v>3.7</v>
      </c>
      <c r="DX28" s="713"/>
      <c r="DY28" s="713"/>
      <c r="DZ28" s="713"/>
      <c r="EA28" s="713"/>
      <c r="EB28" s="713"/>
      <c r="EC28" s="714"/>
    </row>
    <row r="29" spans="2:133" ht="11.25" customHeight="1" x14ac:dyDescent="0.2">
      <c r="B29" s="676" t="s">
        <v>302</v>
      </c>
      <c r="C29" s="677"/>
      <c r="D29" s="677"/>
      <c r="E29" s="677"/>
      <c r="F29" s="677"/>
      <c r="G29" s="677"/>
      <c r="H29" s="677"/>
      <c r="I29" s="677"/>
      <c r="J29" s="677"/>
      <c r="K29" s="677"/>
      <c r="L29" s="677"/>
      <c r="M29" s="677"/>
      <c r="N29" s="677"/>
      <c r="O29" s="677"/>
      <c r="P29" s="677"/>
      <c r="Q29" s="678"/>
      <c r="R29" s="679">
        <v>9012256</v>
      </c>
      <c r="S29" s="680"/>
      <c r="T29" s="680"/>
      <c r="U29" s="680"/>
      <c r="V29" s="680"/>
      <c r="W29" s="680"/>
      <c r="X29" s="680"/>
      <c r="Y29" s="681"/>
      <c r="Z29" s="682">
        <v>7.4</v>
      </c>
      <c r="AA29" s="682"/>
      <c r="AB29" s="682"/>
      <c r="AC29" s="682"/>
      <c r="AD29" s="683" t="s">
        <v>144</v>
      </c>
      <c r="AE29" s="683"/>
      <c r="AF29" s="683"/>
      <c r="AG29" s="683"/>
      <c r="AH29" s="683"/>
      <c r="AI29" s="683"/>
      <c r="AJ29" s="683"/>
      <c r="AK29" s="683"/>
      <c r="AL29" s="684" t="s">
        <v>144</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306</v>
      </c>
      <c r="CG29" s="695"/>
      <c r="CH29" s="695"/>
      <c r="CI29" s="695"/>
      <c r="CJ29" s="695"/>
      <c r="CK29" s="695"/>
      <c r="CL29" s="695"/>
      <c r="CM29" s="695"/>
      <c r="CN29" s="695"/>
      <c r="CO29" s="695"/>
      <c r="CP29" s="695"/>
      <c r="CQ29" s="696"/>
      <c r="CR29" s="679">
        <v>2711726</v>
      </c>
      <c r="CS29" s="715"/>
      <c r="CT29" s="715"/>
      <c r="CU29" s="715"/>
      <c r="CV29" s="715"/>
      <c r="CW29" s="715"/>
      <c r="CX29" s="715"/>
      <c r="CY29" s="716"/>
      <c r="CZ29" s="684">
        <v>2.2999999999999998</v>
      </c>
      <c r="DA29" s="713"/>
      <c r="DB29" s="713"/>
      <c r="DC29" s="717"/>
      <c r="DD29" s="688">
        <v>2711726</v>
      </c>
      <c r="DE29" s="715"/>
      <c r="DF29" s="715"/>
      <c r="DG29" s="715"/>
      <c r="DH29" s="715"/>
      <c r="DI29" s="715"/>
      <c r="DJ29" s="715"/>
      <c r="DK29" s="716"/>
      <c r="DL29" s="688">
        <v>2711726</v>
      </c>
      <c r="DM29" s="715"/>
      <c r="DN29" s="715"/>
      <c r="DO29" s="715"/>
      <c r="DP29" s="715"/>
      <c r="DQ29" s="715"/>
      <c r="DR29" s="715"/>
      <c r="DS29" s="715"/>
      <c r="DT29" s="715"/>
      <c r="DU29" s="715"/>
      <c r="DV29" s="716"/>
      <c r="DW29" s="684">
        <v>3.7</v>
      </c>
      <c r="DX29" s="713"/>
      <c r="DY29" s="713"/>
      <c r="DZ29" s="713"/>
      <c r="EA29" s="713"/>
      <c r="EB29" s="713"/>
      <c r="EC29" s="714"/>
    </row>
    <row r="30" spans="2:133" ht="11.25" customHeight="1" x14ac:dyDescent="0.2">
      <c r="B30" s="676" t="s">
        <v>307</v>
      </c>
      <c r="C30" s="677"/>
      <c r="D30" s="677"/>
      <c r="E30" s="677"/>
      <c r="F30" s="677"/>
      <c r="G30" s="677"/>
      <c r="H30" s="677"/>
      <c r="I30" s="677"/>
      <c r="J30" s="677"/>
      <c r="K30" s="677"/>
      <c r="L30" s="677"/>
      <c r="M30" s="677"/>
      <c r="N30" s="677"/>
      <c r="O30" s="677"/>
      <c r="P30" s="677"/>
      <c r="Q30" s="678"/>
      <c r="R30" s="679">
        <v>428860</v>
      </c>
      <c r="S30" s="680"/>
      <c r="T30" s="680"/>
      <c r="U30" s="680"/>
      <c r="V30" s="680"/>
      <c r="W30" s="680"/>
      <c r="X30" s="680"/>
      <c r="Y30" s="681"/>
      <c r="Z30" s="682">
        <v>0.4</v>
      </c>
      <c r="AA30" s="682"/>
      <c r="AB30" s="682"/>
      <c r="AC30" s="682"/>
      <c r="AD30" s="683">
        <v>144879</v>
      </c>
      <c r="AE30" s="683"/>
      <c r="AF30" s="683"/>
      <c r="AG30" s="683"/>
      <c r="AH30" s="683"/>
      <c r="AI30" s="683"/>
      <c r="AJ30" s="683"/>
      <c r="AK30" s="683"/>
      <c r="AL30" s="684">
        <v>0.2</v>
      </c>
      <c r="AM30" s="685"/>
      <c r="AN30" s="685"/>
      <c r="AO30" s="686"/>
      <c r="AP30" s="727" t="s">
        <v>308</v>
      </c>
      <c r="AQ30" s="728"/>
      <c r="AR30" s="728"/>
      <c r="AS30" s="728"/>
      <c r="AT30" s="733" t="s">
        <v>309</v>
      </c>
      <c r="AU30" s="230"/>
      <c r="AV30" s="230"/>
      <c r="AW30" s="230"/>
      <c r="AX30" s="665" t="s">
        <v>186</v>
      </c>
      <c r="AY30" s="666"/>
      <c r="AZ30" s="666"/>
      <c r="BA30" s="666"/>
      <c r="BB30" s="666"/>
      <c r="BC30" s="666"/>
      <c r="BD30" s="666"/>
      <c r="BE30" s="666"/>
      <c r="BF30" s="667"/>
      <c r="BG30" s="739">
        <v>99</v>
      </c>
      <c r="BH30" s="740"/>
      <c r="BI30" s="740"/>
      <c r="BJ30" s="740"/>
      <c r="BK30" s="740"/>
      <c r="BL30" s="740"/>
      <c r="BM30" s="674">
        <v>98.3</v>
      </c>
      <c r="BN30" s="740"/>
      <c r="BO30" s="740"/>
      <c r="BP30" s="740"/>
      <c r="BQ30" s="741"/>
      <c r="BR30" s="739">
        <v>98.9</v>
      </c>
      <c r="BS30" s="740"/>
      <c r="BT30" s="740"/>
      <c r="BU30" s="740"/>
      <c r="BV30" s="740"/>
      <c r="BW30" s="740"/>
      <c r="BX30" s="674">
        <v>97.9</v>
      </c>
      <c r="BY30" s="740"/>
      <c r="BZ30" s="740"/>
      <c r="CA30" s="740"/>
      <c r="CB30" s="741"/>
      <c r="CD30" s="744"/>
      <c r="CE30" s="745"/>
      <c r="CF30" s="694" t="s">
        <v>310</v>
      </c>
      <c r="CG30" s="695"/>
      <c r="CH30" s="695"/>
      <c r="CI30" s="695"/>
      <c r="CJ30" s="695"/>
      <c r="CK30" s="695"/>
      <c r="CL30" s="695"/>
      <c r="CM30" s="695"/>
      <c r="CN30" s="695"/>
      <c r="CO30" s="695"/>
      <c r="CP30" s="695"/>
      <c r="CQ30" s="696"/>
      <c r="CR30" s="679">
        <v>2474240</v>
      </c>
      <c r="CS30" s="680"/>
      <c r="CT30" s="680"/>
      <c r="CU30" s="680"/>
      <c r="CV30" s="680"/>
      <c r="CW30" s="680"/>
      <c r="CX30" s="680"/>
      <c r="CY30" s="681"/>
      <c r="CZ30" s="684">
        <v>2.1</v>
      </c>
      <c r="DA30" s="713"/>
      <c r="DB30" s="713"/>
      <c r="DC30" s="717"/>
      <c r="DD30" s="688">
        <v>2474240</v>
      </c>
      <c r="DE30" s="680"/>
      <c r="DF30" s="680"/>
      <c r="DG30" s="680"/>
      <c r="DH30" s="680"/>
      <c r="DI30" s="680"/>
      <c r="DJ30" s="680"/>
      <c r="DK30" s="681"/>
      <c r="DL30" s="688">
        <v>2474240</v>
      </c>
      <c r="DM30" s="680"/>
      <c r="DN30" s="680"/>
      <c r="DO30" s="680"/>
      <c r="DP30" s="680"/>
      <c r="DQ30" s="680"/>
      <c r="DR30" s="680"/>
      <c r="DS30" s="680"/>
      <c r="DT30" s="680"/>
      <c r="DU30" s="680"/>
      <c r="DV30" s="681"/>
      <c r="DW30" s="684">
        <v>3.4</v>
      </c>
      <c r="DX30" s="713"/>
      <c r="DY30" s="713"/>
      <c r="DZ30" s="713"/>
      <c r="EA30" s="713"/>
      <c r="EB30" s="713"/>
      <c r="EC30" s="714"/>
    </row>
    <row r="31" spans="2:133" ht="11.25" customHeight="1" x14ac:dyDescent="0.2">
      <c r="B31" s="676" t="s">
        <v>311</v>
      </c>
      <c r="C31" s="677"/>
      <c r="D31" s="677"/>
      <c r="E31" s="677"/>
      <c r="F31" s="677"/>
      <c r="G31" s="677"/>
      <c r="H31" s="677"/>
      <c r="I31" s="677"/>
      <c r="J31" s="677"/>
      <c r="K31" s="677"/>
      <c r="L31" s="677"/>
      <c r="M31" s="677"/>
      <c r="N31" s="677"/>
      <c r="O31" s="677"/>
      <c r="P31" s="677"/>
      <c r="Q31" s="678"/>
      <c r="R31" s="679">
        <v>433123</v>
      </c>
      <c r="S31" s="680"/>
      <c r="T31" s="680"/>
      <c r="U31" s="680"/>
      <c r="V31" s="680"/>
      <c r="W31" s="680"/>
      <c r="X31" s="680"/>
      <c r="Y31" s="681"/>
      <c r="Z31" s="682">
        <v>0.4</v>
      </c>
      <c r="AA31" s="682"/>
      <c r="AB31" s="682"/>
      <c r="AC31" s="682"/>
      <c r="AD31" s="683" t="s">
        <v>232</v>
      </c>
      <c r="AE31" s="683"/>
      <c r="AF31" s="683"/>
      <c r="AG31" s="683"/>
      <c r="AH31" s="683"/>
      <c r="AI31" s="683"/>
      <c r="AJ31" s="683"/>
      <c r="AK31" s="683"/>
      <c r="AL31" s="684" t="s">
        <v>144</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98.9</v>
      </c>
      <c r="BH31" s="715"/>
      <c r="BI31" s="715"/>
      <c r="BJ31" s="715"/>
      <c r="BK31" s="715"/>
      <c r="BL31" s="715"/>
      <c r="BM31" s="685">
        <v>98.2</v>
      </c>
      <c r="BN31" s="737"/>
      <c r="BO31" s="737"/>
      <c r="BP31" s="737"/>
      <c r="BQ31" s="738"/>
      <c r="BR31" s="736">
        <v>98.8</v>
      </c>
      <c r="BS31" s="715"/>
      <c r="BT31" s="715"/>
      <c r="BU31" s="715"/>
      <c r="BV31" s="715"/>
      <c r="BW31" s="715"/>
      <c r="BX31" s="685">
        <v>97.8</v>
      </c>
      <c r="BY31" s="737"/>
      <c r="BZ31" s="737"/>
      <c r="CA31" s="737"/>
      <c r="CB31" s="738"/>
      <c r="CD31" s="744"/>
      <c r="CE31" s="745"/>
      <c r="CF31" s="694" t="s">
        <v>314</v>
      </c>
      <c r="CG31" s="695"/>
      <c r="CH31" s="695"/>
      <c r="CI31" s="695"/>
      <c r="CJ31" s="695"/>
      <c r="CK31" s="695"/>
      <c r="CL31" s="695"/>
      <c r="CM31" s="695"/>
      <c r="CN31" s="695"/>
      <c r="CO31" s="695"/>
      <c r="CP31" s="695"/>
      <c r="CQ31" s="696"/>
      <c r="CR31" s="679">
        <v>237486</v>
      </c>
      <c r="CS31" s="715"/>
      <c r="CT31" s="715"/>
      <c r="CU31" s="715"/>
      <c r="CV31" s="715"/>
      <c r="CW31" s="715"/>
      <c r="CX31" s="715"/>
      <c r="CY31" s="716"/>
      <c r="CZ31" s="684">
        <v>0.2</v>
      </c>
      <c r="DA31" s="713"/>
      <c r="DB31" s="713"/>
      <c r="DC31" s="717"/>
      <c r="DD31" s="688">
        <v>237486</v>
      </c>
      <c r="DE31" s="715"/>
      <c r="DF31" s="715"/>
      <c r="DG31" s="715"/>
      <c r="DH31" s="715"/>
      <c r="DI31" s="715"/>
      <c r="DJ31" s="715"/>
      <c r="DK31" s="716"/>
      <c r="DL31" s="688">
        <v>237486</v>
      </c>
      <c r="DM31" s="715"/>
      <c r="DN31" s="715"/>
      <c r="DO31" s="715"/>
      <c r="DP31" s="715"/>
      <c r="DQ31" s="715"/>
      <c r="DR31" s="715"/>
      <c r="DS31" s="715"/>
      <c r="DT31" s="715"/>
      <c r="DU31" s="715"/>
      <c r="DV31" s="716"/>
      <c r="DW31" s="684">
        <v>0.3</v>
      </c>
      <c r="DX31" s="713"/>
      <c r="DY31" s="713"/>
      <c r="DZ31" s="713"/>
      <c r="EA31" s="713"/>
      <c r="EB31" s="713"/>
      <c r="EC31" s="714"/>
    </row>
    <row r="32" spans="2:133" ht="11.25" customHeight="1" x14ac:dyDescent="0.2">
      <c r="B32" s="676" t="s">
        <v>315</v>
      </c>
      <c r="C32" s="677"/>
      <c r="D32" s="677"/>
      <c r="E32" s="677"/>
      <c r="F32" s="677"/>
      <c r="G32" s="677"/>
      <c r="H32" s="677"/>
      <c r="I32" s="677"/>
      <c r="J32" s="677"/>
      <c r="K32" s="677"/>
      <c r="L32" s="677"/>
      <c r="M32" s="677"/>
      <c r="N32" s="677"/>
      <c r="O32" s="677"/>
      <c r="P32" s="677"/>
      <c r="Q32" s="678"/>
      <c r="R32" s="679">
        <v>1893109</v>
      </c>
      <c r="S32" s="680"/>
      <c r="T32" s="680"/>
      <c r="U32" s="680"/>
      <c r="V32" s="680"/>
      <c r="W32" s="680"/>
      <c r="X32" s="680"/>
      <c r="Y32" s="681"/>
      <c r="Z32" s="682">
        <v>1.6</v>
      </c>
      <c r="AA32" s="682"/>
      <c r="AB32" s="682"/>
      <c r="AC32" s="682"/>
      <c r="AD32" s="683" t="s">
        <v>144</v>
      </c>
      <c r="AE32" s="683"/>
      <c r="AF32" s="683"/>
      <c r="AG32" s="683"/>
      <c r="AH32" s="683"/>
      <c r="AI32" s="683"/>
      <c r="AJ32" s="683"/>
      <c r="AK32" s="683"/>
      <c r="AL32" s="684" t="s">
        <v>144</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t="s">
        <v>144</v>
      </c>
      <c r="BH32" s="749"/>
      <c r="BI32" s="749"/>
      <c r="BJ32" s="749"/>
      <c r="BK32" s="749"/>
      <c r="BL32" s="749"/>
      <c r="BM32" s="750" t="s">
        <v>144</v>
      </c>
      <c r="BN32" s="749"/>
      <c r="BO32" s="749"/>
      <c r="BP32" s="749"/>
      <c r="BQ32" s="751"/>
      <c r="BR32" s="748" t="s">
        <v>232</v>
      </c>
      <c r="BS32" s="749"/>
      <c r="BT32" s="749"/>
      <c r="BU32" s="749"/>
      <c r="BV32" s="749"/>
      <c r="BW32" s="749"/>
      <c r="BX32" s="750" t="s">
        <v>232</v>
      </c>
      <c r="BY32" s="749"/>
      <c r="BZ32" s="749"/>
      <c r="CA32" s="749"/>
      <c r="CB32" s="751"/>
      <c r="CD32" s="746"/>
      <c r="CE32" s="747"/>
      <c r="CF32" s="694" t="s">
        <v>317</v>
      </c>
      <c r="CG32" s="695"/>
      <c r="CH32" s="695"/>
      <c r="CI32" s="695"/>
      <c r="CJ32" s="695"/>
      <c r="CK32" s="695"/>
      <c r="CL32" s="695"/>
      <c r="CM32" s="695"/>
      <c r="CN32" s="695"/>
      <c r="CO32" s="695"/>
      <c r="CP32" s="695"/>
      <c r="CQ32" s="696"/>
      <c r="CR32" s="679" t="s">
        <v>232</v>
      </c>
      <c r="CS32" s="680"/>
      <c r="CT32" s="680"/>
      <c r="CU32" s="680"/>
      <c r="CV32" s="680"/>
      <c r="CW32" s="680"/>
      <c r="CX32" s="680"/>
      <c r="CY32" s="681"/>
      <c r="CZ32" s="684" t="s">
        <v>144</v>
      </c>
      <c r="DA32" s="713"/>
      <c r="DB32" s="713"/>
      <c r="DC32" s="717"/>
      <c r="DD32" s="688" t="s">
        <v>144</v>
      </c>
      <c r="DE32" s="680"/>
      <c r="DF32" s="680"/>
      <c r="DG32" s="680"/>
      <c r="DH32" s="680"/>
      <c r="DI32" s="680"/>
      <c r="DJ32" s="680"/>
      <c r="DK32" s="681"/>
      <c r="DL32" s="688" t="s">
        <v>144</v>
      </c>
      <c r="DM32" s="680"/>
      <c r="DN32" s="680"/>
      <c r="DO32" s="680"/>
      <c r="DP32" s="680"/>
      <c r="DQ32" s="680"/>
      <c r="DR32" s="680"/>
      <c r="DS32" s="680"/>
      <c r="DT32" s="680"/>
      <c r="DU32" s="680"/>
      <c r="DV32" s="681"/>
      <c r="DW32" s="684" t="s">
        <v>232</v>
      </c>
      <c r="DX32" s="713"/>
      <c r="DY32" s="713"/>
      <c r="DZ32" s="713"/>
      <c r="EA32" s="713"/>
      <c r="EB32" s="713"/>
      <c r="EC32" s="714"/>
    </row>
    <row r="33" spans="2:133" ht="11.25" customHeight="1" x14ac:dyDescent="0.2">
      <c r="B33" s="676" t="s">
        <v>318</v>
      </c>
      <c r="C33" s="677"/>
      <c r="D33" s="677"/>
      <c r="E33" s="677"/>
      <c r="F33" s="677"/>
      <c r="G33" s="677"/>
      <c r="H33" s="677"/>
      <c r="I33" s="677"/>
      <c r="J33" s="677"/>
      <c r="K33" s="677"/>
      <c r="L33" s="677"/>
      <c r="M33" s="677"/>
      <c r="N33" s="677"/>
      <c r="O33" s="677"/>
      <c r="P33" s="677"/>
      <c r="Q33" s="678"/>
      <c r="R33" s="679">
        <v>3864687</v>
      </c>
      <c r="S33" s="680"/>
      <c r="T33" s="680"/>
      <c r="U33" s="680"/>
      <c r="V33" s="680"/>
      <c r="W33" s="680"/>
      <c r="X33" s="680"/>
      <c r="Y33" s="681"/>
      <c r="Z33" s="682">
        <v>3.2</v>
      </c>
      <c r="AA33" s="682"/>
      <c r="AB33" s="682"/>
      <c r="AC33" s="682"/>
      <c r="AD33" s="683" t="s">
        <v>232</v>
      </c>
      <c r="AE33" s="683"/>
      <c r="AF33" s="683"/>
      <c r="AG33" s="683"/>
      <c r="AH33" s="683"/>
      <c r="AI33" s="683"/>
      <c r="AJ33" s="683"/>
      <c r="AK33" s="683"/>
      <c r="AL33" s="684" t="s">
        <v>232</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42597200</v>
      </c>
      <c r="CS33" s="715"/>
      <c r="CT33" s="715"/>
      <c r="CU33" s="715"/>
      <c r="CV33" s="715"/>
      <c r="CW33" s="715"/>
      <c r="CX33" s="715"/>
      <c r="CY33" s="716"/>
      <c r="CZ33" s="684">
        <v>36.299999999999997</v>
      </c>
      <c r="DA33" s="713"/>
      <c r="DB33" s="713"/>
      <c r="DC33" s="717"/>
      <c r="DD33" s="688">
        <v>36811220</v>
      </c>
      <c r="DE33" s="715"/>
      <c r="DF33" s="715"/>
      <c r="DG33" s="715"/>
      <c r="DH33" s="715"/>
      <c r="DI33" s="715"/>
      <c r="DJ33" s="715"/>
      <c r="DK33" s="716"/>
      <c r="DL33" s="688">
        <v>26459657</v>
      </c>
      <c r="DM33" s="715"/>
      <c r="DN33" s="715"/>
      <c r="DO33" s="715"/>
      <c r="DP33" s="715"/>
      <c r="DQ33" s="715"/>
      <c r="DR33" s="715"/>
      <c r="DS33" s="715"/>
      <c r="DT33" s="715"/>
      <c r="DU33" s="715"/>
      <c r="DV33" s="716"/>
      <c r="DW33" s="684">
        <v>36.4</v>
      </c>
      <c r="DX33" s="713"/>
      <c r="DY33" s="713"/>
      <c r="DZ33" s="713"/>
      <c r="EA33" s="713"/>
      <c r="EB33" s="713"/>
      <c r="EC33" s="714"/>
    </row>
    <row r="34" spans="2:133" ht="11.25" customHeight="1" x14ac:dyDescent="0.2">
      <c r="B34" s="676" t="s">
        <v>320</v>
      </c>
      <c r="C34" s="677"/>
      <c r="D34" s="677"/>
      <c r="E34" s="677"/>
      <c r="F34" s="677"/>
      <c r="G34" s="677"/>
      <c r="H34" s="677"/>
      <c r="I34" s="677"/>
      <c r="J34" s="677"/>
      <c r="K34" s="677"/>
      <c r="L34" s="677"/>
      <c r="M34" s="677"/>
      <c r="N34" s="677"/>
      <c r="O34" s="677"/>
      <c r="P34" s="677"/>
      <c r="Q34" s="678"/>
      <c r="R34" s="679">
        <v>1424372</v>
      </c>
      <c r="S34" s="680"/>
      <c r="T34" s="680"/>
      <c r="U34" s="680"/>
      <c r="V34" s="680"/>
      <c r="W34" s="680"/>
      <c r="X34" s="680"/>
      <c r="Y34" s="681"/>
      <c r="Z34" s="682">
        <v>1.2</v>
      </c>
      <c r="AA34" s="682"/>
      <c r="AB34" s="682"/>
      <c r="AC34" s="682"/>
      <c r="AD34" s="683">
        <v>1969</v>
      </c>
      <c r="AE34" s="683"/>
      <c r="AF34" s="683"/>
      <c r="AG34" s="683"/>
      <c r="AH34" s="683"/>
      <c r="AI34" s="683"/>
      <c r="AJ34" s="683"/>
      <c r="AK34" s="683"/>
      <c r="AL34" s="684">
        <v>0</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19831125</v>
      </c>
      <c r="CS34" s="680"/>
      <c r="CT34" s="680"/>
      <c r="CU34" s="680"/>
      <c r="CV34" s="680"/>
      <c r="CW34" s="680"/>
      <c r="CX34" s="680"/>
      <c r="CY34" s="681"/>
      <c r="CZ34" s="684">
        <v>16.899999999999999</v>
      </c>
      <c r="DA34" s="713"/>
      <c r="DB34" s="713"/>
      <c r="DC34" s="717"/>
      <c r="DD34" s="688">
        <v>17164646</v>
      </c>
      <c r="DE34" s="680"/>
      <c r="DF34" s="680"/>
      <c r="DG34" s="680"/>
      <c r="DH34" s="680"/>
      <c r="DI34" s="680"/>
      <c r="DJ34" s="680"/>
      <c r="DK34" s="681"/>
      <c r="DL34" s="688">
        <v>15647996</v>
      </c>
      <c r="DM34" s="680"/>
      <c r="DN34" s="680"/>
      <c r="DO34" s="680"/>
      <c r="DP34" s="680"/>
      <c r="DQ34" s="680"/>
      <c r="DR34" s="680"/>
      <c r="DS34" s="680"/>
      <c r="DT34" s="680"/>
      <c r="DU34" s="680"/>
      <c r="DV34" s="681"/>
      <c r="DW34" s="684">
        <v>21.5</v>
      </c>
      <c r="DX34" s="713"/>
      <c r="DY34" s="713"/>
      <c r="DZ34" s="713"/>
      <c r="EA34" s="713"/>
      <c r="EB34" s="713"/>
      <c r="EC34" s="714"/>
    </row>
    <row r="35" spans="2:133" ht="11.25" customHeight="1" x14ac:dyDescent="0.2">
      <c r="B35" s="676" t="s">
        <v>324</v>
      </c>
      <c r="C35" s="677"/>
      <c r="D35" s="677"/>
      <c r="E35" s="677"/>
      <c r="F35" s="677"/>
      <c r="G35" s="677"/>
      <c r="H35" s="677"/>
      <c r="I35" s="677"/>
      <c r="J35" s="677"/>
      <c r="K35" s="677"/>
      <c r="L35" s="677"/>
      <c r="M35" s="677"/>
      <c r="N35" s="677"/>
      <c r="O35" s="677"/>
      <c r="P35" s="677"/>
      <c r="Q35" s="678"/>
      <c r="R35" s="679">
        <v>3015000</v>
      </c>
      <c r="S35" s="680"/>
      <c r="T35" s="680"/>
      <c r="U35" s="680"/>
      <c r="V35" s="680"/>
      <c r="W35" s="680"/>
      <c r="X35" s="680"/>
      <c r="Y35" s="681"/>
      <c r="Z35" s="682">
        <v>2.5</v>
      </c>
      <c r="AA35" s="682"/>
      <c r="AB35" s="682"/>
      <c r="AC35" s="682"/>
      <c r="AD35" s="683" t="s">
        <v>144</v>
      </c>
      <c r="AE35" s="683"/>
      <c r="AF35" s="683"/>
      <c r="AG35" s="683"/>
      <c r="AH35" s="683"/>
      <c r="AI35" s="683"/>
      <c r="AJ35" s="683"/>
      <c r="AK35" s="683"/>
      <c r="AL35" s="684" t="s">
        <v>144</v>
      </c>
      <c r="AM35" s="685"/>
      <c r="AN35" s="685"/>
      <c r="AO35" s="686"/>
      <c r="AP35" s="234"/>
      <c r="AQ35" s="752" t="s">
        <v>325</v>
      </c>
      <c r="AR35" s="753"/>
      <c r="AS35" s="753"/>
      <c r="AT35" s="753"/>
      <c r="AU35" s="753"/>
      <c r="AV35" s="753"/>
      <c r="AW35" s="753"/>
      <c r="AX35" s="753"/>
      <c r="AY35" s="754"/>
      <c r="AZ35" s="668">
        <v>10516511</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971378</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981395</v>
      </c>
      <c r="CS35" s="715"/>
      <c r="CT35" s="715"/>
      <c r="CU35" s="715"/>
      <c r="CV35" s="715"/>
      <c r="CW35" s="715"/>
      <c r="CX35" s="715"/>
      <c r="CY35" s="716"/>
      <c r="CZ35" s="684">
        <v>0.8</v>
      </c>
      <c r="DA35" s="713"/>
      <c r="DB35" s="713"/>
      <c r="DC35" s="717"/>
      <c r="DD35" s="688">
        <v>881976</v>
      </c>
      <c r="DE35" s="715"/>
      <c r="DF35" s="715"/>
      <c r="DG35" s="715"/>
      <c r="DH35" s="715"/>
      <c r="DI35" s="715"/>
      <c r="DJ35" s="715"/>
      <c r="DK35" s="716"/>
      <c r="DL35" s="688">
        <v>881976</v>
      </c>
      <c r="DM35" s="715"/>
      <c r="DN35" s="715"/>
      <c r="DO35" s="715"/>
      <c r="DP35" s="715"/>
      <c r="DQ35" s="715"/>
      <c r="DR35" s="715"/>
      <c r="DS35" s="715"/>
      <c r="DT35" s="715"/>
      <c r="DU35" s="715"/>
      <c r="DV35" s="716"/>
      <c r="DW35" s="684">
        <v>1.2</v>
      </c>
      <c r="DX35" s="713"/>
      <c r="DY35" s="713"/>
      <c r="DZ35" s="713"/>
      <c r="EA35" s="713"/>
      <c r="EB35" s="713"/>
      <c r="EC35" s="714"/>
    </row>
    <row r="36" spans="2:133" ht="11.25" customHeight="1" x14ac:dyDescent="0.2">
      <c r="B36" s="676" t="s">
        <v>328</v>
      </c>
      <c r="C36" s="677"/>
      <c r="D36" s="677"/>
      <c r="E36" s="677"/>
      <c r="F36" s="677"/>
      <c r="G36" s="677"/>
      <c r="H36" s="677"/>
      <c r="I36" s="677"/>
      <c r="J36" s="677"/>
      <c r="K36" s="677"/>
      <c r="L36" s="677"/>
      <c r="M36" s="677"/>
      <c r="N36" s="677"/>
      <c r="O36" s="677"/>
      <c r="P36" s="677"/>
      <c r="Q36" s="678"/>
      <c r="R36" s="679" t="s">
        <v>144</v>
      </c>
      <c r="S36" s="680"/>
      <c r="T36" s="680"/>
      <c r="U36" s="680"/>
      <c r="V36" s="680"/>
      <c r="W36" s="680"/>
      <c r="X36" s="680"/>
      <c r="Y36" s="681"/>
      <c r="Z36" s="682" t="s">
        <v>144</v>
      </c>
      <c r="AA36" s="682"/>
      <c r="AB36" s="682"/>
      <c r="AC36" s="682"/>
      <c r="AD36" s="683" t="s">
        <v>144</v>
      </c>
      <c r="AE36" s="683"/>
      <c r="AF36" s="683"/>
      <c r="AG36" s="683"/>
      <c r="AH36" s="683"/>
      <c r="AI36" s="683"/>
      <c r="AJ36" s="683"/>
      <c r="AK36" s="683"/>
      <c r="AL36" s="684" t="s">
        <v>232</v>
      </c>
      <c r="AM36" s="685"/>
      <c r="AN36" s="685"/>
      <c r="AO36" s="686"/>
      <c r="AQ36" s="756" t="s">
        <v>329</v>
      </c>
      <c r="AR36" s="757"/>
      <c r="AS36" s="757"/>
      <c r="AT36" s="757"/>
      <c r="AU36" s="757"/>
      <c r="AV36" s="757"/>
      <c r="AW36" s="757"/>
      <c r="AX36" s="757"/>
      <c r="AY36" s="758"/>
      <c r="AZ36" s="679">
        <v>457680</v>
      </c>
      <c r="BA36" s="680"/>
      <c r="BB36" s="680"/>
      <c r="BC36" s="680"/>
      <c r="BD36" s="715"/>
      <c r="BE36" s="715"/>
      <c r="BF36" s="738"/>
      <c r="BG36" s="694" t="s">
        <v>330</v>
      </c>
      <c r="BH36" s="695"/>
      <c r="BI36" s="695"/>
      <c r="BJ36" s="695"/>
      <c r="BK36" s="695"/>
      <c r="BL36" s="695"/>
      <c r="BM36" s="695"/>
      <c r="BN36" s="695"/>
      <c r="BO36" s="695"/>
      <c r="BP36" s="695"/>
      <c r="BQ36" s="695"/>
      <c r="BR36" s="695"/>
      <c r="BS36" s="695"/>
      <c r="BT36" s="695"/>
      <c r="BU36" s="696"/>
      <c r="BV36" s="679">
        <v>-708658</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5972318</v>
      </c>
      <c r="CS36" s="680"/>
      <c r="CT36" s="680"/>
      <c r="CU36" s="680"/>
      <c r="CV36" s="680"/>
      <c r="CW36" s="680"/>
      <c r="CX36" s="680"/>
      <c r="CY36" s="681"/>
      <c r="CZ36" s="684">
        <v>5.0999999999999996</v>
      </c>
      <c r="DA36" s="713"/>
      <c r="DB36" s="713"/>
      <c r="DC36" s="717"/>
      <c r="DD36" s="688">
        <v>4910206</v>
      </c>
      <c r="DE36" s="680"/>
      <c r="DF36" s="680"/>
      <c r="DG36" s="680"/>
      <c r="DH36" s="680"/>
      <c r="DI36" s="680"/>
      <c r="DJ36" s="680"/>
      <c r="DK36" s="681"/>
      <c r="DL36" s="688">
        <v>3266126</v>
      </c>
      <c r="DM36" s="680"/>
      <c r="DN36" s="680"/>
      <c r="DO36" s="680"/>
      <c r="DP36" s="680"/>
      <c r="DQ36" s="680"/>
      <c r="DR36" s="680"/>
      <c r="DS36" s="680"/>
      <c r="DT36" s="680"/>
      <c r="DU36" s="680"/>
      <c r="DV36" s="681"/>
      <c r="DW36" s="684">
        <v>4.5</v>
      </c>
      <c r="DX36" s="713"/>
      <c r="DY36" s="713"/>
      <c r="DZ36" s="713"/>
      <c r="EA36" s="713"/>
      <c r="EB36" s="713"/>
      <c r="EC36" s="714"/>
    </row>
    <row r="37" spans="2:133" ht="11.25" customHeight="1" x14ac:dyDescent="0.2">
      <c r="B37" s="676" t="s">
        <v>332</v>
      </c>
      <c r="C37" s="677"/>
      <c r="D37" s="677"/>
      <c r="E37" s="677"/>
      <c r="F37" s="677"/>
      <c r="G37" s="677"/>
      <c r="H37" s="677"/>
      <c r="I37" s="677"/>
      <c r="J37" s="677"/>
      <c r="K37" s="677"/>
      <c r="L37" s="677"/>
      <c r="M37" s="677"/>
      <c r="N37" s="677"/>
      <c r="O37" s="677"/>
      <c r="P37" s="677"/>
      <c r="Q37" s="678"/>
      <c r="R37" s="679" t="s">
        <v>144</v>
      </c>
      <c r="S37" s="680"/>
      <c r="T37" s="680"/>
      <c r="U37" s="680"/>
      <c r="V37" s="680"/>
      <c r="W37" s="680"/>
      <c r="X37" s="680"/>
      <c r="Y37" s="681"/>
      <c r="Z37" s="682" t="s">
        <v>144</v>
      </c>
      <c r="AA37" s="682"/>
      <c r="AB37" s="682"/>
      <c r="AC37" s="682"/>
      <c r="AD37" s="683" t="s">
        <v>232</v>
      </c>
      <c r="AE37" s="683"/>
      <c r="AF37" s="683"/>
      <c r="AG37" s="683"/>
      <c r="AH37" s="683"/>
      <c r="AI37" s="683"/>
      <c r="AJ37" s="683"/>
      <c r="AK37" s="683"/>
      <c r="AL37" s="684" t="s">
        <v>144</v>
      </c>
      <c r="AM37" s="685"/>
      <c r="AN37" s="685"/>
      <c r="AO37" s="686"/>
      <c r="AQ37" s="756" t="s">
        <v>333</v>
      </c>
      <c r="AR37" s="757"/>
      <c r="AS37" s="757"/>
      <c r="AT37" s="757"/>
      <c r="AU37" s="757"/>
      <c r="AV37" s="757"/>
      <c r="AW37" s="757"/>
      <c r="AX37" s="757"/>
      <c r="AY37" s="758"/>
      <c r="AZ37" s="679" t="s">
        <v>144</v>
      </c>
      <c r="BA37" s="680"/>
      <c r="BB37" s="680"/>
      <c r="BC37" s="680"/>
      <c r="BD37" s="715"/>
      <c r="BE37" s="715"/>
      <c r="BF37" s="738"/>
      <c r="BG37" s="694" t="s">
        <v>334</v>
      </c>
      <c r="BH37" s="695"/>
      <c r="BI37" s="695"/>
      <c r="BJ37" s="695"/>
      <c r="BK37" s="695"/>
      <c r="BL37" s="695"/>
      <c r="BM37" s="695"/>
      <c r="BN37" s="695"/>
      <c r="BO37" s="695"/>
      <c r="BP37" s="695"/>
      <c r="BQ37" s="695"/>
      <c r="BR37" s="695"/>
      <c r="BS37" s="695"/>
      <c r="BT37" s="695"/>
      <c r="BU37" s="696"/>
      <c r="BV37" s="679">
        <v>40906</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1133936</v>
      </c>
      <c r="CS37" s="715"/>
      <c r="CT37" s="715"/>
      <c r="CU37" s="715"/>
      <c r="CV37" s="715"/>
      <c r="CW37" s="715"/>
      <c r="CX37" s="715"/>
      <c r="CY37" s="716"/>
      <c r="CZ37" s="684">
        <v>1</v>
      </c>
      <c r="DA37" s="713"/>
      <c r="DB37" s="713"/>
      <c r="DC37" s="717"/>
      <c r="DD37" s="688">
        <v>1133936</v>
      </c>
      <c r="DE37" s="715"/>
      <c r="DF37" s="715"/>
      <c r="DG37" s="715"/>
      <c r="DH37" s="715"/>
      <c r="DI37" s="715"/>
      <c r="DJ37" s="715"/>
      <c r="DK37" s="716"/>
      <c r="DL37" s="688">
        <v>796295</v>
      </c>
      <c r="DM37" s="715"/>
      <c r="DN37" s="715"/>
      <c r="DO37" s="715"/>
      <c r="DP37" s="715"/>
      <c r="DQ37" s="715"/>
      <c r="DR37" s="715"/>
      <c r="DS37" s="715"/>
      <c r="DT37" s="715"/>
      <c r="DU37" s="715"/>
      <c r="DV37" s="716"/>
      <c r="DW37" s="684">
        <v>1.1000000000000001</v>
      </c>
      <c r="DX37" s="713"/>
      <c r="DY37" s="713"/>
      <c r="DZ37" s="713"/>
      <c r="EA37" s="713"/>
      <c r="EB37" s="713"/>
      <c r="EC37" s="714"/>
    </row>
    <row r="38" spans="2:133" ht="11.25" customHeight="1" x14ac:dyDescent="0.2">
      <c r="B38" s="724" t="s">
        <v>336</v>
      </c>
      <c r="C38" s="725"/>
      <c r="D38" s="725"/>
      <c r="E38" s="725"/>
      <c r="F38" s="725"/>
      <c r="G38" s="725"/>
      <c r="H38" s="725"/>
      <c r="I38" s="725"/>
      <c r="J38" s="725"/>
      <c r="K38" s="725"/>
      <c r="L38" s="725"/>
      <c r="M38" s="725"/>
      <c r="N38" s="725"/>
      <c r="O38" s="725"/>
      <c r="P38" s="725"/>
      <c r="Q38" s="726"/>
      <c r="R38" s="759">
        <v>121569101</v>
      </c>
      <c r="S38" s="760"/>
      <c r="T38" s="760"/>
      <c r="U38" s="760"/>
      <c r="V38" s="760"/>
      <c r="W38" s="760"/>
      <c r="X38" s="760"/>
      <c r="Y38" s="761"/>
      <c r="Z38" s="762">
        <v>100</v>
      </c>
      <c r="AA38" s="762"/>
      <c r="AB38" s="762"/>
      <c r="AC38" s="762"/>
      <c r="AD38" s="763">
        <v>72718597</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t="s">
        <v>144</v>
      </c>
      <c r="BA38" s="680"/>
      <c r="BB38" s="680"/>
      <c r="BC38" s="680"/>
      <c r="BD38" s="715"/>
      <c r="BE38" s="715"/>
      <c r="BF38" s="738"/>
      <c r="BG38" s="694" t="s">
        <v>338</v>
      </c>
      <c r="BH38" s="695"/>
      <c r="BI38" s="695"/>
      <c r="BJ38" s="695"/>
      <c r="BK38" s="695"/>
      <c r="BL38" s="695"/>
      <c r="BM38" s="695"/>
      <c r="BN38" s="695"/>
      <c r="BO38" s="695"/>
      <c r="BP38" s="695"/>
      <c r="BQ38" s="695"/>
      <c r="BR38" s="695"/>
      <c r="BS38" s="695"/>
      <c r="BT38" s="695"/>
      <c r="BU38" s="696"/>
      <c r="BV38" s="679">
        <v>57727</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10516511</v>
      </c>
      <c r="CS38" s="680"/>
      <c r="CT38" s="680"/>
      <c r="CU38" s="680"/>
      <c r="CV38" s="680"/>
      <c r="CW38" s="680"/>
      <c r="CX38" s="680"/>
      <c r="CY38" s="681"/>
      <c r="CZ38" s="684">
        <v>9</v>
      </c>
      <c r="DA38" s="713"/>
      <c r="DB38" s="713"/>
      <c r="DC38" s="717"/>
      <c r="DD38" s="688">
        <v>9095333</v>
      </c>
      <c r="DE38" s="680"/>
      <c r="DF38" s="680"/>
      <c r="DG38" s="680"/>
      <c r="DH38" s="680"/>
      <c r="DI38" s="680"/>
      <c r="DJ38" s="680"/>
      <c r="DK38" s="681"/>
      <c r="DL38" s="688">
        <v>6663559</v>
      </c>
      <c r="DM38" s="680"/>
      <c r="DN38" s="680"/>
      <c r="DO38" s="680"/>
      <c r="DP38" s="680"/>
      <c r="DQ38" s="680"/>
      <c r="DR38" s="680"/>
      <c r="DS38" s="680"/>
      <c r="DT38" s="680"/>
      <c r="DU38" s="680"/>
      <c r="DV38" s="681"/>
      <c r="DW38" s="684">
        <v>9.1999999999999993</v>
      </c>
      <c r="DX38" s="713"/>
      <c r="DY38" s="713"/>
      <c r="DZ38" s="713"/>
      <c r="EA38" s="713"/>
      <c r="EB38" s="713"/>
      <c r="EC38" s="714"/>
    </row>
    <row r="39" spans="2:133" ht="11.25" customHeight="1" x14ac:dyDescent="0.2">
      <c r="AQ39" s="756" t="s">
        <v>340</v>
      </c>
      <c r="AR39" s="757"/>
      <c r="AS39" s="757"/>
      <c r="AT39" s="757"/>
      <c r="AU39" s="757"/>
      <c r="AV39" s="757"/>
      <c r="AW39" s="757"/>
      <c r="AX39" s="757"/>
      <c r="AY39" s="758"/>
      <c r="AZ39" s="679" t="s">
        <v>144</v>
      </c>
      <c r="BA39" s="680"/>
      <c r="BB39" s="680"/>
      <c r="BC39" s="680"/>
      <c r="BD39" s="715"/>
      <c r="BE39" s="715"/>
      <c r="BF39" s="738"/>
      <c r="BG39" s="770" t="s">
        <v>341</v>
      </c>
      <c r="BH39" s="771"/>
      <c r="BI39" s="771"/>
      <c r="BJ39" s="771"/>
      <c r="BK39" s="771"/>
      <c r="BL39" s="235"/>
      <c r="BM39" s="695" t="s">
        <v>342</v>
      </c>
      <c r="BN39" s="695"/>
      <c r="BO39" s="695"/>
      <c r="BP39" s="695"/>
      <c r="BQ39" s="695"/>
      <c r="BR39" s="695"/>
      <c r="BS39" s="695"/>
      <c r="BT39" s="695"/>
      <c r="BU39" s="696"/>
      <c r="BV39" s="679">
        <v>113</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5248705</v>
      </c>
      <c r="CS39" s="715"/>
      <c r="CT39" s="715"/>
      <c r="CU39" s="715"/>
      <c r="CV39" s="715"/>
      <c r="CW39" s="715"/>
      <c r="CX39" s="715"/>
      <c r="CY39" s="716"/>
      <c r="CZ39" s="684">
        <v>4.5</v>
      </c>
      <c r="DA39" s="713"/>
      <c r="DB39" s="713"/>
      <c r="DC39" s="717"/>
      <c r="DD39" s="688">
        <v>4714447</v>
      </c>
      <c r="DE39" s="715"/>
      <c r="DF39" s="715"/>
      <c r="DG39" s="715"/>
      <c r="DH39" s="715"/>
      <c r="DI39" s="715"/>
      <c r="DJ39" s="715"/>
      <c r="DK39" s="716"/>
      <c r="DL39" s="688" t="s">
        <v>232</v>
      </c>
      <c r="DM39" s="715"/>
      <c r="DN39" s="715"/>
      <c r="DO39" s="715"/>
      <c r="DP39" s="715"/>
      <c r="DQ39" s="715"/>
      <c r="DR39" s="715"/>
      <c r="DS39" s="715"/>
      <c r="DT39" s="715"/>
      <c r="DU39" s="715"/>
      <c r="DV39" s="716"/>
      <c r="DW39" s="684" t="s">
        <v>144</v>
      </c>
      <c r="DX39" s="713"/>
      <c r="DY39" s="713"/>
      <c r="DZ39" s="713"/>
      <c r="EA39" s="713"/>
      <c r="EB39" s="713"/>
      <c r="EC39" s="714"/>
    </row>
    <row r="40" spans="2:133" ht="11.25" customHeight="1" x14ac:dyDescent="0.2">
      <c r="AQ40" s="756" t="s">
        <v>344</v>
      </c>
      <c r="AR40" s="757"/>
      <c r="AS40" s="757"/>
      <c r="AT40" s="757"/>
      <c r="AU40" s="757"/>
      <c r="AV40" s="757"/>
      <c r="AW40" s="757"/>
      <c r="AX40" s="757"/>
      <c r="AY40" s="758"/>
      <c r="AZ40" s="679">
        <v>3741967</v>
      </c>
      <c r="BA40" s="680"/>
      <c r="BB40" s="680"/>
      <c r="BC40" s="680"/>
      <c r="BD40" s="715"/>
      <c r="BE40" s="715"/>
      <c r="BF40" s="738"/>
      <c r="BG40" s="770"/>
      <c r="BH40" s="771"/>
      <c r="BI40" s="771"/>
      <c r="BJ40" s="771"/>
      <c r="BK40" s="771"/>
      <c r="BL40" s="235"/>
      <c r="BM40" s="695" t="s">
        <v>345</v>
      </c>
      <c r="BN40" s="695"/>
      <c r="BO40" s="695"/>
      <c r="BP40" s="695"/>
      <c r="BQ40" s="695"/>
      <c r="BR40" s="695"/>
      <c r="BS40" s="695"/>
      <c r="BT40" s="695"/>
      <c r="BU40" s="696"/>
      <c r="BV40" s="679" t="s">
        <v>144</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v>47146</v>
      </c>
      <c r="CS40" s="680"/>
      <c r="CT40" s="680"/>
      <c r="CU40" s="680"/>
      <c r="CV40" s="680"/>
      <c r="CW40" s="680"/>
      <c r="CX40" s="680"/>
      <c r="CY40" s="681"/>
      <c r="CZ40" s="684">
        <v>0</v>
      </c>
      <c r="DA40" s="713"/>
      <c r="DB40" s="713"/>
      <c r="DC40" s="717"/>
      <c r="DD40" s="688">
        <v>44612</v>
      </c>
      <c r="DE40" s="680"/>
      <c r="DF40" s="680"/>
      <c r="DG40" s="680"/>
      <c r="DH40" s="680"/>
      <c r="DI40" s="680"/>
      <c r="DJ40" s="680"/>
      <c r="DK40" s="681"/>
      <c r="DL40" s="688" t="s">
        <v>144</v>
      </c>
      <c r="DM40" s="680"/>
      <c r="DN40" s="680"/>
      <c r="DO40" s="680"/>
      <c r="DP40" s="680"/>
      <c r="DQ40" s="680"/>
      <c r="DR40" s="680"/>
      <c r="DS40" s="680"/>
      <c r="DT40" s="680"/>
      <c r="DU40" s="680"/>
      <c r="DV40" s="681"/>
      <c r="DW40" s="684" t="s">
        <v>232</v>
      </c>
      <c r="DX40" s="713"/>
      <c r="DY40" s="713"/>
      <c r="DZ40" s="713"/>
      <c r="EA40" s="713"/>
      <c r="EB40" s="713"/>
      <c r="EC40" s="714"/>
    </row>
    <row r="41" spans="2:133" ht="11.25" customHeight="1" x14ac:dyDescent="0.2">
      <c r="AQ41" s="766" t="s">
        <v>347</v>
      </c>
      <c r="AR41" s="767"/>
      <c r="AS41" s="767"/>
      <c r="AT41" s="767"/>
      <c r="AU41" s="767"/>
      <c r="AV41" s="767"/>
      <c r="AW41" s="767"/>
      <c r="AX41" s="767"/>
      <c r="AY41" s="768"/>
      <c r="AZ41" s="759">
        <v>6316864</v>
      </c>
      <c r="BA41" s="760"/>
      <c r="BB41" s="760"/>
      <c r="BC41" s="760"/>
      <c r="BD41" s="749"/>
      <c r="BE41" s="749"/>
      <c r="BF41" s="751"/>
      <c r="BG41" s="772"/>
      <c r="BH41" s="773"/>
      <c r="BI41" s="773"/>
      <c r="BJ41" s="773"/>
      <c r="BK41" s="773"/>
      <c r="BL41" s="236"/>
      <c r="BM41" s="704" t="s">
        <v>348</v>
      </c>
      <c r="BN41" s="704"/>
      <c r="BO41" s="704"/>
      <c r="BP41" s="704"/>
      <c r="BQ41" s="704"/>
      <c r="BR41" s="704"/>
      <c r="BS41" s="704"/>
      <c r="BT41" s="704"/>
      <c r="BU41" s="705"/>
      <c r="BV41" s="759">
        <v>287</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144</v>
      </c>
      <c r="CS41" s="715"/>
      <c r="CT41" s="715"/>
      <c r="CU41" s="715"/>
      <c r="CV41" s="715"/>
      <c r="CW41" s="715"/>
      <c r="CX41" s="715"/>
      <c r="CY41" s="716"/>
      <c r="CZ41" s="684" t="s">
        <v>144</v>
      </c>
      <c r="DA41" s="713"/>
      <c r="DB41" s="713"/>
      <c r="DC41" s="717"/>
      <c r="DD41" s="688" t="s">
        <v>144</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14512625</v>
      </c>
      <c r="CS42" s="680"/>
      <c r="CT42" s="680"/>
      <c r="CU42" s="680"/>
      <c r="CV42" s="680"/>
      <c r="CW42" s="680"/>
      <c r="CX42" s="680"/>
      <c r="CY42" s="681"/>
      <c r="CZ42" s="684">
        <v>12.4</v>
      </c>
      <c r="DA42" s="685"/>
      <c r="DB42" s="685"/>
      <c r="DC42" s="780"/>
      <c r="DD42" s="688">
        <v>6102843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391274</v>
      </c>
      <c r="CS43" s="715"/>
      <c r="CT43" s="715"/>
      <c r="CU43" s="715"/>
      <c r="CV43" s="715"/>
      <c r="CW43" s="715"/>
      <c r="CX43" s="715"/>
      <c r="CY43" s="716"/>
      <c r="CZ43" s="684">
        <v>0.3</v>
      </c>
      <c r="DA43" s="713"/>
      <c r="DB43" s="713"/>
      <c r="DC43" s="717"/>
      <c r="DD43" s="688">
        <v>366489</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354</v>
      </c>
      <c r="CD44" s="791" t="s">
        <v>305</v>
      </c>
      <c r="CE44" s="792"/>
      <c r="CF44" s="676" t="s">
        <v>355</v>
      </c>
      <c r="CG44" s="677"/>
      <c r="CH44" s="677"/>
      <c r="CI44" s="677"/>
      <c r="CJ44" s="677"/>
      <c r="CK44" s="677"/>
      <c r="CL44" s="677"/>
      <c r="CM44" s="677"/>
      <c r="CN44" s="677"/>
      <c r="CO44" s="677"/>
      <c r="CP44" s="677"/>
      <c r="CQ44" s="678"/>
      <c r="CR44" s="679">
        <v>14512625</v>
      </c>
      <c r="CS44" s="680"/>
      <c r="CT44" s="680"/>
      <c r="CU44" s="680"/>
      <c r="CV44" s="680"/>
      <c r="CW44" s="680"/>
      <c r="CX44" s="680"/>
      <c r="CY44" s="681"/>
      <c r="CZ44" s="684">
        <v>12.4</v>
      </c>
      <c r="DA44" s="685"/>
      <c r="DB44" s="685"/>
      <c r="DC44" s="780"/>
      <c r="DD44" s="688">
        <v>6102843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356</v>
      </c>
      <c r="CG45" s="677"/>
      <c r="CH45" s="677"/>
      <c r="CI45" s="677"/>
      <c r="CJ45" s="677"/>
      <c r="CK45" s="677"/>
      <c r="CL45" s="677"/>
      <c r="CM45" s="677"/>
      <c r="CN45" s="677"/>
      <c r="CO45" s="677"/>
      <c r="CP45" s="677"/>
      <c r="CQ45" s="678"/>
      <c r="CR45" s="679">
        <v>6124786</v>
      </c>
      <c r="CS45" s="715"/>
      <c r="CT45" s="715"/>
      <c r="CU45" s="715"/>
      <c r="CV45" s="715"/>
      <c r="CW45" s="715"/>
      <c r="CX45" s="715"/>
      <c r="CY45" s="716"/>
      <c r="CZ45" s="684">
        <v>5.2</v>
      </c>
      <c r="DA45" s="713"/>
      <c r="DB45" s="713"/>
      <c r="DC45" s="717"/>
      <c r="DD45" s="688">
        <v>783889</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357</v>
      </c>
      <c r="CG46" s="677"/>
      <c r="CH46" s="677"/>
      <c r="CI46" s="677"/>
      <c r="CJ46" s="677"/>
      <c r="CK46" s="677"/>
      <c r="CL46" s="677"/>
      <c r="CM46" s="677"/>
      <c r="CN46" s="677"/>
      <c r="CO46" s="677"/>
      <c r="CP46" s="677"/>
      <c r="CQ46" s="678"/>
      <c r="CR46" s="679">
        <v>8385086</v>
      </c>
      <c r="CS46" s="680"/>
      <c r="CT46" s="680"/>
      <c r="CU46" s="680"/>
      <c r="CV46" s="680"/>
      <c r="CW46" s="680"/>
      <c r="CX46" s="680"/>
      <c r="CY46" s="681"/>
      <c r="CZ46" s="684">
        <v>7.1</v>
      </c>
      <c r="DA46" s="685"/>
      <c r="DB46" s="685"/>
      <c r="DC46" s="780"/>
      <c r="DD46" s="688">
        <v>5317000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358</v>
      </c>
      <c r="CG47" s="677"/>
      <c r="CH47" s="677"/>
      <c r="CI47" s="677"/>
      <c r="CJ47" s="677"/>
      <c r="CK47" s="677"/>
      <c r="CL47" s="677"/>
      <c r="CM47" s="677"/>
      <c r="CN47" s="677"/>
      <c r="CO47" s="677"/>
      <c r="CP47" s="677"/>
      <c r="CQ47" s="678"/>
      <c r="CR47" s="679" t="s">
        <v>232</v>
      </c>
      <c r="CS47" s="715"/>
      <c r="CT47" s="715"/>
      <c r="CU47" s="715"/>
      <c r="CV47" s="715"/>
      <c r="CW47" s="715"/>
      <c r="CX47" s="715"/>
      <c r="CY47" s="716"/>
      <c r="CZ47" s="684" t="s">
        <v>232</v>
      </c>
      <c r="DA47" s="713"/>
      <c r="DB47" s="713"/>
      <c r="DC47" s="717"/>
      <c r="DD47" s="688" t="s">
        <v>232</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1" x14ac:dyDescent="0.2">
      <c r="CD48" s="795"/>
      <c r="CE48" s="796"/>
      <c r="CF48" s="676" t="s">
        <v>359</v>
      </c>
      <c r="CG48" s="677"/>
      <c r="CH48" s="677"/>
      <c r="CI48" s="677"/>
      <c r="CJ48" s="677"/>
      <c r="CK48" s="677"/>
      <c r="CL48" s="677"/>
      <c r="CM48" s="677"/>
      <c r="CN48" s="677"/>
      <c r="CO48" s="677"/>
      <c r="CP48" s="677"/>
      <c r="CQ48" s="678"/>
      <c r="CR48" s="679" t="s">
        <v>144</v>
      </c>
      <c r="CS48" s="680"/>
      <c r="CT48" s="680"/>
      <c r="CU48" s="680"/>
      <c r="CV48" s="680"/>
      <c r="CW48" s="680"/>
      <c r="CX48" s="680"/>
      <c r="CY48" s="681"/>
      <c r="CZ48" s="684" t="s">
        <v>144</v>
      </c>
      <c r="DA48" s="685"/>
      <c r="DB48" s="685"/>
      <c r="DC48" s="780"/>
      <c r="DD48" s="688" t="s">
        <v>144</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360</v>
      </c>
      <c r="CE49" s="725"/>
      <c r="CF49" s="725"/>
      <c r="CG49" s="725"/>
      <c r="CH49" s="725"/>
      <c r="CI49" s="725"/>
      <c r="CJ49" s="725"/>
      <c r="CK49" s="725"/>
      <c r="CL49" s="725"/>
      <c r="CM49" s="725"/>
      <c r="CN49" s="725"/>
      <c r="CO49" s="725"/>
      <c r="CP49" s="725"/>
      <c r="CQ49" s="726"/>
      <c r="CR49" s="759">
        <v>117466523</v>
      </c>
      <c r="CS49" s="749"/>
      <c r="CT49" s="749"/>
      <c r="CU49" s="749"/>
      <c r="CV49" s="749"/>
      <c r="CW49" s="749"/>
      <c r="CX49" s="749"/>
      <c r="CY49" s="781"/>
      <c r="CZ49" s="764">
        <v>100</v>
      </c>
      <c r="DA49" s="782"/>
      <c r="DB49" s="782"/>
      <c r="DC49" s="783"/>
      <c r="DD49" s="784">
        <v>76600251</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1" hidden="1" x14ac:dyDescent="0.2"/>
    <row r="51" spans="82:133" ht="11" hidden="1" x14ac:dyDescent="0.2"/>
    <row r="52" spans="82:133" ht="11" hidden="1" x14ac:dyDescent="0.2"/>
    <row r="53" spans="82:133" ht="11" hidden="1" x14ac:dyDescent="0.2"/>
  </sheetData>
  <sheetProtection algorithmName="SHA-512" hashValue="DgVmWs0HlI8LcvyzLDsCLUvdi9VNT7hUV6wiR5k5SOr+hzOE0FZmDdD8C/QndV/Is5mNd3U9e3e2PU85wMUBkw==" saltValue="xRFQxAiFqo/EBxwMmvlga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3"/>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8" zoomScale="70" zoomScaleNormal="25" zoomScaleSheetLayoutView="70" workbookViewId="0">
      <selection activeCell="CW14" sqref="CW14:DA14"/>
    </sheetView>
  </sheetViews>
  <sheetFormatPr defaultColWidth="0" defaultRowHeight="13" zeroHeight="1" x14ac:dyDescent="0.2"/>
  <cols>
    <col min="1" max="130" width="2.81640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1</v>
      </c>
      <c r="B7" s="811" t="s">
        <v>383</v>
      </c>
      <c r="C7" s="812"/>
      <c r="D7" s="812"/>
      <c r="E7" s="812"/>
      <c r="F7" s="812"/>
      <c r="G7" s="812"/>
      <c r="H7" s="812"/>
      <c r="I7" s="812"/>
      <c r="J7" s="812"/>
      <c r="K7" s="812"/>
      <c r="L7" s="812"/>
      <c r="M7" s="812"/>
      <c r="N7" s="812"/>
      <c r="O7" s="812"/>
      <c r="P7" s="813"/>
      <c r="Q7" s="814">
        <v>121782</v>
      </c>
      <c r="R7" s="815"/>
      <c r="S7" s="815"/>
      <c r="T7" s="815"/>
      <c r="U7" s="815"/>
      <c r="V7" s="815">
        <v>117679</v>
      </c>
      <c r="W7" s="815"/>
      <c r="X7" s="815"/>
      <c r="Y7" s="815"/>
      <c r="Z7" s="815"/>
      <c r="AA7" s="815">
        <v>4103</v>
      </c>
      <c r="AB7" s="815"/>
      <c r="AC7" s="815"/>
      <c r="AD7" s="815"/>
      <c r="AE7" s="816"/>
      <c r="AF7" s="817">
        <v>3660</v>
      </c>
      <c r="AG7" s="818"/>
      <c r="AH7" s="818"/>
      <c r="AI7" s="818"/>
      <c r="AJ7" s="819"/>
      <c r="AK7" s="854">
        <v>1922</v>
      </c>
      <c r="AL7" s="855"/>
      <c r="AM7" s="855"/>
      <c r="AN7" s="855"/>
      <c r="AO7" s="855"/>
      <c r="AP7" s="855">
        <v>28586</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566</v>
      </c>
      <c r="BT7" s="859"/>
      <c r="BU7" s="859"/>
      <c r="BV7" s="859"/>
      <c r="BW7" s="859"/>
      <c r="BX7" s="859"/>
      <c r="BY7" s="859"/>
      <c r="BZ7" s="859"/>
      <c r="CA7" s="859"/>
      <c r="CB7" s="859"/>
      <c r="CC7" s="859"/>
      <c r="CD7" s="859"/>
      <c r="CE7" s="859"/>
      <c r="CF7" s="859"/>
      <c r="CG7" s="860"/>
      <c r="CH7" s="851">
        <v>-130</v>
      </c>
      <c r="CI7" s="852"/>
      <c r="CJ7" s="852"/>
      <c r="CK7" s="852"/>
      <c r="CL7" s="853"/>
      <c r="CM7" s="851">
        <v>644</v>
      </c>
      <c r="CN7" s="852"/>
      <c r="CO7" s="852"/>
      <c r="CP7" s="852"/>
      <c r="CQ7" s="853"/>
      <c r="CR7" s="851">
        <v>200</v>
      </c>
      <c r="CS7" s="852"/>
      <c r="CT7" s="852"/>
      <c r="CU7" s="852"/>
      <c r="CV7" s="853"/>
      <c r="CW7" s="851">
        <v>248</v>
      </c>
      <c r="CX7" s="852"/>
      <c r="CY7" s="852"/>
      <c r="CZ7" s="852"/>
      <c r="DA7" s="853"/>
      <c r="DB7" s="851">
        <v>11</v>
      </c>
      <c r="DC7" s="852"/>
      <c r="DD7" s="852"/>
      <c r="DE7" s="852"/>
      <c r="DF7" s="853"/>
      <c r="DG7" s="851" t="s">
        <v>563</v>
      </c>
      <c r="DH7" s="852"/>
      <c r="DI7" s="852"/>
      <c r="DJ7" s="852"/>
      <c r="DK7" s="853"/>
      <c r="DL7" s="851" t="s">
        <v>563</v>
      </c>
      <c r="DM7" s="852"/>
      <c r="DN7" s="852"/>
      <c r="DO7" s="852"/>
      <c r="DP7" s="853"/>
      <c r="DQ7" s="851" t="s">
        <v>563</v>
      </c>
      <c r="DR7" s="852"/>
      <c r="DS7" s="852"/>
      <c r="DT7" s="852"/>
      <c r="DU7" s="853"/>
      <c r="DV7" s="832"/>
      <c r="DW7" s="833"/>
      <c r="DX7" s="833"/>
      <c r="DY7" s="833"/>
      <c r="DZ7" s="834"/>
      <c r="EA7" s="254"/>
    </row>
    <row r="8" spans="1:131" s="255" customFormat="1" ht="26.25" customHeight="1" x14ac:dyDescent="0.2">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567</v>
      </c>
      <c r="BT8" s="849"/>
      <c r="BU8" s="849"/>
      <c r="BV8" s="849"/>
      <c r="BW8" s="849"/>
      <c r="BX8" s="849"/>
      <c r="BY8" s="849"/>
      <c r="BZ8" s="849"/>
      <c r="CA8" s="849"/>
      <c r="CB8" s="849"/>
      <c r="CC8" s="849"/>
      <c r="CD8" s="849"/>
      <c r="CE8" s="849"/>
      <c r="CF8" s="849"/>
      <c r="CG8" s="850"/>
      <c r="CH8" s="861">
        <v>-63</v>
      </c>
      <c r="CI8" s="862"/>
      <c r="CJ8" s="862"/>
      <c r="CK8" s="862"/>
      <c r="CL8" s="863"/>
      <c r="CM8" s="861">
        <v>593</v>
      </c>
      <c r="CN8" s="862"/>
      <c r="CO8" s="862"/>
      <c r="CP8" s="862"/>
      <c r="CQ8" s="863"/>
      <c r="CR8" s="861">
        <v>500</v>
      </c>
      <c r="CS8" s="862"/>
      <c r="CT8" s="862"/>
      <c r="CU8" s="862"/>
      <c r="CV8" s="863"/>
      <c r="CW8" s="861">
        <v>68</v>
      </c>
      <c r="CX8" s="862"/>
      <c r="CY8" s="862"/>
      <c r="CZ8" s="862"/>
      <c r="DA8" s="863"/>
      <c r="DB8" s="861">
        <v>23</v>
      </c>
      <c r="DC8" s="862"/>
      <c r="DD8" s="862"/>
      <c r="DE8" s="862"/>
      <c r="DF8" s="863"/>
      <c r="DG8" s="861" t="s">
        <v>563</v>
      </c>
      <c r="DH8" s="862"/>
      <c r="DI8" s="862"/>
      <c r="DJ8" s="862"/>
      <c r="DK8" s="863"/>
      <c r="DL8" s="861" t="s">
        <v>563</v>
      </c>
      <c r="DM8" s="862"/>
      <c r="DN8" s="862"/>
      <c r="DO8" s="862"/>
      <c r="DP8" s="863"/>
      <c r="DQ8" s="861" t="s">
        <v>563</v>
      </c>
      <c r="DR8" s="862"/>
      <c r="DS8" s="862"/>
      <c r="DT8" s="862"/>
      <c r="DU8" s="863"/>
      <c r="DV8" s="864"/>
      <c r="DW8" s="865"/>
      <c r="DX8" s="865"/>
      <c r="DY8" s="865"/>
      <c r="DZ8" s="866"/>
      <c r="EA8" s="254"/>
    </row>
    <row r="9" spans="1:131" s="255" customFormat="1" ht="26.25" customHeight="1" x14ac:dyDescent="0.2">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568</v>
      </c>
      <c r="BT9" s="849"/>
      <c r="BU9" s="849"/>
      <c r="BV9" s="849"/>
      <c r="BW9" s="849"/>
      <c r="BX9" s="849"/>
      <c r="BY9" s="849"/>
      <c r="BZ9" s="849"/>
      <c r="CA9" s="849"/>
      <c r="CB9" s="849"/>
      <c r="CC9" s="849"/>
      <c r="CD9" s="849"/>
      <c r="CE9" s="849"/>
      <c r="CF9" s="849"/>
      <c r="CG9" s="850"/>
      <c r="CH9" s="861">
        <v>4</v>
      </c>
      <c r="CI9" s="862"/>
      <c r="CJ9" s="862"/>
      <c r="CK9" s="862"/>
      <c r="CL9" s="863"/>
      <c r="CM9" s="861">
        <v>441</v>
      </c>
      <c r="CN9" s="862"/>
      <c r="CO9" s="862"/>
      <c r="CP9" s="862"/>
      <c r="CQ9" s="863"/>
      <c r="CR9" s="861">
        <v>35</v>
      </c>
      <c r="CS9" s="862"/>
      <c r="CT9" s="862"/>
      <c r="CU9" s="862"/>
      <c r="CV9" s="863"/>
      <c r="CW9" s="861">
        <v>0</v>
      </c>
      <c r="CX9" s="862"/>
      <c r="CY9" s="862"/>
      <c r="CZ9" s="862"/>
      <c r="DA9" s="863"/>
      <c r="DB9" s="861">
        <v>585</v>
      </c>
      <c r="DC9" s="862"/>
      <c r="DD9" s="862"/>
      <c r="DE9" s="862"/>
      <c r="DF9" s="863"/>
      <c r="DG9" s="861" t="s">
        <v>563</v>
      </c>
      <c r="DH9" s="862"/>
      <c r="DI9" s="862"/>
      <c r="DJ9" s="862"/>
      <c r="DK9" s="863"/>
      <c r="DL9" s="861" t="s">
        <v>563</v>
      </c>
      <c r="DM9" s="862"/>
      <c r="DN9" s="862"/>
      <c r="DO9" s="862"/>
      <c r="DP9" s="863"/>
      <c r="DQ9" s="861" t="s">
        <v>563</v>
      </c>
      <c r="DR9" s="862"/>
      <c r="DS9" s="862"/>
      <c r="DT9" s="862"/>
      <c r="DU9" s="863"/>
      <c r="DV9" s="864"/>
      <c r="DW9" s="865"/>
      <c r="DX9" s="865"/>
      <c r="DY9" s="865"/>
      <c r="DZ9" s="866"/>
      <c r="EA9" s="254"/>
    </row>
    <row r="10" spans="1:131" s="255" customFormat="1" ht="26.25" customHeight="1" x14ac:dyDescent="0.2">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569</v>
      </c>
      <c r="BT10" s="849"/>
      <c r="BU10" s="849"/>
      <c r="BV10" s="849"/>
      <c r="BW10" s="849"/>
      <c r="BX10" s="849"/>
      <c r="BY10" s="849"/>
      <c r="BZ10" s="849"/>
      <c r="CA10" s="849"/>
      <c r="CB10" s="849"/>
      <c r="CC10" s="849"/>
      <c r="CD10" s="849"/>
      <c r="CE10" s="849"/>
      <c r="CF10" s="849"/>
      <c r="CG10" s="850"/>
      <c r="CH10" s="861">
        <v>0</v>
      </c>
      <c r="CI10" s="862"/>
      <c r="CJ10" s="862"/>
      <c r="CK10" s="862"/>
      <c r="CL10" s="863"/>
      <c r="CM10" s="861">
        <v>11</v>
      </c>
      <c r="CN10" s="862"/>
      <c r="CO10" s="862"/>
      <c r="CP10" s="862"/>
      <c r="CQ10" s="863"/>
      <c r="CR10" s="861">
        <v>5</v>
      </c>
      <c r="CS10" s="862"/>
      <c r="CT10" s="862"/>
      <c r="CU10" s="862"/>
      <c r="CV10" s="863"/>
      <c r="CW10" s="861">
        <v>0</v>
      </c>
      <c r="CX10" s="862"/>
      <c r="CY10" s="862"/>
      <c r="CZ10" s="862"/>
      <c r="DA10" s="863"/>
      <c r="DB10" s="861">
        <v>362</v>
      </c>
      <c r="DC10" s="862"/>
      <c r="DD10" s="862"/>
      <c r="DE10" s="862"/>
      <c r="DF10" s="863"/>
      <c r="DG10" s="861" t="s">
        <v>563</v>
      </c>
      <c r="DH10" s="862"/>
      <c r="DI10" s="862"/>
      <c r="DJ10" s="862"/>
      <c r="DK10" s="863"/>
      <c r="DL10" s="861" t="s">
        <v>563</v>
      </c>
      <c r="DM10" s="862"/>
      <c r="DN10" s="862"/>
      <c r="DO10" s="862"/>
      <c r="DP10" s="863"/>
      <c r="DQ10" s="861" t="s">
        <v>563</v>
      </c>
      <c r="DR10" s="862"/>
      <c r="DS10" s="862"/>
      <c r="DT10" s="862"/>
      <c r="DU10" s="863"/>
      <c r="DV10" s="864"/>
      <c r="DW10" s="865"/>
      <c r="DX10" s="865"/>
      <c r="DY10" s="865"/>
      <c r="DZ10" s="866"/>
      <c r="EA10" s="254"/>
    </row>
    <row r="11" spans="1:131" s="255" customFormat="1" ht="26.25" customHeight="1" x14ac:dyDescent="0.2">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570</v>
      </c>
      <c r="BT11" s="849"/>
      <c r="BU11" s="849"/>
      <c r="BV11" s="849"/>
      <c r="BW11" s="849"/>
      <c r="BX11" s="849"/>
      <c r="BY11" s="849"/>
      <c r="BZ11" s="849"/>
      <c r="CA11" s="849"/>
      <c r="CB11" s="849"/>
      <c r="CC11" s="849"/>
      <c r="CD11" s="849"/>
      <c r="CE11" s="849"/>
      <c r="CF11" s="849"/>
      <c r="CG11" s="850"/>
      <c r="CH11" s="861">
        <v>629</v>
      </c>
      <c r="CI11" s="862"/>
      <c r="CJ11" s="862"/>
      <c r="CK11" s="862"/>
      <c r="CL11" s="863"/>
      <c r="CM11" s="861">
        <v>9304</v>
      </c>
      <c r="CN11" s="862"/>
      <c r="CO11" s="862"/>
      <c r="CP11" s="862"/>
      <c r="CQ11" s="863"/>
      <c r="CR11" s="861">
        <v>2500</v>
      </c>
      <c r="CS11" s="862"/>
      <c r="CT11" s="862"/>
      <c r="CU11" s="862"/>
      <c r="CV11" s="863"/>
      <c r="CW11" s="861">
        <v>0</v>
      </c>
      <c r="CX11" s="862"/>
      <c r="CY11" s="862"/>
      <c r="CZ11" s="862"/>
      <c r="DA11" s="863"/>
      <c r="DB11" s="861">
        <v>2911</v>
      </c>
      <c r="DC11" s="862"/>
      <c r="DD11" s="862"/>
      <c r="DE11" s="862"/>
      <c r="DF11" s="863"/>
      <c r="DG11" s="861" t="s">
        <v>563</v>
      </c>
      <c r="DH11" s="862"/>
      <c r="DI11" s="862"/>
      <c r="DJ11" s="862"/>
      <c r="DK11" s="863"/>
      <c r="DL11" s="861" t="s">
        <v>564</v>
      </c>
      <c r="DM11" s="862"/>
      <c r="DN11" s="862"/>
      <c r="DO11" s="862"/>
      <c r="DP11" s="863"/>
      <c r="DQ11" s="861" t="s">
        <v>563</v>
      </c>
      <c r="DR11" s="862"/>
      <c r="DS11" s="862"/>
      <c r="DT11" s="862"/>
      <c r="DU11" s="863"/>
      <c r="DV11" s="864"/>
      <c r="DW11" s="865"/>
      <c r="DX11" s="865"/>
      <c r="DY11" s="865"/>
      <c r="DZ11" s="866"/>
      <c r="EA11" s="254"/>
    </row>
    <row r="12" spans="1:131" s="255" customFormat="1" ht="26.25" customHeight="1" x14ac:dyDescent="0.2">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t="s">
        <v>571</v>
      </c>
      <c r="BT12" s="849"/>
      <c r="BU12" s="849"/>
      <c r="BV12" s="849"/>
      <c r="BW12" s="849"/>
      <c r="BX12" s="849"/>
      <c r="BY12" s="849"/>
      <c r="BZ12" s="849"/>
      <c r="CA12" s="849"/>
      <c r="CB12" s="849"/>
      <c r="CC12" s="849"/>
      <c r="CD12" s="849"/>
      <c r="CE12" s="849"/>
      <c r="CF12" s="849"/>
      <c r="CG12" s="850"/>
      <c r="CH12" s="861">
        <v>13</v>
      </c>
      <c r="CI12" s="862"/>
      <c r="CJ12" s="862"/>
      <c r="CK12" s="862"/>
      <c r="CL12" s="863"/>
      <c r="CM12" s="861">
        <v>4975</v>
      </c>
      <c r="CN12" s="862"/>
      <c r="CO12" s="862"/>
      <c r="CP12" s="862"/>
      <c r="CQ12" s="863"/>
      <c r="CR12" s="861">
        <v>2000</v>
      </c>
      <c r="CS12" s="862"/>
      <c r="CT12" s="862"/>
      <c r="CU12" s="862"/>
      <c r="CV12" s="863"/>
      <c r="CW12" s="861">
        <v>0</v>
      </c>
      <c r="CX12" s="862"/>
      <c r="CY12" s="862"/>
      <c r="CZ12" s="862"/>
      <c r="DA12" s="863"/>
      <c r="DB12" s="861">
        <v>21</v>
      </c>
      <c r="DC12" s="862"/>
      <c r="DD12" s="862"/>
      <c r="DE12" s="862"/>
      <c r="DF12" s="863"/>
      <c r="DG12" s="861" t="s">
        <v>563</v>
      </c>
      <c r="DH12" s="862"/>
      <c r="DI12" s="862"/>
      <c r="DJ12" s="862"/>
      <c r="DK12" s="863"/>
      <c r="DL12" s="861" t="s">
        <v>563</v>
      </c>
      <c r="DM12" s="862"/>
      <c r="DN12" s="862"/>
      <c r="DO12" s="862"/>
      <c r="DP12" s="863"/>
      <c r="DQ12" s="861" t="s">
        <v>572</v>
      </c>
      <c r="DR12" s="862"/>
      <c r="DS12" s="862"/>
      <c r="DT12" s="862"/>
      <c r="DU12" s="863"/>
      <c r="DV12" s="864"/>
      <c r="DW12" s="865"/>
      <c r="DX12" s="865"/>
      <c r="DY12" s="865"/>
      <c r="DZ12" s="866"/>
      <c r="EA12" s="254"/>
    </row>
    <row r="13" spans="1:131" s="255" customFormat="1" ht="26.25" customHeight="1" x14ac:dyDescent="0.2">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2">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2">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384</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385</v>
      </c>
      <c r="B23" s="870" t="s">
        <v>386</v>
      </c>
      <c r="C23" s="871"/>
      <c r="D23" s="871"/>
      <c r="E23" s="871"/>
      <c r="F23" s="871"/>
      <c r="G23" s="871"/>
      <c r="H23" s="871"/>
      <c r="I23" s="871"/>
      <c r="J23" s="871"/>
      <c r="K23" s="871"/>
      <c r="L23" s="871"/>
      <c r="M23" s="871"/>
      <c r="N23" s="871"/>
      <c r="O23" s="871"/>
      <c r="P23" s="872"/>
      <c r="Q23" s="873">
        <v>121782</v>
      </c>
      <c r="R23" s="874"/>
      <c r="S23" s="874"/>
      <c r="T23" s="874"/>
      <c r="U23" s="874"/>
      <c r="V23" s="874">
        <v>117679</v>
      </c>
      <c r="W23" s="874"/>
      <c r="X23" s="874"/>
      <c r="Y23" s="874"/>
      <c r="Z23" s="874"/>
      <c r="AA23" s="874">
        <v>4103</v>
      </c>
      <c r="AB23" s="874"/>
      <c r="AC23" s="874"/>
      <c r="AD23" s="874"/>
      <c r="AE23" s="875"/>
      <c r="AF23" s="876">
        <v>3660</v>
      </c>
      <c r="AG23" s="874"/>
      <c r="AH23" s="874"/>
      <c r="AI23" s="874"/>
      <c r="AJ23" s="877"/>
      <c r="AK23" s="878"/>
      <c r="AL23" s="879"/>
      <c r="AM23" s="879"/>
      <c r="AN23" s="879"/>
      <c r="AO23" s="879"/>
      <c r="AP23" s="874">
        <v>28586</v>
      </c>
      <c r="AQ23" s="874"/>
      <c r="AR23" s="874"/>
      <c r="AS23" s="874"/>
      <c r="AT23" s="874"/>
      <c r="AU23" s="880"/>
      <c r="AV23" s="880"/>
      <c r="AW23" s="880"/>
      <c r="AX23" s="880"/>
      <c r="AY23" s="881"/>
      <c r="AZ23" s="889" t="s">
        <v>387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388</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389</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366</v>
      </c>
      <c r="B26" s="821"/>
      <c r="C26" s="821"/>
      <c r="D26" s="821"/>
      <c r="E26" s="821"/>
      <c r="F26" s="821"/>
      <c r="G26" s="821"/>
      <c r="H26" s="821"/>
      <c r="I26" s="821"/>
      <c r="J26" s="821"/>
      <c r="K26" s="821"/>
      <c r="L26" s="821"/>
      <c r="M26" s="821"/>
      <c r="N26" s="821"/>
      <c r="O26" s="821"/>
      <c r="P26" s="822"/>
      <c r="Q26" s="797" t="s">
        <v>390</v>
      </c>
      <c r="R26" s="798"/>
      <c r="S26" s="798"/>
      <c r="T26" s="798"/>
      <c r="U26" s="799"/>
      <c r="V26" s="797" t="s">
        <v>391</v>
      </c>
      <c r="W26" s="798"/>
      <c r="X26" s="798"/>
      <c r="Y26" s="798"/>
      <c r="Z26" s="799"/>
      <c r="AA26" s="797" t="s">
        <v>392</v>
      </c>
      <c r="AB26" s="798"/>
      <c r="AC26" s="798"/>
      <c r="AD26" s="798"/>
      <c r="AE26" s="798"/>
      <c r="AF26" s="892" t="s">
        <v>393</v>
      </c>
      <c r="AG26" s="893"/>
      <c r="AH26" s="893"/>
      <c r="AI26" s="893"/>
      <c r="AJ26" s="894"/>
      <c r="AK26" s="798" t="s">
        <v>394</v>
      </c>
      <c r="AL26" s="798"/>
      <c r="AM26" s="798"/>
      <c r="AN26" s="798"/>
      <c r="AO26" s="799"/>
      <c r="AP26" s="797" t="s">
        <v>395</v>
      </c>
      <c r="AQ26" s="798"/>
      <c r="AR26" s="798"/>
      <c r="AS26" s="798"/>
      <c r="AT26" s="799"/>
      <c r="AU26" s="797" t="s">
        <v>396</v>
      </c>
      <c r="AV26" s="798"/>
      <c r="AW26" s="798"/>
      <c r="AX26" s="798"/>
      <c r="AY26" s="799"/>
      <c r="AZ26" s="797" t="s">
        <v>397</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1</v>
      </c>
      <c r="B28" s="811" t="s">
        <v>398</v>
      </c>
      <c r="C28" s="812"/>
      <c r="D28" s="812"/>
      <c r="E28" s="812"/>
      <c r="F28" s="812"/>
      <c r="G28" s="812"/>
      <c r="H28" s="812"/>
      <c r="I28" s="812"/>
      <c r="J28" s="812"/>
      <c r="K28" s="812"/>
      <c r="L28" s="812"/>
      <c r="M28" s="812"/>
      <c r="N28" s="812"/>
      <c r="O28" s="812"/>
      <c r="P28" s="813"/>
      <c r="Q28" s="902">
        <v>28148</v>
      </c>
      <c r="R28" s="903"/>
      <c r="S28" s="903"/>
      <c r="T28" s="903"/>
      <c r="U28" s="903"/>
      <c r="V28" s="903">
        <v>27177</v>
      </c>
      <c r="W28" s="903"/>
      <c r="X28" s="903"/>
      <c r="Y28" s="903"/>
      <c r="Z28" s="903"/>
      <c r="AA28" s="903">
        <v>971</v>
      </c>
      <c r="AB28" s="903"/>
      <c r="AC28" s="903"/>
      <c r="AD28" s="903"/>
      <c r="AE28" s="904"/>
      <c r="AF28" s="905">
        <v>971</v>
      </c>
      <c r="AG28" s="903"/>
      <c r="AH28" s="903"/>
      <c r="AI28" s="903"/>
      <c r="AJ28" s="906"/>
      <c r="AK28" s="907">
        <v>3741</v>
      </c>
      <c r="AL28" s="898"/>
      <c r="AM28" s="898"/>
      <c r="AN28" s="898"/>
      <c r="AO28" s="898"/>
      <c r="AP28" s="898"/>
      <c r="AQ28" s="898"/>
      <c r="AR28" s="898"/>
      <c r="AS28" s="898"/>
      <c r="AT28" s="898"/>
      <c r="AU28" s="898"/>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2</v>
      </c>
      <c r="B29" s="835" t="s">
        <v>399</v>
      </c>
      <c r="C29" s="836"/>
      <c r="D29" s="836"/>
      <c r="E29" s="836"/>
      <c r="F29" s="836"/>
      <c r="G29" s="836"/>
      <c r="H29" s="836"/>
      <c r="I29" s="836"/>
      <c r="J29" s="836"/>
      <c r="K29" s="836"/>
      <c r="L29" s="836"/>
      <c r="M29" s="836"/>
      <c r="N29" s="836"/>
      <c r="O29" s="836"/>
      <c r="P29" s="837"/>
      <c r="Q29" s="838">
        <v>21868</v>
      </c>
      <c r="R29" s="839"/>
      <c r="S29" s="839"/>
      <c r="T29" s="839"/>
      <c r="U29" s="839"/>
      <c r="V29" s="839">
        <v>20925</v>
      </c>
      <c r="W29" s="839"/>
      <c r="X29" s="839"/>
      <c r="Y29" s="839"/>
      <c r="Z29" s="839"/>
      <c r="AA29" s="839">
        <v>943</v>
      </c>
      <c r="AB29" s="839"/>
      <c r="AC29" s="839"/>
      <c r="AD29" s="839"/>
      <c r="AE29" s="840"/>
      <c r="AF29" s="841">
        <v>943</v>
      </c>
      <c r="AG29" s="842"/>
      <c r="AH29" s="842"/>
      <c r="AI29" s="842"/>
      <c r="AJ29" s="843"/>
      <c r="AK29" s="910">
        <v>3305</v>
      </c>
      <c r="AL29" s="911"/>
      <c r="AM29" s="911"/>
      <c r="AN29" s="911"/>
      <c r="AO29" s="911"/>
      <c r="AP29" s="911"/>
      <c r="AQ29" s="911"/>
      <c r="AR29" s="911"/>
      <c r="AS29" s="911"/>
      <c r="AT29" s="911"/>
      <c r="AU29" s="911"/>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3</v>
      </c>
      <c r="B30" s="835" t="s">
        <v>400</v>
      </c>
      <c r="C30" s="836"/>
      <c r="D30" s="836"/>
      <c r="E30" s="836"/>
      <c r="F30" s="836"/>
      <c r="G30" s="836"/>
      <c r="H30" s="836"/>
      <c r="I30" s="836"/>
      <c r="J30" s="836"/>
      <c r="K30" s="836"/>
      <c r="L30" s="836"/>
      <c r="M30" s="836"/>
      <c r="N30" s="836"/>
      <c r="O30" s="836"/>
      <c r="P30" s="837"/>
      <c r="Q30" s="838">
        <v>5890</v>
      </c>
      <c r="R30" s="839"/>
      <c r="S30" s="839"/>
      <c r="T30" s="839"/>
      <c r="U30" s="839"/>
      <c r="V30" s="839">
        <v>5699</v>
      </c>
      <c r="W30" s="839"/>
      <c r="X30" s="839"/>
      <c r="Y30" s="839"/>
      <c r="Z30" s="839"/>
      <c r="AA30" s="839">
        <v>191</v>
      </c>
      <c r="AB30" s="839"/>
      <c r="AC30" s="839"/>
      <c r="AD30" s="839"/>
      <c r="AE30" s="840"/>
      <c r="AF30" s="841">
        <v>191</v>
      </c>
      <c r="AG30" s="842"/>
      <c r="AH30" s="842"/>
      <c r="AI30" s="842"/>
      <c r="AJ30" s="843"/>
      <c r="AK30" s="910">
        <v>3036</v>
      </c>
      <c r="AL30" s="911"/>
      <c r="AM30" s="911"/>
      <c r="AN30" s="911"/>
      <c r="AO30" s="911"/>
      <c r="AP30" s="911"/>
      <c r="AQ30" s="911"/>
      <c r="AR30" s="911"/>
      <c r="AS30" s="911"/>
      <c r="AT30" s="911"/>
      <c r="AU30" s="911"/>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4</v>
      </c>
      <c r="B31" s="835"/>
      <c r="C31" s="836"/>
      <c r="D31" s="836"/>
      <c r="E31" s="836"/>
      <c r="F31" s="836"/>
      <c r="G31" s="836"/>
      <c r="H31" s="836"/>
      <c r="I31" s="836"/>
      <c r="J31" s="836"/>
      <c r="K31" s="836"/>
      <c r="L31" s="836"/>
      <c r="M31" s="836"/>
      <c r="N31" s="836"/>
      <c r="O31" s="836"/>
      <c r="P31" s="837"/>
      <c r="Q31" s="838"/>
      <c r="R31" s="839"/>
      <c r="S31" s="839"/>
      <c r="T31" s="839"/>
      <c r="U31" s="839"/>
      <c r="V31" s="839"/>
      <c r="W31" s="839"/>
      <c r="X31" s="839"/>
      <c r="Y31" s="839"/>
      <c r="Z31" s="839"/>
      <c r="AA31" s="839"/>
      <c r="AB31" s="839"/>
      <c r="AC31" s="839"/>
      <c r="AD31" s="839"/>
      <c r="AE31" s="840"/>
      <c r="AF31" s="841"/>
      <c r="AG31" s="842"/>
      <c r="AH31" s="842"/>
      <c r="AI31" s="842"/>
      <c r="AJ31" s="843"/>
      <c r="AK31" s="910"/>
      <c r="AL31" s="911"/>
      <c r="AM31" s="911"/>
      <c r="AN31" s="911"/>
      <c r="AO31" s="911"/>
      <c r="AP31" s="911"/>
      <c r="AQ31" s="911"/>
      <c r="AR31" s="911"/>
      <c r="AS31" s="911"/>
      <c r="AT31" s="911"/>
      <c r="AU31" s="911"/>
      <c r="AV31" s="911"/>
      <c r="AW31" s="911"/>
      <c r="AX31" s="911"/>
      <c r="AY31" s="911"/>
      <c r="AZ31" s="912"/>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5</v>
      </c>
      <c r="B32" s="835"/>
      <c r="C32" s="836"/>
      <c r="D32" s="836"/>
      <c r="E32" s="836"/>
      <c r="F32" s="836"/>
      <c r="G32" s="836"/>
      <c r="H32" s="836"/>
      <c r="I32" s="836"/>
      <c r="J32" s="836"/>
      <c r="K32" s="836"/>
      <c r="L32" s="836"/>
      <c r="M32" s="836"/>
      <c r="N32" s="836"/>
      <c r="O32" s="836"/>
      <c r="P32" s="837"/>
      <c r="Q32" s="838"/>
      <c r="R32" s="839"/>
      <c r="S32" s="839"/>
      <c r="T32" s="839"/>
      <c r="U32" s="839"/>
      <c r="V32" s="839"/>
      <c r="W32" s="839"/>
      <c r="X32" s="839"/>
      <c r="Y32" s="839"/>
      <c r="Z32" s="839"/>
      <c r="AA32" s="839"/>
      <c r="AB32" s="839"/>
      <c r="AC32" s="839"/>
      <c r="AD32" s="839"/>
      <c r="AE32" s="840"/>
      <c r="AF32" s="841"/>
      <c r="AG32" s="842"/>
      <c r="AH32" s="842"/>
      <c r="AI32" s="842"/>
      <c r="AJ32" s="843"/>
      <c r="AK32" s="910"/>
      <c r="AL32" s="911"/>
      <c r="AM32" s="911"/>
      <c r="AN32" s="911"/>
      <c r="AO32" s="911"/>
      <c r="AP32" s="911"/>
      <c r="AQ32" s="911"/>
      <c r="AR32" s="911"/>
      <c r="AS32" s="911"/>
      <c r="AT32" s="911"/>
      <c r="AU32" s="911"/>
      <c r="AV32" s="911"/>
      <c r="AW32" s="911"/>
      <c r="AX32" s="911"/>
      <c r="AY32" s="911"/>
      <c r="AZ32" s="912"/>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31" t="s">
        <v>401</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385</v>
      </c>
      <c r="B63" s="870" t="s">
        <v>402</v>
      </c>
      <c r="C63" s="871"/>
      <c r="D63" s="871"/>
      <c r="E63" s="871"/>
      <c r="F63" s="871"/>
      <c r="G63" s="871"/>
      <c r="H63" s="871"/>
      <c r="I63" s="871"/>
      <c r="J63" s="871"/>
      <c r="K63" s="871"/>
      <c r="L63" s="871"/>
      <c r="M63" s="871"/>
      <c r="N63" s="871"/>
      <c r="O63" s="871"/>
      <c r="P63" s="872"/>
      <c r="Q63" s="925"/>
      <c r="R63" s="926"/>
      <c r="S63" s="926"/>
      <c r="T63" s="926"/>
      <c r="U63" s="926"/>
      <c r="V63" s="926"/>
      <c r="W63" s="926"/>
      <c r="X63" s="926"/>
      <c r="Y63" s="926"/>
      <c r="Z63" s="926"/>
      <c r="AA63" s="926"/>
      <c r="AB63" s="926"/>
      <c r="AC63" s="926"/>
      <c r="AD63" s="926"/>
      <c r="AE63" s="927"/>
      <c r="AF63" s="928">
        <v>2106</v>
      </c>
      <c r="AG63" s="918"/>
      <c r="AH63" s="918"/>
      <c r="AI63" s="918"/>
      <c r="AJ63" s="929"/>
      <c r="AK63" s="930"/>
      <c r="AL63" s="926"/>
      <c r="AM63" s="926"/>
      <c r="AN63" s="926"/>
      <c r="AO63" s="926"/>
      <c r="AP63" s="918"/>
      <c r="AQ63" s="918"/>
      <c r="AR63" s="918"/>
      <c r="AS63" s="918"/>
      <c r="AT63" s="918"/>
      <c r="AU63" s="918"/>
      <c r="AV63" s="918"/>
      <c r="AW63" s="918"/>
      <c r="AX63" s="918"/>
      <c r="AY63" s="918"/>
      <c r="AZ63" s="919"/>
      <c r="BA63" s="919"/>
      <c r="BB63" s="919"/>
      <c r="BC63" s="919"/>
      <c r="BD63" s="919"/>
      <c r="BE63" s="920"/>
      <c r="BF63" s="920"/>
      <c r="BG63" s="920"/>
      <c r="BH63" s="920"/>
      <c r="BI63" s="921"/>
      <c r="BJ63" s="922" t="s">
        <v>403</v>
      </c>
      <c r="BK63" s="923"/>
      <c r="BL63" s="923"/>
      <c r="BM63" s="923"/>
      <c r="BN63" s="924"/>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404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405</v>
      </c>
      <c r="B66" s="821"/>
      <c r="C66" s="821"/>
      <c r="D66" s="821"/>
      <c r="E66" s="821"/>
      <c r="F66" s="821"/>
      <c r="G66" s="821"/>
      <c r="H66" s="821"/>
      <c r="I66" s="821"/>
      <c r="J66" s="821"/>
      <c r="K66" s="821"/>
      <c r="L66" s="821"/>
      <c r="M66" s="821"/>
      <c r="N66" s="821"/>
      <c r="O66" s="821"/>
      <c r="P66" s="822"/>
      <c r="Q66" s="797" t="s">
        <v>390</v>
      </c>
      <c r="R66" s="798"/>
      <c r="S66" s="798"/>
      <c r="T66" s="798"/>
      <c r="U66" s="799"/>
      <c r="V66" s="797" t="s">
        <v>406</v>
      </c>
      <c r="W66" s="798"/>
      <c r="X66" s="798"/>
      <c r="Y66" s="798"/>
      <c r="Z66" s="799"/>
      <c r="AA66" s="797" t="s">
        <v>392</v>
      </c>
      <c r="AB66" s="798"/>
      <c r="AC66" s="798"/>
      <c r="AD66" s="798"/>
      <c r="AE66" s="799"/>
      <c r="AF66" s="939" t="s">
        <v>407</v>
      </c>
      <c r="AG66" s="893"/>
      <c r="AH66" s="893"/>
      <c r="AI66" s="893"/>
      <c r="AJ66" s="940"/>
      <c r="AK66" s="797" t="s">
        <v>408</v>
      </c>
      <c r="AL66" s="821"/>
      <c r="AM66" s="821"/>
      <c r="AN66" s="821"/>
      <c r="AO66" s="822"/>
      <c r="AP66" s="797" t="s">
        <v>409</v>
      </c>
      <c r="AQ66" s="798"/>
      <c r="AR66" s="798"/>
      <c r="AS66" s="798"/>
      <c r="AT66" s="799"/>
      <c r="AU66" s="797" t="s">
        <v>410</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50"/>
      <c r="BT66" s="951"/>
      <c r="BU66" s="951"/>
      <c r="BV66" s="951"/>
      <c r="BW66" s="951"/>
      <c r="BX66" s="951"/>
      <c r="BY66" s="951"/>
      <c r="BZ66" s="951"/>
      <c r="CA66" s="951"/>
      <c r="CB66" s="951"/>
      <c r="CC66" s="951"/>
      <c r="CD66" s="951"/>
      <c r="CE66" s="951"/>
      <c r="CF66" s="951"/>
      <c r="CG66" s="952"/>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7"/>
      <c r="DW66" s="948"/>
      <c r="DX66" s="948"/>
      <c r="DY66" s="948"/>
      <c r="DZ66" s="949"/>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41"/>
      <c r="AG67" s="896"/>
      <c r="AH67" s="896"/>
      <c r="AI67" s="896"/>
      <c r="AJ67" s="942"/>
      <c r="AK67" s="943"/>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50"/>
      <c r="BT67" s="951"/>
      <c r="BU67" s="951"/>
      <c r="BV67" s="951"/>
      <c r="BW67" s="951"/>
      <c r="BX67" s="951"/>
      <c r="BY67" s="951"/>
      <c r="BZ67" s="951"/>
      <c r="CA67" s="951"/>
      <c r="CB67" s="951"/>
      <c r="CC67" s="951"/>
      <c r="CD67" s="951"/>
      <c r="CE67" s="951"/>
      <c r="CF67" s="951"/>
      <c r="CG67" s="952"/>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7"/>
      <c r="DW67" s="948"/>
      <c r="DX67" s="948"/>
      <c r="DY67" s="948"/>
      <c r="DZ67" s="949"/>
      <c r="EA67" s="246"/>
    </row>
    <row r="68" spans="1:131" s="247" customFormat="1" ht="26.25" customHeight="1" thickTop="1" x14ac:dyDescent="0.2">
      <c r="A68" s="258">
        <v>1</v>
      </c>
      <c r="B68" s="935" t="s">
        <v>558</v>
      </c>
      <c r="C68" s="936"/>
      <c r="D68" s="936"/>
      <c r="E68" s="936"/>
      <c r="F68" s="936"/>
      <c r="G68" s="936"/>
      <c r="H68" s="936"/>
      <c r="I68" s="936"/>
      <c r="J68" s="936"/>
      <c r="K68" s="936"/>
      <c r="L68" s="936"/>
      <c r="M68" s="936"/>
      <c r="N68" s="936"/>
      <c r="O68" s="936"/>
      <c r="P68" s="937"/>
      <c r="Q68" s="938">
        <v>7961</v>
      </c>
      <c r="R68" s="933"/>
      <c r="S68" s="933"/>
      <c r="T68" s="933"/>
      <c r="U68" s="934"/>
      <c r="V68" s="932">
        <v>7475</v>
      </c>
      <c r="W68" s="933"/>
      <c r="X68" s="933"/>
      <c r="Y68" s="933"/>
      <c r="Z68" s="934"/>
      <c r="AA68" s="932">
        <v>486</v>
      </c>
      <c r="AB68" s="933"/>
      <c r="AC68" s="933"/>
      <c r="AD68" s="933"/>
      <c r="AE68" s="934"/>
      <c r="AF68" s="932">
        <v>486</v>
      </c>
      <c r="AG68" s="933"/>
      <c r="AH68" s="933"/>
      <c r="AI68" s="933"/>
      <c r="AJ68" s="934"/>
      <c r="AK68" s="932">
        <v>9</v>
      </c>
      <c r="AL68" s="933"/>
      <c r="AM68" s="933"/>
      <c r="AN68" s="933"/>
      <c r="AO68" s="934"/>
      <c r="AP68" s="932">
        <v>4476</v>
      </c>
      <c r="AQ68" s="933"/>
      <c r="AR68" s="933"/>
      <c r="AS68" s="933"/>
      <c r="AT68" s="934"/>
      <c r="AU68" s="932">
        <v>192</v>
      </c>
      <c r="AV68" s="933"/>
      <c r="AW68" s="933"/>
      <c r="AX68" s="933"/>
      <c r="AY68" s="934"/>
      <c r="AZ68" s="955"/>
      <c r="BA68" s="955"/>
      <c r="BB68" s="955"/>
      <c r="BC68" s="955"/>
      <c r="BD68" s="956"/>
      <c r="BE68" s="265"/>
      <c r="BF68" s="265"/>
      <c r="BG68" s="265"/>
      <c r="BH68" s="265"/>
      <c r="BI68" s="265"/>
      <c r="BJ68" s="265"/>
      <c r="BK68" s="265"/>
      <c r="BL68" s="265"/>
      <c r="BM68" s="265"/>
      <c r="BN68" s="265"/>
      <c r="BO68" s="265"/>
      <c r="BP68" s="265"/>
      <c r="BQ68" s="262">
        <v>62</v>
      </c>
      <c r="BR68" s="267"/>
      <c r="BS68" s="950"/>
      <c r="BT68" s="951"/>
      <c r="BU68" s="951"/>
      <c r="BV68" s="951"/>
      <c r="BW68" s="951"/>
      <c r="BX68" s="951"/>
      <c r="BY68" s="951"/>
      <c r="BZ68" s="951"/>
      <c r="CA68" s="951"/>
      <c r="CB68" s="951"/>
      <c r="CC68" s="951"/>
      <c r="CD68" s="951"/>
      <c r="CE68" s="951"/>
      <c r="CF68" s="951"/>
      <c r="CG68" s="952"/>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7"/>
      <c r="DW68" s="948"/>
      <c r="DX68" s="948"/>
      <c r="DY68" s="948"/>
      <c r="DZ68" s="949"/>
      <c r="EA68" s="246"/>
    </row>
    <row r="69" spans="1:131" s="247" customFormat="1" ht="26.25" customHeight="1" x14ac:dyDescent="0.2">
      <c r="A69" s="261">
        <v>2</v>
      </c>
      <c r="B69" s="957" t="s">
        <v>559</v>
      </c>
      <c r="C69" s="958"/>
      <c r="D69" s="958"/>
      <c r="E69" s="958"/>
      <c r="F69" s="958"/>
      <c r="G69" s="958"/>
      <c r="H69" s="958"/>
      <c r="I69" s="958"/>
      <c r="J69" s="958"/>
      <c r="K69" s="958"/>
      <c r="L69" s="958"/>
      <c r="M69" s="958"/>
      <c r="N69" s="958"/>
      <c r="O69" s="958"/>
      <c r="P69" s="959"/>
      <c r="Q69" s="960">
        <v>144168</v>
      </c>
      <c r="R69" s="961"/>
      <c r="S69" s="961"/>
      <c r="T69" s="961"/>
      <c r="U69" s="910"/>
      <c r="V69" s="962">
        <v>138019</v>
      </c>
      <c r="W69" s="961"/>
      <c r="X69" s="961"/>
      <c r="Y69" s="961"/>
      <c r="Z69" s="910"/>
      <c r="AA69" s="962">
        <v>6149</v>
      </c>
      <c r="AB69" s="961"/>
      <c r="AC69" s="961"/>
      <c r="AD69" s="961"/>
      <c r="AE69" s="910"/>
      <c r="AF69" s="962">
        <v>32354</v>
      </c>
      <c r="AG69" s="961"/>
      <c r="AH69" s="961"/>
      <c r="AI69" s="961"/>
      <c r="AJ69" s="910"/>
      <c r="AK69" s="962" t="s">
        <v>563</v>
      </c>
      <c r="AL69" s="961"/>
      <c r="AM69" s="961"/>
      <c r="AN69" s="961"/>
      <c r="AO69" s="910"/>
      <c r="AP69" s="962" t="s">
        <v>563</v>
      </c>
      <c r="AQ69" s="961"/>
      <c r="AR69" s="961"/>
      <c r="AS69" s="961"/>
      <c r="AT69" s="910"/>
      <c r="AU69" s="962" t="s">
        <v>563</v>
      </c>
      <c r="AV69" s="961"/>
      <c r="AW69" s="961"/>
      <c r="AX69" s="961"/>
      <c r="AY69" s="910"/>
      <c r="AZ69" s="953" t="s">
        <v>565</v>
      </c>
      <c r="BA69" s="953"/>
      <c r="BB69" s="953"/>
      <c r="BC69" s="953"/>
      <c r="BD69" s="954"/>
      <c r="BE69" s="265"/>
      <c r="BF69" s="265"/>
      <c r="BG69" s="265"/>
      <c r="BH69" s="265"/>
      <c r="BI69" s="265"/>
      <c r="BJ69" s="265"/>
      <c r="BK69" s="265"/>
      <c r="BL69" s="265"/>
      <c r="BM69" s="265"/>
      <c r="BN69" s="265"/>
      <c r="BO69" s="265"/>
      <c r="BP69" s="265"/>
      <c r="BQ69" s="262">
        <v>63</v>
      </c>
      <c r="BR69" s="267"/>
      <c r="BS69" s="950"/>
      <c r="BT69" s="951"/>
      <c r="BU69" s="951"/>
      <c r="BV69" s="951"/>
      <c r="BW69" s="951"/>
      <c r="BX69" s="951"/>
      <c r="BY69" s="951"/>
      <c r="BZ69" s="951"/>
      <c r="CA69" s="951"/>
      <c r="CB69" s="951"/>
      <c r="CC69" s="951"/>
      <c r="CD69" s="951"/>
      <c r="CE69" s="951"/>
      <c r="CF69" s="951"/>
      <c r="CG69" s="952"/>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7"/>
      <c r="DW69" s="948"/>
      <c r="DX69" s="948"/>
      <c r="DY69" s="948"/>
      <c r="DZ69" s="949"/>
      <c r="EA69" s="246"/>
    </row>
    <row r="70" spans="1:131" s="247" customFormat="1" ht="26.25" customHeight="1" x14ac:dyDescent="0.2">
      <c r="A70" s="261">
        <v>3</v>
      </c>
      <c r="B70" s="957" t="s">
        <v>560</v>
      </c>
      <c r="C70" s="958"/>
      <c r="D70" s="958"/>
      <c r="E70" s="958"/>
      <c r="F70" s="958"/>
      <c r="G70" s="958"/>
      <c r="H70" s="958"/>
      <c r="I70" s="958"/>
      <c r="J70" s="958"/>
      <c r="K70" s="958"/>
      <c r="L70" s="958"/>
      <c r="M70" s="958"/>
      <c r="N70" s="958"/>
      <c r="O70" s="958"/>
      <c r="P70" s="959"/>
      <c r="Q70" s="960">
        <v>76940</v>
      </c>
      <c r="R70" s="961"/>
      <c r="S70" s="961"/>
      <c r="T70" s="961"/>
      <c r="U70" s="910"/>
      <c r="V70" s="962">
        <v>73165</v>
      </c>
      <c r="W70" s="961"/>
      <c r="X70" s="961"/>
      <c r="Y70" s="961"/>
      <c r="Z70" s="910"/>
      <c r="AA70" s="962">
        <v>3775</v>
      </c>
      <c r="AB70" s="961"/>
      <c r="AC70" s="961"/>
      <c r="AD70" s="961"/>
      <c r="AE70" s="910"/>
      <c r="AF70" s="962">
        <v>3775</v>
      </c>
      <c r="AG70" s="961"/>
      <c r="AH70" s="961"/>
      <c r="AI70" s="961"/>
      <c r="AJ70" s="910"/>
      <c r="AK70" s="962">
        <v>7300</v>
      </c>
      <c r="AL70" s="961"/>
      <c r="AM70" s="961"/>
      <c r="AN70" s="961"/>
      <c r="AO70" s="910"/>
      <c r="AP70" s="962">
        <v>42318</v>
      </c>
      <c r="AQ70" s="961"/>
      <c r="AR70" s="961"/>
      <c r="AS70" s="961"/>
      <c r="AT70" s="910"/>
      <c r="AU70" s="962">
        <v>846</v>
      </c>
      <c r="AV70" s="961"/>
      <c r="AW70" s="961"/>
      <c r="AX70" s="961"/>
      <c r="AY70" s="910"/>
      <c r="AZ70" s="953"/>
      <c r="BA70" s="953"/>
      <c r="BB70" s="953"/>
      <c r="BC70" s="953"/>
      <c r="BD70" s="954"/>
      <c r="BE70" s="265"/>
      <c r="BF70" s="265"/>
      <c r="BG70" s="265"/>
      <c r="BH70" s="265"/>
      <c r="BI70" s="265"/>
      <c r="BJ70" s="265"/>
      <c r="BK70" s="265"/>
      <c r="BL70" s="265"/>
      <c r="BM70" s="265"/>
      <c r="BN70" s="265"/>
      <c r="BO70" s="265"/>
      <c r="BP70" s="265"/>
      <c r="BQ70" s="262">
        <v>64</v>
      </c>
      <c r="BR70" s="267"/>
      <c r="BS70" s="950"/>
      <c r="BT70" s="951"/>
      <c r="BU70" s="951"/>
      <c r="BV70" s="951"/>
      <c r="BW70" s="951"/>
      <c r="BX70" s="951"/>
      <c r="BY70" s="951"/>
      <c r="BZ70" s="951"/>
      <c r="CA70" s="951"/>
      <c r="CB70" s="951"/>
      <c r="CC70" s="951"/>
      <c r="CD70" s="951"/>
      <c r="CE70" s="951"/>
      <c r="CF70" s="951"/>
      <c r="CG70" s="952"/>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7"/>
      <c r="DW70" s="948"/>
      <c r="DX70" s="948"/>
      <c r="DY70" s="948"/>
      <c r="DZ70" s="949"/>
      <c r="EA70" s="246"/>
    </row>
    <row r="71" spans="1:131" s="247" customFormat="1" ht="26.25" customHeight="1" x14ac:dyDescent="0.2">
      <c r="A71" s="261">
        <v>4</v>
      </c>
      <c r="B71" s="957" t="s">
        <v>561</v>
      </c>
      <c r="C71" s="958"/>
      <c r="D71" s="958"/>
      <c r="E71" s="958"/>
      <c r="F71" s="958"/>
      <c r="G71" s="958"/>
      <c r="H71" s="958"/>
      <c r="I71" s="958"/>
      <c r="J71" s="958"/>
      <c r="K71" s="958"/>
      <c r="L71" s="958"/>
      <c r="M71" s="958"/>
      <c r="N71" s="958"/>
      <c r="O71" s="958"/>
      <c r="P71" s="959"/>
      <c r="Q71" s="960">
        <v>6933</v>
      </c>
      <c r="R71" s="961"/>
      <c r="S71" s="961"/>
      <c r="T71" s="961"/>
      <c r="U71" s="910"/>
      <c r="V71" s="962">
        <v>6850</v>
      </c>
      <c r="W71" s="961"/>
      <c r="X71" s="961"/>
      <c r="Y71" s="961"/>
      <c r="Z71" s="910"/>
      <c r="AA71" s="962">
        <v>82</v>
      </c>
      <c r="AB71" s="961"/>
      <c r="AC71" s="961"/>
      <c r="AD71" s="961"/>
      <c r="AE71" s="910"/>
      <c r="AF71" s="962">
        <v>82</v>
      </c>
      <c r="AG71" s="961"/>
      <c r="AH71" s="961"/>
      <c r="AI71" s="961"/>
      <c r="AJ71" s="910"/>
      <c r="AK71" s="962">
        <v>2485</v>
      </c>
      <c r="AL71" s="961"/>
      <c r="AM71" s="961"/>
      <c r="AN71" s="961"/>
      <c r="AO71" s="910"/>
      <c r="AP71" s="962" t="s">
        <v>563</v>
      </c>
      <c r="AQ71" s="961"/>
      <c r="AR71" s="961"/>
      <c r="AS71" s="961"/>
      <c r="AT71" s="910"/>
      <c r="AU71" s="962" t="s">
        <v>563</v>
      </c>
      <c r="AV71" s="961"/>
      <c r="AW71" s="961"/>
      <c r="AX71" s="961"/>
      <c r="AY71" s="910"/>
      <c r="AZ71" s="953"/>
      <c r="BA71" s="953"/>
      <c r="BB71" s="953"/>
      <c r="BC71" s="953"/>
      <c r="BD71" s="954"/>
      <c r="BE71" s="265"/>
      <c r="BF71" s="265"/>
      <c r="BG71" s="265"/>
      <c r="BH71" s="265"/>
      <c r="BI71" s="265"/>
      <c r="BJ71" s="265"/>
      <c r="BK71" s="265"/>
      <c r="BL71" s="265"/>
      <c r="BM71" s="265"/>
      <c r="BN71" s="265"/>
      <c r="BO71" s="265"/>
      <c r="BP71" s="265"/>
      <c r="BQ71" s="262">
        <v>65</v>
      </c>
      <c r="BR71" s="267"/>
      <c r="BS71" s="950"/>
      <c r="BT71" s="951"/>
      <c r="BU71" s="951"/>
      <c r="BV71" s="951"/>
      <c r="BW71" s="951"/>
      <c r="BX71" s="951"/>
      <c r="BY71" s="951"/>
      <c r="BZ71" s="951"/>
      <c r="CA71" s="951"/>
      <c r="CB71" s="951"/>
      <c r="CC71" s="951"/>
      <c r="CD71" s="951"/>
      <c r="CE71" s="951"/>
      <c r="CF71" s="951"/>
      <c r="CG71" s="952"/>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7"/>
      <c r="DW71" s="948"/>
      <c r="DX71" s="948"/>
      <c r="DY71" s="948"/>
      <c r="DZ71" s="949"/>
      <c r="EA71" s="246"/>
    </row>
    <row r="72" spans="1:131" s="247" customFormat="1" ht="26.25" customHeight="1" x14ac:dyDescent="0.2">
      <c r="A72" s="261">
        <v>5</v>
      </c>
      <c r="B72" s="957" t="s">
        <v>562</v>
      </c>
      <c r="C72" s="958"/>
      <c r="D72" s="958"/>
      <c r="E72" s="958"/>
      <c r="F72" s="958"/>
      <c r="G72" s="958"/>
      <c r="H72" s="958"/>
      <c r="I72" s="958"/>
      <c r="J72" s="958"/>
      <c r="K72" s="958"/>
      <c r="L72" s="958"/>
      <c r="M72" s="958"/>
      <c r="N72" s="958"/>
      <c r="O72" s="958"/>
      <c r="P72" s="959"/>
      <c r="Q72" s="960">
        <v>1385861</v>
      </c>
      <c r="R72" s="961"/>
      <c r="S72" s="961"/>
      <c r="T72" s="961"/>
      <c r="U72" s="910"/>
      <c r="V72" s="962">
        <v>1346246</v>
      </c>
      <c r="W72" s="961"/>
      <c r="X72" s="961"/>
      <c r="Y72" s="961"/>
      <c r="Z72" s="910"/>
      <c r="AA72" s="962">
        <v>39615</v>
      </c>
      <c r="AB72" s="961"/>
      <c r="AC72" s="961"/>
      <c r="AD72" s="961"/>
      <c r="AE72" s="910"/>
      <c r="AF72" s="962">
        <v>39615</v>
      </c>
      <c r="AG72" s="961"/>
      <c r="AH72" s="961"/>
      <c r="AI72" s="961"/>
      <c r="AJ72" s="910"/>
      <c r="AK72" s="962">
        <v>13582</v>
      </c>
      <c r="AL72" s="961"/>
      <c r="AM72" s="961"/>
      <c r="AN72" s="961"/>
      <c r="AO72" s="910"/>
      <c r="AP72" s="962" t="s">
        <v>563</v>
      </c>
      <c r="AQ72" s="961"/>
      <c r="AR72" s="961"/>
      <c r="AS72" s="961"/>
      <c r="AT72" s="910"/>
      <c r="AU72" s="962" t="s">
        <v>563</v>
      </c>
      <c r="AV72" s="961"/>
      <c r="AW72" s="961"/>
      <c r="AX72" s="961"/>
      <c r="AY72" s="910"/>
      <c r="AZ72" s="953"/>
      <c r="BA72" s="953"/>
      <c r="BB72" s="953"/>
      <c r="BC72" s="953"/>
      <c r="BD72" s="954"/>
      <c r="BE72" s="265"/>
      <c r="BF72" s="265"/>
      <c r="BG72" s="265"/>
      <c r="BH72" s="265"/>
      <c r="BI72" s="265"/>
      <c r="BJ72" s="265"/>
      <c r="BK72" s="265"/>
      <c r="BL72" s="265"/>
      <c r="BM72" s="265"/>
      <c r="BN72" s="265"/>
      <c r="BO72" s="265"/>
      <c r="BP72" s="265"/>
      <c r="BQ72" s="262">
        <v>66</v>
      </c>
      <c r="BR72" s="267"/>
      <c r="BS72" s="950"/>
      <c r="BT72" s="951"/>
      <c r="BU72" s="951"/>
      <c r="BV72" s="951"/>
      <c r="BW72" s="951"/>
      <c r="BX72" s="951"/>
      <c r="BY72" s="951"/>
      <c r="BZ72" s="951"/>
      <c r="CA72" s="951"/>
      <c r="CB72" s="951"/>
      <c r="CC72" s="951"/>
      <c r="CD72" s="951"/>
      <c r="CE72" s="951"/>
      <c r="CF72" s="951"/>
      <c r="CG72" s="952"/>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7"/>
      <c r="DW72" s="948"/>
      <c r="DX72" s="948"/>
      <c r="DY72" s="948"/>
      <c r="DZ72" s="949"/>
      <c r="EA72" s="246"/>
    </row>
    <row r="73" spans="1:131" s="247" customFormat="1" ht="26.25" customHeight="1" x14ac:dyDescent="0.2">
      <c r="A73" s="261">
        <v>6</v>
      </c>
      <c r="B73" s="957"/>
      <c r="C73" s="958"/>
      <c r="D73" s="958"/>
      <c r="E73" s="958"/>
      <c r="F73" s="958"/>
      <c r="G73" s="958"/>
      <c r="H73" s="958"/>
      <c r="I73" s="958"/>
      <c r="J73" s="958"/>
      <c r="K73" s="958"/>
      <c r="L73" s="958"/>
      <c r="M73" s="958"/>
      <c r="N73" s="958"/>
      <c r="O73" s="958"/>
      <c r="P73" s="959"/>
      <c r="Q73" s="960"/>
      <c r="R73" s="961"/>
      <c r="S73" s="961"/>
      <c r="T73" s="961"/>
      <c r="U73" s="910"/>
      <c r="V73" s="962"/>
      <c r="W73" s="961"/>
      <c r="X73" s="961"/>
      <c r="Y73" s="961"/>
      <c r="Z73" s="910"/>
      <c r="AA73" s="962"/>
      <c r="AB73" s="961"/>
      <c r="AC73" s="961"/>
      <c r="AD73" s="961"/>
      <c r="AE73" s="910"/>
      <c r="AF73" s="962"/>
      <c r="AG73" s="961"/>
      <c r="AH73" s="961"/>
      <c r="AI73" s="961"/>
      <c r="AJ73" s="910"/>
      <c r="AK73" s="962"/>
      <c r="AL73" s="961"/>
      <c r="AM73" s="961"/>
      <c r="AN73" s="961"/>
      <c r="AO73" s="910"/>
      <c r="AP73" s="962"/>
      <c r="AQ73" s="961"/>
      <c r="AR73" s="961"/>
      <c r="AS73" s="961"/>
      <c r="AT73" s="910"/>
      <c r="AU73" s="962"/>
      <c r="AV73" s="961"/>
      <c r="AW73" s="961"/>
      <c r="AX73" s="961"/>
      <c r="AY73" s="910"/>
      <c r="AZ73" s="953"/>
      <c r="BA73" s="953"/>
      <c r="BB73" s="953"/>
      <c r="BC73" s="953"/>
      <c r="BD73" s="954"/>
      <c r="BE73" s="265"/>
      <c r="BF73" s="265"/>
      <c r="BG73" s="265"/>
      <c r="BH73" s="265"/>
      <c r="BI73" s="265"/>
      <c r="BJ73" s="265"/>
      <c r="BK73" s="265"/>
      <c r="BL73" s="265"/>
      <c r="BM73" s="265"/>
      <c r="BN73" s="265"/>
      <c r="BO73" s="265"/>
      <c r="BP73" s="265"/>
      <c r="BQ73" s="262">
        <v>67</v>
      </c>
      <c r="BR73" s="267"/>
      <c r="BS73" s="950"/>
      <c r="BT73" s="951"/>
      <c r="BU73" s="951"/>
      <c r="BV73" s="951"/>
      <c r="BW73" s="951"/>
      <c r="BX73" s="951"/>
      <c r="BY73" s="951"/>
      <c r="BZ73" s="951"/>
      <c r="CA73" s="951"/>
      <c r="CB73" s="951"/>
      <c r="CC73" s="951"/>
      <c r="CD73" s="951"/>
      <c r="CE73" s="951"/>
      <c r="CF73" s="951"/>
      <c r="CG73" s="952"/>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7"/>
      <c r="DW73" s="948"/>
      <c r="DX73" s="948"/>
      <c r="DY73" s="948"/>
      <c r="DZ73" s="949"/>
      <c r="EA73" s="246"/>
    </row>
    <row r="74" spans="1:131" s="247" customFormat="1" ht="26.25" customHeight="1" x14ac:dyDescent="0.2">
      <c r="A74" s="261">
        <v>7</v>
      </c>
      <c r="B74" s="957"/>
      <c r="C74" s="958"/>
      <c r="D74" s="958"/>
      <c r="E74" s="958"/>
      <c r="F74" s="958"/>
      <c r="G74" s="958"/>
      <c r="H74" s="958"/>
      <c r="I74" s="958"/>
      <c r="J74" s="958"/>
      <c r="K74" s="958"/>
      <c r="L74" s="958"/>
      <c r="M74" s="958"/>
      <c r="N74" s="958"/>
      <c r="O74" s="958"/>
      <c r="P74" s="959"/>
      <c r="Q74" s="963"/>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3"/>
      <c r="BA74" s="953"/>
      <c r="BB74" s="953"/>
      <c r="BC74" s="953"/>
      <c r="BD74" s="954"/>
      <c r="BE74" s="265"/>
      <c r="BF74" s="265"/>
      <c r="BG74" s="265"/>
      <c r="BH74" s="265"/>
      <c r="BI74" s="265"/>
      <c r="BJ74" s="265"/>
      <c r="BK74" s="265"/>
      <c r="BL74" s="265"/>
      <c r="BM74" s="265"/>
      <c r="BN74" s="265"/>
      <c r="BO74" s="265"/>
      <c r="BP74" s="265"/>
      <c r="BQ74" s="262">
        <v>68</v>
      </c>
      <c r="BR74" s="267"/>
      <c r="BS74" s="950"/>
      <c r="BT74" s="951"/>
      <c r="BU74" s="951"/>
      <c r="BV74" s="951"/>
      <c r="BW74" s="951"/>
      <c r="BX74" s="951"/>
      <c r="BY74" s="951"/>
      <c r="BZ74" s="951"/>
      <c r="CA74" s="951"/>
      <c r="CB74" s="951"/>
      <c r="CC74" s="951"/>
      <c r="CD74" s="951"/>
      <c r="CE74" s="951"/>
      <c r="CF74" s="951"/>
      <c r="CG74" s="952"/>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7"/>
      <c r="DW74" s="948"/>
      <c r="DX74" s="948"/>
      <c r="DY74" s="948"/>
      <c r="DZ74" s="949"/>
      <c r="EA74" s="246"/>
    </row>
    <row r="75" spans="1:131" s="247" customFormat="1" ht="26.25" customHeight="1" x14ac:dyDescent="0.2">
      <c r="A75" s="261">
        <v>8</v>
      </c>
      <c r="B75" s="957"/>
      <c r="C75" s="958"/>
      <c r="D75" s="958"/>
      <c r="E75" s="958"/>
      <c r="F75" s="958"/>
      <c r="G75" s="958"/>
      <c r="H75" s="958"/>
      <c r="I75" s="958"/>
      <c r="J75" s="958"/>
      <c r="K75" s="958"/>
      <c r="L75" s="958"/>
      <c r="M75" s="958"/>
      <c r="N75" s="958"/>
      <c r="O75" s="958"/>
      <c r="P75" s="959"/>
      <c r="Q75" s="960"/>
      <c r="R75" s="961"/>
      <c r="S75" s="961"/>
      <c r="T75" s="961"/>
      <c r="U75" s="910"/>
      <c r="V75" s="962"/>
      <c r="W75" s="961"/>
      <c r="X75" s="961"/>
      <c r="Y75" s="961"/>
      <c r="Z75" s="910"/>
      <c r="AA75" s="962"/>
      <c r="AB75" s="961"/>
      <c r="AC75" s="961"/>
      <c r="AD75" s="961"/>
      <c r="AE75" s="910"/>
      <c r="AF75" s="962"/>
      <c r="AG75" s="961"/>
      <c r="AH75" s="961"/>
      <c r="AI75" s="961"/>
      <c r="AJ75" s="910"/>
      <c r="AK75" s="962"/>
      <c r="AL75" s="961"/>
      <c r="AM75" s="961"/>
      <c r="AN75" s="961"/>
      <c r="AO75" s="910"/>
      <c r="AP75" s="962"/>
      <c r="AQ75" s="961"/>
      <c r="AR75" s="961"/>
      <c r="AS75" s="961"/>
      <c r="AT75" s="910"/>
      <c r="AU75" s="962"/>
      <c r="AV75" s="961"/>
      <c r="AW75" s="961"/>
      <c r="AX75" s="961"/>
      <c r="AY75" s="910"/>
      <c r="AZ75" s="953"/>
      <c r="BA75" s="953"/>
      <c r="BB75" s="953"/>
      <c r="BC75" s="953"/>
      <c r="BD75" s="954"/>
      <c r="BE75" s="265"/>
      <c r="BF75" s="265"/>
      <c r="BG75" s="265"/>
      <c r="BH75" s="265"/>
      <c r="BI75" s="265"/>
      <c r="BJ75" s="265"/>
      <c r="BK75" s="265"/>
      <c r="BL75" s="265"/>
      <c r="BM75" s="265"/>
      <c r="BN75" s="265"/>
      <c r="BO75" s="265"/>
      <c r="BP75" s="265"/>
      <c r="BQ75" s="262">
        <v>69</v>
      </c>
      <c r="BR75" s="267"/>
      <c r="BS75" s="950"/>
      <c r="BT75" s="951"/>
      <c r="BU75" s="951"/>
      <c r="BV75" s="951"/>
      <c r="BW75" s="951"/>
      <c r="BX75" s="951"/>
      <c r="BY75" s="951"/>
      <c r="BZ75" s="951"/>
      <c r="CA75" s="951"/>
      <c r="CB75" s="951"/>
      <c r="CC75" s="951"/>
      <c r="CD75" s="951"/>
      <c r="CE75" s="951"/>
      <c r="CF75" s="951"/>
      <c r="CG75" s="952"/>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7"/>
      <c r="DW75" s="948"/>
      <c r="DX75" s="948"/>
      <c r="DY75" s="948"/>
      <c r="DZ75" s="949"/>
      <c r="EA75" s="246"/>
    </row>
    <row r="76" spans="1:131" s="247" customFormat="1" ht="26.25" customHeight="1" x14ac:dyDescent="0.2">
      <c r="A76" s="261">
        <v>9</v>
      </c>
      <c r="B76" s="957"/>
      <c r="C76" s="958"/>
      <c r="D76" s="958"/>
      <c r="E76" s="958"/>
      <c r="F76" s="958"/>
      <c r="G76" s="958"/>
      <c r="H76" s="958"/>
      <c r="I76" s="958"/>
      <c r="J76" s="958"/>
      <c r="K76" s="958"/>
      <c r="L76" s="958"/>
      <c r="M76" s="958"/>
      <c r="N76" s="958"/>
      <c r="O76" s="958"/>
      <c r="P76" s="959"/>
      <c r="Q76" s="960"/>
      <c r="R76" s="961"/>
      <c r="S76" s="961"/>
      <c r="T76" s="961"/>
      <c r="U76" s="910"/>
      <c r="V76" s="962"/>
      <c r="W76" s="961"/>
      <c r="X76" s="961"/>
      <c r="Y76" s="961"/>
      <c r="Z76" s="910"/>
      <c r="AA76" s="962"/>
      <c r="AB76" s="961"/>
      <c r="AC76" s="961"/>
      <c r="AD76" s="961"/>
      <c r="AE76" s="910"/>
      <c r="AF76" s="962"/>
      <c r="AG76" s="961"/>
      <c r="AH76" s="961"/>
      <c r="AI76" s="961"/>
      <c r="AJ76" s="910"/>
      <c r="AK76" s="962"/>
      <c r="AL76" s="961"/>
      <c r="AM76" s="961"/>
      <c r="AN76" s="961"/>
      <c r="AO76" s="910"/>
      <c r="AP76" s="962"/>
      <c r="AQ76" s="961"/>
      <c r="AR76" s="961"/>
      <c r="AS76" s="961"/>
      <c r="AT76" s="910"/>
      <c r="AU76" s="962"/>
      <c r="AV76" s="961"/>
      <c r="AW76" s="961"/>
      <c r="AX76" s="961"/>
      <c r="AY76" s="910"/>
      <c r="AZ76" s="953"/>
      <c r="BA76" s="953"/>
      <c r="BB76" s="953"/>
      <c r="BC76" s="953"/>
      <c r="BD76" s="954"/>
      <c r="BE76" s="265"/>
      <c r="BF76" s="265"/>
      <c r="BG76" s="265"/>
      <c r="BH76" s="265"/>
      <c r="BI76" s="265"/>
      <c r="BJ76" s="265"/>
      <c r="BK76" s="265"/>
      <c r="BL76" s="265"/>
      <c r="BM76" s="265"/>
      <c r="BN76" s="265"/>
      <c r="BO76" s="265"/>
      <c r="BP76" s="265"/>
      <c r="BQ76" s="262">
        <v>70</v>
      </c>
      <c r="BR76" s="267"/>
      <c r="BS76" s="950"/>
      <c r="BT76" s="951"/>
      <c r="BU76" s="951"/>
      <c r="BV76" s="951"/>
      <c r="BW76" s="951"/>
      <c r="BX76" s="951"/>
      <c r="BY76" s="951"/>
      <c r="BZ76" s="951"/>
      <c r="CA76" s="951"/>
      <c r="CB76" s="951"/>
      <c r="CC76" s="951"/>
      <c r="CD76" s="951"/>
      <c r="CE76" s="951"/>
      <c r="CF76" s="951"/>
      <c r="CG76" s="952"/>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7"/>
      <c r="DW76" s="948"/>
      <c r="DX76" s="948"/>
      <c r="DY76" s="948"/>
      <c r="DZ76" s="949"/>
      <c r="EA76" s="246"/>
    </row>
    <row r="77" spans="1:131" s="247" customFormat="1" ht="26.25" customHeight="1" x14ac:dyDescent="0.2">
      <c r="A77" s="261">
        <v>10</v>
      </c>
      <c r="B77" s="957"/>
      <c r="C77" s="958"/>
      <c r="D77" s="958"/>
      <c r="E77" s="958"/>
      <c r="F77" s="958"/>
      <c r="G77" s="958"/>
      <c r="H77" s="958"/>
      <c r="I77" s="958"/>
      <c r="J77" s="958"/>
      <c r="K77" s="958"/>
      <c r="L77" s="958"/>
      <c r="M77" s="958"/>
      <c r="N77" s="958"/>
      <c r="O77" s="958"/>
      <c r="P77" s="959"/>
      <c r="Q77" s="960"/>
      <c r="R77" s="961"/>
      <c r="S77" s="961"/>
      <c r="T77" s="961"/>
      <c r="U77" s="910"/>
      <c r="V77" s="962"/>
      <c r="W77" s="961"/>
      <c r="X77" s="961"/>
      <c r="Y77" s="961"/>
      <c r="Z77" s="910"/>
      <c r="AA77" s="962"/>
      <c r="AB77" s="961"/>
      <c r="AC77" s="961"/>
      <c r="AD77" s="961"/>
      <c r="AE77" s="910"/>
      <c r="AF77" s="962"/>
      <c r="AG77" s="961"/>
      <c r="AH77" s="961"/>
      <c r="AI77" s="961"/>
      <c r="AJ77" s="910"/>
      <c r="AK77" s="962"/>
      <c r="AL77" s="961"/>
      <c r="AM77" s="961"/>
      <c r="AN77" s="961"/>
      <c r="AO77" s="910"/>
      <c r="AP77" s="962"/>
      <c r="AQ77" s="961"/>
      <c r="AR77" s="961"/>
      <c r="AS77" s="961"/>
      <c r="AT77" s="910"/>
      <c r="AU77" s="962"/>
      <c r="AV77" s="961"/>
      <c r="AW77" s="961"/>
      <c r="AX77" s="961"/>
      <c r="AY77" s="910"/>
      <c r="AZ77" s="953"/>
      <c r="BA77" s="953"/>
      <c r="BB77" s="953"/>
      <c r="BC77" s="953"/>
      <c r="BD77" s="954"/>
      <c r="BE77" s="265"/>
      <c r="BF77" s="265"/>
      <c r="BG77" s="265"/>
      <c r="BH77" s="265"/>
      <c r="BI77" s="265"/>
      <c r="BJ77" s="265"/>
      <c r="BK77" s="265"/>
      <c r="BL77" s="265"/>
      <c r="BM77" s="265"/>
      <c r="BN77" s="265"/>
      <c r="BO77" s="265"/>
      <c r="BP77" s="265"/>
      <c r="BQ77" s="262">
        <v>71</v>
      </c>
      <c r="BR77" s="267"/>
      <c r="BS77" s="950"/>
      <c r="BT77" s="951"/>
      <c r="BU77" s="951"/>
      <c r="BV77" s="951"/>
      <c r="BW77" s="951"/>
      <c r="BX77" s="951"/>
      <c r="BY77" s="951"/>
      <c r="BZ77" s="951"/>
      <c r="CA77" s="951"/>
      <c r="CB77" s="951"/>
      <c r="CC77" s="951"/>
      <c r="CD77" s="951"/>
      <c r="CE77" s="951"/>
      <c r="CF77" s="951"/>
      <c r="CG77" s="952"/>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7"/>
      <c r="DW77" s="948"/>
      <c r="DX77" s="948"/>
      <c r="DY77" s="948"/>
      <c r="DZ77" s="949"/>
      <c r="EA77" s="246"/>
    </row>
    <row r="78" spans="1:131" s="247" customFormat="1" ht="26.25" customHeight="1" x14ac:dyDescent="0.2">
      <c r="A78" s="261">
        <v>11</v>
      </c>
      <c r="B78" s="957"/>
      <c r="C78" s="958"/>
      <c r="D78" s="958"/>
      <c r="E78" s="958"/>
      <c r="F78" s="958"/>
      <c r="G78" s="958"/>
      <c r="H78" s="958"/>
      <c r="I78" s="958"/>
      <c r="J78" s="958"/>
      <c r="K78" s="958"/>
      <c r="L78" s="958"/>
      <c r="M78" s="958"/>
      <c r="N78" s="958"/>
      <c r="O78" s="958"/>
      <c r="P78" s="959"/>
      <c r="Q78" s="963"/>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3"/>
      <c r="BA78" s="953"/>
      <c r="BB78" s="953"/>
      <c r="BC78" s="953"/>
      <c r="BD78" s="954"/>
      <c r="BE78" s="265"/>
      <c r="BF78" s="265"/>
      <c r="BG78" s="265"/>
      <c r="BH78" s="265"/>
      <c r="BI78" s="265"/>
      <c r="BJ78" s="268"/>
      <c r="BK78" s="268"/>
      <c r="BL78" s="268"/>
      <c r="BM78" s="268"/>
      <c r="BN78" s="268"/>
      <c r="BO78" s="265"/>
      <c r="BP78" s="265"/>
      <c r="BQ78" s="262">
        <v>72</v>
      </c>
      <c r="BR78" s="267"/>
      <c r="BS78" s="950"/>
      <c r="BT78" s="951"/>
      <c r="BU78" s="951"/>
      <c r="BV78" s="951"/>
      <c r="BW78" s="951"/>
      <c r="BX78" s="951"/>
      <c r="BY78" s="951"/>
      <c r="BZ78" s="951"/>
      <c r="CA78" s="951"/>
      <c r="CB78" s="951"/>
      <c r="CC78" s="951"/>
      <c r="CD78" s="951"/>
      <c r="CE78" s="951"/>
      <c r="CF78" s="951"/>
      <c r="CG78" s="952"/>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7"/>
      <c r="DW78" s="948"/>
      <c r="DX78" s="948"/>
      <c r="DY78" s="948"/>
      <c r="DZ78" s="949"/>
      <c r="EA78" s="246"/>
    </row>
    <row r="79" spans="1:131" s="247" customFormat="1" ht="26.25" customHeight="1" x14ac:dyDescent="0.2">
      <c r="A79" s="261">
        <v>12</v>
      </c>
      <c r="B79" s="957"/>
      <c r="C79" s="958"/>
      <c r="D79" s="958"/>
      <c r="E79" s="958"/>
      <c r="F79" s="958"/>
      <c r="G79" s="958"/>
      <c r="H79" s="958"/>
      <c r="I79" s="958"/>
      <c r="J79" s="958"/>
      <c r="K79" s="958"/>
      <c r="L79" s="958"/>
      <c r="M79" s="958"/>
      <c r="N79" s="958"/>
      <c r="O79" s="958"/>
      <c r="P79" s="959"/>
      <c r="Q79" s="963"/>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3"/>
      <c r="BA79" s="953"/>
      <c r="BB79" s="953"/>
      <c r="BC79" s="953"/>
      <c r="BD79" s="954"/>
      <c r="BE79" s="265"/>
      <c r="BF79" s="265"/>
      <c r="BG79" s="265"/>
      <c r="BH79" s="265"/>
      <c r="BI79" s="265"/>
      <c r="BJ79" s="268"/>
      <c r="BK79" s="268"/>
      <c r="BL79" s="268"/>
      <c r="BM79" s="268"/>
      <c r="BN79" s="268"/>
      <c r="BO79" s="265"/>
      <c r="BP79" s="265"/>
      <c r="BQ79" s="262">
        <v>73</v>
      </c>
      <c r="BR79" s="267"/>
      <c r="BS79" s="950"/>
      <c r="BT79" s="951"/>
      <c r="BU79" s="951"/>
      <c r="BV79" s="951"/>
      <c r="BW79" s="951"/>
      <c r="BX79" s="951"/>
      <c r="BY79" s="951"/>
      <c r="BZ79" s="951"/>
      <c r="CA79" s="951"/>
      <c r="CB79" s="951"/>
      <c r="CC79" s="951"/>
      <c r="CD79" s="951"/>
      <c r="CE79" s="951"/>
      <c r="CF79" s="951"/>
      <c r="CG79" s="952"/>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7"/>
      <c r="DW79" s="948"/>
      <c r="DX79" s="948"/>
      <c r="DY79" s="948"/>
      <c r="DZ79" s="949"/>
      <c r="EA79" s="246"/>
    </row>
    <row r="80" spans="1:131" s="247" customFormat="1" ht="26.25" customHeight="1" x14ac:dyDescent="0.2">
      <c r="A80" s="261">
        <v>13</v>
      </c>
      <c r="B80" s="957"/>
      <c r="C80" s="958"/>
      <c r="D80" s="958"/>
      <c r="E80" s="958"/>
      <c r="F80" s="958"/>
      <c r="G80" s="958"/>
      <c r="H80" s="958"/>
      <c r="I80" s="958"/>
      <c r="J80" s="958"/>
      <c r="K80" s="958"/>
      <c r="L80" s="958"/>
      <c r="M80" s="958"/>
      <c r="N80" s="958"/>
      <c r="O80" s="958"/>
      <c r="P80" s="959"/>
      <c r="Q80" s="963"/>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3"/>
      <c r="BA80" s="953"/>
      <c r="BB80" s="953"/>
      <c r="BC80" s="953"/>
      <c r="BD80" s="954"/>
      <c r="BE80" s="265"/>
      <c r="BF80" s="265"/>
      <c r="BG80" s="265"/>
      <c r="BH80" s="265"/>
      <c r="BI80" s="265"/>
      <c r="BJ80" s="265"/>
      <c r="BK80" s="265"/>
      <c r="BL80" s="265"/>
      <c r="BM80" s="265"/>
      <c r="BN80" s="265"/>
      <c r="BO80" s="265"/>
      <c r="BP80" s="265"/>
      <c r="BQ80" s="262">
        <v>74</v>
      </c>
      <c r="BR80" s="267"/>
      <c r="BS80" s="950"/>
      <c r="BT80" s="951"/>
      <c r="BU80" s="951"/>
      <c r="BV80" s="951"/>
      <c r="BW80" s="951"/>
      <c r="BX80" s="951"/>
      <c r="BY80" s="951"/>
      <c r="BZ80" s="951"/>
      <c r="CA80" s="951"/>
      <c r="CB80" s="951"/>
      <c r="CC80" s="951"/>
      <c r="CD80" s="951"/>
      <c r="CE80" s="951"/>
      <c r="CF80" s="951"/>
      <c r="CG80" s="952"/>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7"/>
      <c r="DW80" s="948"/>
      <c r="DX80" s="948"/>
      <c r="DY80" s="948"/>
      <c r="DZ80" s="949"/>
      <c r="EA80" s="246"/>
    </row>
    <row r="81" spans="1:131" s="247" customFormat="1" ht="26.25" customHeight="1" x14ac:dyDescent="0.2">
      <c r="A81" s="261">
        <v>14</v>
      </c>
      <c r="B81" s="957"/>
      <c r="C81" s="958"/>
      <c r="D81" s="958"/>
      <c r="E81" s="958"/>
      <c r="F81" s="958"/>
      <c r="G81" s="958"/>
      <c r="H81" s="958"/>
      <c r="I81" s="958"/>
      <c r="J81" s="958"/>
      <c r="K81" s="958"/>
      <c r="L81" s="958"/>
      <c r="M81" s="958"/>
      <c r="N81" s="958"/>
      <c r="O81" s="958"/>
      <c r="P81" s="959"/>
      <c r="Q81" s="963"/>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3"/>
      <c r="BA81" s="953"/>
      <c r="BB81" s="953"/>
      <c r="BC81" s="953"/>
      <c r="BD81" s="954"/>
      <c r="BE81" s="265"/>
      <c r="BF81" s="265"/>
      <c r="BG81" s="265"/>
      <c r="BH81" s="265"/>
      <c r="BI81" s="265"/>
      <c r="BJ81" s="265"/>
      <c r="BK81" s="265"/>
      <c r="BL81" s="265"/>
      <c r="BM81" s="265"/>
      <c r="BN81" s="265"/>
      <c r="BO81" s="265"/>
      <c r="BP81" s="265"/>
      <c r="BQ81" s="262">
        <v>75</v>
      </c>
      <c r="BR81" s="267"/>
      <c r="BS81" s="950"/>
      <c r="BT81" s="951"/>
      <c r="BU81" s="951"/>
      <c r="BV81" s="951"/>
      <c r="BW81" s="951"/>
      <c r="BX81" s="951"/>
      <c r="BY81" s="951"/>
      <c r="BZ81" s="951"/>
      <c r="CA81" s="951"/>
      <c r="CB81" s="951"/>
      <c r="CC81" s="951"/>
      <c r="CD81" s="951"/>
      <c r="CE81" s="951"/>
      <c r="CF81" s="951"/>
      <c r="CG81" s="952"/>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7"/>
      <c r="DW81" s="948"/>
      <c r="DX81" s="948"/>
      <c r="DY81" s="948"/>
      <c r="DZ81" s="949"/>
      <c r="EA81" s="246"/>
    </row>
    <row r="82" spans="1:131" s="247" customFormat="1" ht="26.25" customHeight="1" x14ac:dyDescent="0.2">
      <c r="A82" s="261">
        <v>15</v>
      </c>
      <c r="B82" s="957"/>
      <c r="C82" s="958"/>
      <c r="D82" s="958"/>
      <c r="E82" s="958"/>
      <c r="F82" s="958"/>
      <c r="G82" s="958"/>
      <c r="H82" s="958"/>
      <c r="I82" s="958"/>
      <c r="J82" s="958"/>
      <c r="K82" s="958"/>
      <c r="L82" s="958"/>
      <c r="M82" s="958"/>
      <c r="N82" s="958"/>
      <c r="O82" s="958"/>
      <c r="P82" s="959"/>
      <c r="Q82" s="963"/>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3"/>
      <c r="BA82" s="953"/>
      <c r="BB82" s="953"/>
      <c r="BC82" s="953"/>
      <c r="BD82" s="954"/>
      <c r="BE82" s="265"/>
      <c r="BF82" s="265"/>
      <c r="BG82" s="265"/>
      <c r="BH82" s="265"/>
      <c r="BI82" s="265"/>
      <c r="BJ82" s="265"/>
      <c r="BK82" s="265"/>
      <c r="BL82" s="265"/>
      <c r="BM82" s="265"/>
      <c r="BN82" s="265"/>
      <c r="BO82" s="265"/>
      <c r="BP82" s="265"/>
      <c r="BQ82" s="262">
        <v>76</v>
      </c>
      <c r="BR82" s="267"/>
      <c r="BS82" s="950"/>
      <c r="BT82" s="951"/>
      <c r="BU82" s="951"/>
      <c r="BV82" s="951"/>
      <c r="BW82" s="951"/>
      <c r="BX82" s="951"/>
      <c r="BY82" s="951"/>
      <c r="BZ82" s="951"/>
      <c r="CA82" s="951"/>
      <c r="CB82" s="951"/>
      <c r="CC82" s="951"/>
      <c r="CD82" s="951"/>
      <c r="CE82" s="951"/>
      <c r="CF82" s="951"/>
      <c r="CG82" s="952"/>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7"/>
      <c r="DW82" s="948"/>
      <c r="DX82" s="948"/>
      <c r="DY82" s="948"/>
      <c r="DZ82" s="949"/>
      <c r="EA82" s="246"/>
    </row>
    <row r="83" spans="1:131" s="247" customFormat="1" ht="26.25" customHeight="1" x14ac:dyDescent="0.2">
      <c r="A83" s="261">
        <v>16</v>
      </c>
      <c r="B83" s="957"/>
      <c r="C83" s="958"/>
      <c r="D83" s="958"/>
      <c r="E83" s="958"/>
      <c r="F83" s="958"/>
      <c r="G83" s="958"/>
      <c r="H83" s="958"/>
      <c r="I83" s="958"/>
      <c r="J83" s="958"/>
      <c r="K83" s="958"/>
      <c r="L83" s="958"/>
      <c r="M83" s="958"/>
      <c r="N83" s="958"/>
      <c r="O83" s="958"/>
      <c r="P83" s="959"/>
      <c r="Q83" s="963"/>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3"/>
      <c r="BA83" s="953"/>
      <c r="BB83" s="953"/>
      <c r="BC83" s="953"/>
      <c r="BD83" s="954"/>
      <c r="BE83" s="265"/>
      <c r="BF83" s="265"/>
      <c r="BG83" s="265"/>
      <c r="BH83" s="265"/>
      <c r="BI83" s="265"/>
      <c r="BJ83" s="265"/>
      <c r="BK83" s="265"/>
      <c r="BL83" s="265"/>
      <c r="BM83" s="265"/>
      <c r="BN83" s="265"/>
      <c r="BO83" s="265"/>
      <c r="BP83" s="265"/>
      <c r="BQ83" s="262">
        <v>77</v>
      </c>
      <c r="BR83" s="267"/>
      <c r="BS83" s="950"/>
      <c r="BT83" s="951"/>
      <c r="BU83" s="951"/>
      <c r="BV83" s="951"/>
      <c r="BW83" s="951"/>
      <c r="BX83" s="951"/>
      <c r="BY83" s="951"/>
      <c r="BZ83" s="951"/>
      <c r="CA83" s="951"/>
      <c r="CB83" s="951"/>
      <c r="CC83" s="951"/>
      <c r="CD83" s="951"/>
      <c r="CE83" s="951"/>
      <c r="CF83" s="951"/>
      <c r="CG83" s="952"/>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7"/>
      <c r="DW83" s="948"/>
      <c r="DX83" s="948"/>
      <c r="DY83" s="948"/>
      <c r="DZ83" s="949"/>
      <c r="EA83" s="246"/>
    </row>
    <row r="84" spans="1:131" s="247" customFormat="1" ht="26.25" customHeight="1" x14ac:dyDescent="0.2">
      <c r="A84" s="261">
        <v>17</v>
      </c>
      <c r="B84" s="957"/>
      <c r="C84" s="958"/>
      <c r="D84" s="958"/>
      <c r="E84" s="958"/>
      <c r="F84" s="958"/>
      <c r="G84" s="958"/>
      <c r="H84" s="958"/>
      <c r="I84" s="958"/>
      <c r="J84" s="958"/>
      <c r="K84" s="958"/>
      <c r="L84" s="958"/>
      <c r="M84" s="958"/>
      <c r="N84" s="958"/>
      <c r="O84" s="958"/>
      <c r="P84" s="959"/>
      <c r="Q84" s="963"/>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3"/>
      <c r="BA84" s="953"/>
      <c r="BB84" s="953"/>
      <c r="BC84" s="953"/>
      <c r="BD84" s="954"/>
      <c r="BE84" s="265"/>
      <c r="BF84" s="265"/>
      <c r="BG84" s="265"/>
      <c r="BH84" s="265"/>
      <c r="BI84" s="265"/>
      <c r="BJ84" s="265"/>
      <c r="BK84" s="265"/>
      <c r="BL84" s="265"/>
      <c r="BM84" s="265"/>
      <c r="BN84" s="265"/>
      <c r="BO84" s="265"/>
      <c r="BP84" s="265"/>
      <c r="BQ84" s="262">
        <v>78</v>
      </c>
      <c r="BR84" s="267"/>
      <c r="BS84" s="950"/>
      <c r="BT84" s="951"/>
      <c r="BU84" s="951"/>
      <c r="BV84" s="951"/>
      <c r="BW84" s="951"/>
      <c r="BX84" s="951"/>
      <c r="BY84" s="951"/>
      <c r="BZ84" s="951"/>
      <c r="CA84" s="951"/>
      <c r="CB84" s="951"/>
      <c r="CC84" s="951"/>
      <c r="CD84" s="951"/>
      <c r="CE84" s="951"/>
      <c r="CF84" s="951"/>
      <c r="CG84" s="952"/>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7"/>
      <c r="DW84" s="948"/>
      <c r="DX84" s="948"/>
      <c r="DY84" s="948"/>
      <c r="DZ84" s="949"/>
      <c r="EA84" s="246"/>
    </row>
    <row r="85" spans="1:131" s="247" customFormat="1" ht="26.25" customHeight="1" x14ac:dyDescent="0.2">
      <c r="A85" s="261">
        <v>18</v>
      </c>
      <c r="B85" s="957"/>
      <c r="C85" s="958"/>
      <c r="D85" s="958"/>
      <c r="E85" s="958"/>
      <c r="F85" s="958"/>
      <c r="G85" s="958"/>
      <c r="H85" s="958"/>
      <c r="I85" s="958"/>
      <c r="J85" s="958"/>
      <c r="K85" s="958"/>
      <c r="L85" s="958"/>
      <c r="M85" s="958"/>
      <c r="N85" s="958"/>
      <c r="O85" s="958"/>
      <c r="P85" s="959"/>
      <c r="Q85" s="963"/>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3"/>
      <c r="BA85" s="953"/>
      <c r="BB85" s="953"/>
      <c r="BC85" s="953"/>
      <c r="BD85" s="954"/>
      <c r="BE85" s="265"/>
      <c r="BF85" s="265"/>
      <c r="BG85" s="265"/>
      <c r="BH85" s="265"/>
      <c r="BI85" s="265"/>
      <c r="BJ85" s="265"/>
      <c r="BK85" s="265"/>
      <c r="BL85" s="265"/>
      <c r="BM85" s="265"/>
      <c r="BN85" s="265"/>
      <c r="BO85" s="265"/>
      <c r="BP85" s="265"/>
      <c r="BQ85" s="262">
        <v>79</v>
      </c>
      <c r="BR85" s="267"/>
      <c r="BS85" s="950"/>
      <c r="BT85" s="951"/>
      <c r="BU85" s="951"/>
      <c r="BV85" s="951"/>
      <c r="BW85" s="951"/>
      <c r="BX85" s="951"/>
      <c r="BY85" s="951"/>
      <c r="BZ85" s="951"/>
      <c r="CA85" s="951"/>
      <c r="CB85" s="951"/>
      <c r="CC85" s="951"/>
      <c r="CD85" s="951"/>
      <c r="CE85" s="951"/>
      <c r="CF85" s="951"/>
      <c r="CG85" s="952"/>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7"/>
      <c r="DW85" s="948"/>
      <c r="DX85" s="948"/>
      <c r="DY85" s="948"/>
      <c r="DZ85" s="949"/>
      <c r="EA85" s="246"/>
    </row>
    <row r="86" spans="1:131" s="247" customFormat="1" ht="26.25" customHeight="1" x14ac:dyDescent="0.2">
      <c r="A86" s="261">
        <v>19</v>
      </c>
      <c r="B86" s="957"/>
      <c r="C86" s="958"/>
      <c r="D86" s="958"/>
      <c r="E86" s="958"/>
      <c r="F86" s="958"/>
      <c r="G86" s="958"/>
      <c r="H86" s="958"/>
      <c r="I86" s="958"/>
      <c r="J86" s="958"/>
      <c r="K86" s="958"/>
      <c r="L86" s="958"/>
      <c r="M86" s="958"/>
      <c r="N86" s="958"/>
      <c r="O86" s="958"/>
      <c r="P86" s="959"/>
      <c r="Q86" s="963"/>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3"/>
      <c r="BA86" s="953"/>
      <c r="BB86" s="953"/>
      <c r="BC86" s="953"/>
      <c r="BD86" s="954"/>
      <c r="BE86" s="265"/>
      <c r="BF86" s="265"/>
      <c r="BG86" s="265"/>
      <c r="BH86" s="265"/>
      <c r="BI86" s="265"/>
      <c r="BJ86" s="265"/>
      <c r="BK86" s="265"/>
      <c r="BL86" s="265"/>
      <c r="BM86" s="265"/>
      <c r="BN86" s="265"/>
      <c r="BO86" s="265"/>
      <c r="BP86" s="265"/>
      <c r="BQ86" s="262">
        <v>80</v>
      </c>
      <c r="BR86" s="267"/>
      <c r="BS86" s="950"/>
      <c r="BT86" s="951"/>
      <c r="BU86" s="951"/>
      <c r="BV86" s="951"/>
      <c r="BW86" s="951"/>
      <c r="BX86" s="951"/>
      <c r="BY86" s="951"/>
      <c r="BZ86" s="951"/>
      <c r="CA86" s="951"/>
      <c r="CB86" s="951"/>
      <c r="CC86" s="951"/>
      <c r="CD86" s="951"/>
      <c r="CE86" s="951"/>
      <c r="CF86" s="951"/>
      <c r="CG86" s="952"/>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7"/>
      <c r="DW86" s="948"/>
      <c r="DX86" s="948"/>
      <c r="DY86" s="948"/>
      <c r="DZ86" s="949"/>
      <c r="EA86" s="246"/>
    </row>
    <row r="87" spans="1:131" s="247" customFormat="1" ht="26.25" customHeight="1" x14ac:dyDescent="0.2">
      <c r="A87" s="269">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65"/>
      <c r="BF87" s="265"/>
      <c r="BG87" s="265"/>
      <c r="BH87" s="265"/>
      <c r="BI87" s="265"/>
      <c r="BJ87" s="265"/>
      <c r="BK87" s="265"/>
      <c r="BL87" s="265"/>
      <c r="BM87" s="265"/>
      <c r="BN87" s="265"/>
      <c r="BO87" s="265"/>
      <c r="BP87" s="265"/>
      <c r="BQ87" s="262">
        <v>81</v>
      </c>
      <c r="BR87" s="267"/>
      <c r="BS87" s="950"/>
      <c r="BT87" s="951"/>
      <c r="BU87" s="951"/>
      <c r="BV87" s="951"/>
      <c r="BW87" s="951"/>
      <c r="BX87" s="951"/>
      <c r="BY87" s="951"/>
      <c r="BZ87" s="951"/>
      <c r="CA87" s="951"/>
      <c r="CB87" s="951"/>
      <c r="CC87" s="951"/>
      <c r="CD87" s="951"/>
      <c r="CE87" s="951"/>
      <c r="CF87" s="951"/>
      <c r="CG87" s="952"/>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7"/>
      <c r="DW87" s="948"/>
      <c r="DX87" s="948"/>
      <c r="DY87" s="948"/>
      <c r="DZ87" s="949"/>
      <c r="EA87" s="246"/>
    </row>
    <row r="88" spans="1:131" s="247" customFormat="1" ht="26.25" customHeight="1" thickBot="1" x14ac:dyDescent="0.25">
      <c r="A88" s="264" t="s">
        <v>385</v>
      </c>
      <c r="B88" s="870" t="s">
        <v>411</v>
      </c>
      <c r="C88" s="871"/>
      <c r="D88" s="871"/>
      <c r="E88" s="871"/>
      <c r="F88" s="871"/>
      <c r="G88" s="871"/>
      <c r="H88" s="871"/>
      <c r="I88" s="871"/>
      <c r="J88" s="871"/>
      <c r="K88" s="871"/>
      <c r="L88" s="871"/>
      <c r="M88" s="871"/>
      <c r="N88" s="871"/>
      <c r="O88" s="871"/>
      <c r="P88" s="872"/>
      <c r="Q88" s="925"/>
      <c r="R88" s="926"/>
      <c r="S88" s="926"/>
      <c r="T88" s="926"/>
      <c r="U88" s="926"/>
      <c r="V88" s="926"/>
      <c r="W88" s="926"/>
      <c r="X88" s="926"/>
      <c r="Y88" s="926"/>
      <c r="Z88" s="926"/>
      <c r="AA88" s="926"/>
      <c r="AB88" s="926"/>
      <c r="AC88" s="926"/>
      <c r="AD88" s="926"/>
      <c r="AE88" s="926"/>
      <c r="AF88" s="918">
        <v>76313</v>
      </c>
      <c r="AG88" s="918"/>
      <c r="AH88" s="918"/>
      <c r="AI88" s="918"/>
      <c r="AJ88" s="918"/>
      <c r="AK88" s="926"/>
      <c r="AL88" s="926"/>
      <c r="AM88" s="926"/>
      <c r="AN88" s="926"/>
      <c r="AO88" s="926"/>
      <c r="AP88" s="918">
        <v>46793</v>
      </c>
      <c r="AQ88" s="918"/>
      <c r="AR88" s="918"/>
      <c r="AS88" s="918"/>
      <c r="AT88" s="918"/>
      <c r="AU88" s="918">
        <v>1039</v>
      </c>
      <c r="AV88" s="918"/>
      <c r="AW88" s="918"/>
      <c r="AX88" s="918"/>
      <c r="AY88" s="918"/>
      <c r="AZ88" s="920"/>
      <c r="BA88" s="920"/>
      <c r="BB88" s="920"/>
      <c r="BC88" s="920"/>
      <c r="BD88" s="921"/>
      <c r="BE88" s="265"/>
      <c r="BF88" s="265"/>
      <c r="BG88" s="265"/>
      <c r="BH88" s="265"/>
      <c r="BI88" s="265"/>
      <c r="BJ88" s="265"/>
      <c r="BK88" s="265"/>
      <c r="BL88" s="265"/>
      <c r="BM88" s="265"/>
      <c r="BN88" s="265"/>
      <c r="BO88" s="265"/>
      <c r="BP88" s="265"/>
      <c r="BQ88" s="262">
        <v>82</v>
      </c>
      <c r="BR88" s="267"/>
      <c r="BS88" s="950"/>
      <c r="BT88" s="951"/>
      <c r="BU88" s="951"/>
      <c r="BV88" s="951"/>
      <c r="BW88" s="951"/>
      <c r="BX88" s="951"/>
      <c r="BY88" s="951"/>
      <c r="BZ88" s="951"/>
      <c r="CA88" s="951"/>
      <c r="CB88" s="951"/>
      <c r="CC88" s="951"/>
      <c r="CD88" s="951"/>
      <c r="CE88" s="951"/>
      <c r="CF88" s="951"/>
      <c r="CG88" s="952"/>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7"/>
      <c r="DW88" s="948"/>
      <c r="DX88" s="948"/>
      <c r="DY88" s="948"/>
      <c r="DZ88" s="949"/>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50"/>
      <c r="BT89" s="951"/>
      <c r="BU89" s="951"/>
      <c r="BV89" s="951"/>
      <c r="BW89" s="951"/>
      <c r="BX89" s="951"/>
      <c r="BY89" s="951"/>
      <c r="BZ89" s="951"/>
      <c r="CA89" s="951"/>
      <c r="CB89" s="951"/>
      <c r="CC89" s="951"/>
      <c r="CD89" s="951"/>
      <c r="CE89" s="951"/>
      <c r="CF89" s="951"/>
      <c r="CG89" s="952"/>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7"/>
      <c r="DW89" s="948"/>
      <c r="DX89" s="948"/>
      <c r="DY89" s="948"/>
      <c r="DZ89" s="949"/>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50"/>
      <c r="BT90" s="951"/>
      <c r="BU90" s="951"/>
      <c r="BV90" s="951"/>
      <c r="BW90" s="951"/>
      <c r="BX90" s="951"/>
      <c r="BY90" s="951"/>
      <c r="BZ90" s="951"/>
      <c r="CA90" s="951"/>
      <c r="CB90" s="951"/>
      <c r="CC90" s="951"/>
      <c r="CD90" s="951"/>
      <c r="CE90" s="951"/>
      <c r="CF90" s="951"/>
      <c r="CG90" s="952"/>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7"/>
      <c r="DW90" s="948"/>
      <c r="DX90" s="948"/>
      <c r="DY90" s="948"/>
      <c r="DZ90" s="949"/>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50"/>
      <c r="BT91" s="951"/>
      <c r="BU91" s="951"/>
      <c r="BV91" s="951"/>
      <c r="BW91" s="951"/>
      <c r="BX91" s="951"/>
      <c r="BY91" s="951"/>
      <c r="BZ91" s="951"/>
      <c r="CA91" s="951"/>
      <c r="CB91" s="951"/>
      <c r="CC91" s="951"/>
      <c r="CD91" s="951"/>
      <c r="CE91" s="951"/>
      <c r="CF91" s="951"/>
      <c r="CG91" s="952"/>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7"/>
      <c r="DW91" s="948"/>
      <c r="DX91" s="948"/>
      <c r="DY91" s="948"/>
      <c r="DZ91" s="949"/>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50"/>
      <c r="BT92" s="951"/>
      <c r="BU92" s="951"/>
      <c r="BV92" s="951"/>
      <c r="BW92" s="951"/>
      <c r="BX92" s="951"/>
      <c r="BY92" s="951"/>
      <c r="BZ92" s="951"/>
      <c r="CA92" s="951"/>
      <c r="CB92" s="951"/>
      <c r="CC92" s="951"/>
      <c r="CD92" s="951"/>
      <c r="CE92" s="951"/>
      <c r="CF92" s="951"/>
      <c r="CG92" s="952"/>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7"/>
      <c r="DW92" s="948"/>
      <c r="DX92" s="948"/>
      <c r="DY92" s="948"/>
      <c r="DZ92" s="949"/>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50"/>
      <c r="BT93" s="951"/>
      <c r="BU93" s="951"/>
      <c r="BV93" s="951"/>
      <c r="BW93" s="951"/>
      <c r="BX93" s="951"/>
      <c r="BY93" s="951"/>
      <c r="BZ93" s="951"/>
      <c r="CA93" s="951"/>
      <c r="CB93" s="951"/>
      <c r="CC93" s="951"/>
      <c r="CD93" s="951"/>
      <c r="CE93" s="951"/>
      <c r="CF93" s="951"/>
      <c r="CG93" s="952"/>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7"/>
      <c r="DW93" s="948"/>
      <c r="DX93" s="948"/>
      <c r="DY93" s="948"/>
      <c r="DZ93" s="949"/>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50"/>
      <c r="BT94" s="951"/>
      <c r="BU94" s="951"/>
      <c r="BV94" s="951"/>
      <c r="BW94" s="951"/>
      <c r="BX94" s="951"/>
      <c r="BY94" s="951"/>
      <c r="BZ94" s="951"/>
      <c r="CA94" s="951"/>
      <c r="CB94" s="951"/>
      <c r="CC94" s="951"/>
      <c r="CD94" s="951"/>
      <c r="CE94" s="951"/>
      <c r="CF94" s="951"/>
      <c r="CG94" s="952"/>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7"/>
      <c r="DW94" s="948"/>
      <c r="DX94" s="948"/>
      <c r="DY94" s="948"/>
      <c r="DZ94" s="949"/>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50"/>
      <c r="BT95" s="951"/>
      <c r="BU95" s="951"/>
      <c r="BV95" s="951"/>
      <c r="BW95" s="951"/>
      <c r="BX95" s="951"/>
      <c r="BY95" s="951"/>
      <c r="BZ95" s="951"/>
      <c r="CA95" s="951"/>
      <c r="CB95" s="951"/>
      <c r="CC95" s="951"/>
      <c r="CD95" s="951"/>
      <c r="CE95" s="951"/>
      <c r="CF95" s="951"/>
      <c r="CG95" s="952"/>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7"/>
      <c r="DW95" s="948"/>
      <c r="DX95" s="948"/>
      <c r="DY95" s="948"/>
      <c r="DZ95" s="949"/>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50"/>
      <c r="BT96" s="951"/>
      <c r="BU96" s="951"/>
      <c r="BV96" s="951"/>
      <c r="BW96" s="951"/>
      <c r="BX96" s="951"/>
      <c r="BY96" s="951"/>
      <c r="BZ96" s="951"/>
      <c r="CA96" s="951"/>
      <c r="CB96" s="951"/>
      <c r="CC96" s="951"/>
      <c r="CD96" s="951"/>
      <c r="CE96" s="951"/>
      <c r="CF96" s="951"/>
      <c r="CG96" s="952"/>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7"/>
      <c r="DW96" s="948"/>
      <c r="DX96" s="948"/>
      <c r="DY96" s="948"/>
      <c r="DZ96" s="949"/>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50"/>
      <c r="BT97" s="951"/>
      <c r="BU97" s="951"/>
      <c r="BV97" s="951"/>
      <c r="BW97" s="951"/>
      <c r="BX97" s="951"/>
      <c r="BY97" s="951"/>
      <c r="BZ97" s="951"/>
      <c r="CA97" s="951"/>
      <c r="CB97" s="951"/>
      <c r="CC97" s="951"/>
      <c r="CD97" s="951"/>
      <c r="CE97" s="951"/>
      <c r="CF97" s="951"/>
      <c r="CG97" s="952"/>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7"/>
      <c r="DW97" s="948"/>
      <c r="DX97" s="948"/>
      <c r="DY97" s="948"/>
      <c r="DZ97" s="949"/>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50"/>
      <c r="BT98" s="951"/>
      <c r="BU98" s="951"/>
      <c r="BV98" s="951"/>
      <c r="BW98" s="951"/>
      <c r="BX98" s="951"/>
      <c r="BY98" s="951"/>
      <c r="BZ98" s="951"/>
      <c r="CA98" s="951"/>
      <c r="CB98" s="951"/>
      <c r="CC98" s="951"/>
      <c r="CD98" s="951"/>
      <c r="CE98" s="951"/>
      <c r="CF98" s="951"/>
      <c r="CG98" s="952"/>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7"/>
      <c r="DW98" s="948"/>
      <c r="DX98" s="948"/>
      <c r="DY98" s="948"/>
      <c r="DZ98" s="949"/>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50"/>
      <c r="BT99" s="951"/>
      <c r="BU99" s="951"/>
      <c r="BV99" s="951"/>
      <c r="BW99" s="951"/>
      <c r="BX99" s="951"/>
      <c r="BY99" s="951"/>
      <c r="BZ99" s="951"/>
      <c r="CA99" s="951"/>
      <c r="CB99" s="951"/>
      <c r="CC99" s="951"/>
      <c r="CD99" s="951"/>
      <c r="CE99" s="951"/>
      <c r="CF99" s="951"/>
      <c r="CG99" s="952"/>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7"/>
      <c r="DW99" s="948"/>
      <c r="DX99" s="948"/>
      <c r="DY99" s="948"/>
      <c r="DZ99" s="949"/>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50"/>
      <c r="BT100" s="951"/>
      <c r="BU100" s="951"/>
      <c r="BV100" s="951"/>
      <c r="BW100" s="951"/>
      <c r="BX100" s="951"/>
      <c r="BY100" s="951"/>
      <c r="BZ100" s="951"/>
      <c r="CA100" s="951"/>
      <c r="CB100" s="951"/>
      <c r="CC100" s="951"/>
      <c r="CD100" s="951"/>
      <c r="CE100" s="951"/>
      <c r="CF100" s="951"/>
      <c r="CG100" s="952"/>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7"/>
      <c r="DW100" s="948"/>
      <c r="DX100" s="948"/>
      <c r="DY100" s="948"/>
      <c r="DZ100" s="949"/>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50"/>
      <c r="BT101" s="951"/>
      <c r="BU101" s="951"/>
      <c r="BV101" s="951"/>
      <c r="BW101" s="951"/>
      <c r="BX101" s="951"/>
      <c r="BY101" s="951"/>
      <c r="BZ101" s="951"/>
      <c r="CA101" s="951"/>
      <c r="CB101" s="951"/>
      <c r="CC101" s="951"/>
      <c r="CD101" s="951"/>
      <c r="CE101" s="951"/>
      <c r="CF101" s="951"/>
      <c r="CG101" s="952"/>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7"/>
      <c r="DW101" s="948"/>
      <c r="DX101" s="948"/>
      <c r="DY101" s="948"/>
      <c r="DZ101" s="949"/>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70" t="s">
        <v>412</v>
      </c>
      <c r="BS102" s="871"/>
      <c r="BT102" s="871"/>
      <c r="BU102" s="871"/>
      <c r="BV102" s="871"/>
      <c r="BW102" s="871"/>
      <c r="BX102" s="871"/>
      <c r="BY102" s="871"/>
      <c r="BZ102" s="871"/>
      <c r="CA102" s="871"/>
      <c r="CB102" s="871"/>
      <c r="CC102" s="871"/>
      <c r="CD102" s="871"/>
      <c r="CE102" s="871"/>
      <c r="CF102" s="871"/>
      <c r="CG102" s="872"/>
      <c r="CH102" s="971"/>
      <c r="CI102" s="972"/>
      <c r="CJ102" s="972"/>
      <c r="CK102" s="972"/>
      <c r="CL102" s="973"/>
      <c r="CM102" s="971"/>
      <c r="CN102" s="972"/>
      <c r="CO102" s="972"/>
      <c r="CP102" s="972"/>
      <c r="CQ102" s="973"/>
      <c r="CR102" s="974">
        <v>5240</v>
      </c>
      <c r="CS102" s="923"/>
      <c r="CT102" s="923"/>
      <c r="CU102" s="923"/>
      <c r="CV102" s="975"/>
      <c r="CW102" s="974">
        <v>0</v>
      </c>
      <c r="CX102" s="923"/>
      <c r="CY102" s="923"/>
      <c r="CZ102" s="923"/>
      <c r="DA102" s="975"/>
      <c r="DB102" s="974">
        <v>3913</v>
      </c>
      <c r="DC102" s="923"/>
      <c r="DD102" s="923"/>
      <c r="DE102" s="923"/>
      <c r="DF102" s="975"/>
      <c r="DG102" s="974" t="s">
        <v>563</v>
      </c>
      <c r="DH102" s="923"/>
      <c r="DI102" s="923"/>
      <c r="DJ102" s="923"/>
      <c r="DK102" s="975"/>
      <c r="DL102" s="974" t="s">
        <v>563</v>
      </c>
      <c r="DM102" s="923"/>
      <c r="DN102" s="923"/>
      <c r="DO102" s="923"/>
      <c r="DP102" s="975"/>
      <c r="DQ102" s="974" t="s">
        <v>563</v>
      </c>
      <c r="DR102" s="923"/>
      <c r="DS102" s="923"/>
      <c r="DT102" s="923"/>
      <c r="DU102" s="975"/>
      <c r="DV102" s="998"/>
      <c r="DW102" s="999"/>
      <c r="DX102" s="999"/>
      <c r="DY102" s="999"/>
      <c r="DZ102" s="1000"/>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1" t="s">
        <v>413</v>
      </c>
      <c r="BR103" s="1001"/>
      <c r="BS103" s="1001"/>
      <c r="BT103" s="1001"/>
      <c r="BU103" s="1001"/>
      <c r="BV103" s="1001"/>
      <c r="BW103" s="1001"/>
      <c r="BX103" s="1001"/>
      <c r="BY103" s="1001"/>
      <c r="BZ103" s="1001"/>
      <c r="CA103" s="1001"/>
      <c r="CB103" s="1001"/>
      <c r="CC103" s="1001"/>
      <c r="CD103" s="1001"/>
      <c r="CE103" s="1001"/>
      <c r="CF103" s="1001"/>
      <c r="CG103" s="1001"/>
      <c r="CH103" s="1001"/>
      <c r="CI103" s="1001"/>
      <c r="CJ103" s="1001"/>
      <c r="CK103" s="1001"/>
      <c r="CL103" s="1001"/>
      <c r="CM103" s="1001"/>
      <c r="CN103" s="1001"/>
      <c r="CO103" s="1001"/>
      <c r="CP103" s="1001"/>
      <c r="CQ103" s="1001"/>
      <c r="CR103" s="1001"/>
      <c r="CS103" s="1001"/>
      <c r="CT103" s="1001"/>
      <c r="CU103" s="1001"/>
      <c r="CV103" s="1001"/>
      <c r="CW103" s="1001"/>
      <c r="CX103" s="1001"/>
      <c r="CY103" s="1001"/>
      <c r="CZ103" s="1001"/>
      <c r="DA103" s="1001"/>
      <c r="DB103" s="1001"/>
      <c r="DC103" s="1001"/>
      <c r="DD103" s="1001"/>
      <c r="DE103" s="1001"/>
      <c r="DF103" s="1001"/>
      <c r="DG103" s="1001"/>
      <c r="DH103" s="1001"/>
      <c r="DI103" s="1001"/>
      <c r="DJ103" s="1001"/>
      <c r="DK103" s="1001"/>
      <c r="DL103" s="1001"/>
      <c r="DM103" s="1001"/>
      <c r="DN103" s="1001"/>
      <c r="DO103" s="1001"/>
      <c r="DP103" s="1001"/>
      <c r="DQ103" s="1001"/>
      <c r="DR103" s="1001"/>
      <c r="DS103" s="1001"/>
      <c r="DT103" s="1001"/>
      <c r="DU103" s="1001"/>
      <c r="DV103" s="1001"/>
      <c r="DW103" s="1001"/>
      <c r="DX103" s="1001"/>
      <c r="DY103" s="1001"/>
      <c r="DZ103" s="1001"/>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2" t="s">
        <v>414</v>
      </c>
      <c r="BR104" s="1002"/>
      <c r="BS104" s="1002"/>
      <c r="BT104" s="1002"/>
      <c r="BU104" s="1002"/>
      <c r="BV104" s="1002"/>
      <c r="BW104" s="1002"/>
      <c r="BX104" s="1002"/>
      <c r="BY104" s="1002"/>
      <c r="BZ104" s="1002"/>
      <c r="CA104" s="1002"/>
      <c r="CB104" s="1002"/>
      <c r="CC104" s="1002"/>
      <c r="CD104" s="1002"/>
      <c r="CE104" s="1002"/>
      <c r="CF104" s="1002"/>
      <c r="CG104" s="1002"/>
      <c r="CH104" s="1002"/>
      <c r="CI104" s="1002"/>
      <c r="CJ104" s="1002"/>
      <c r="CK104" s="1002"/>
      <c r="CL104" s="1002"/>
      <c r="CM104" s="1002"/>
      <c r="CN104" s="1002"/>
      <c r="CO104" s="1002"/>
      <c r="CP104" s="1002"/>
      <c r="CQ104" s="1002"/>
      <c r="CR104" s="1002"/>
      <c r="CS104" s="1002"/>
      <c r="CT104" s="1002"/>
      <c r="CU104" s="1002"/>
      <c r="CV104" s="1002"/>
      <c r="CW104" s="1002"/>
      <c r="CX104" s="1002"/>
      <c r="CY104" s="1002"/>
      <c r="CZ104" s="1002"/>
      <c r="DA104" s="1002"/>
      <c r="DB104" s="1002"/>
      <c r="DC104" s="1002"/>
      <c r="DD104" s="1002"/>
      <c r="DE104" s="1002"/>
      <c r="DF104" s="1002"/>
      <c r="DG104" s="1002"/>
      <c r="DH104" s="1002"/>
      <c r="DI104" s="1002"/>
      <c r="DJ104" s="1002"/>
      <c r="DK104" s="1002"/>
      <c r="DL104" s="1002"/>
      <c r="DM104" s="1002"/>
      <c r="DN104" s="1002"/>
      <c r="DO104" s="1002"/>
      <c r="DP104" s="1002"/>
      <c r="DQ104" s="1002"/>
      <c r="DR104" s="1002"/>
      <c r="DS104" s="1002"/>
      <c r="DT104" s="1002"/>
      <c r="DU104" s="1002"/>
      <c r="DV104" s="1002"/>
      <c r="DW104" s="1002"/>
      <c r="DX104" s="1002"/>
      <c r="DY104" s="1002"/>
      <c r="DZ104" s="1002"/>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3" t="s">
        <v>417</v>
      </c>
      <c r="B108" s="1004"/>
      <c r="C108" s="1004"/>
      <c r="D108" s="1004"/>
      <c r="E108" s="1004"/>
      <c r="F108" s="1004"/>
      <c r="G108" s="1004"/>
      <c r="H108" s="1004"/>
      <c r="I108" s="1004"/>
      <c r="J108" s="1004"/>
      <c r="K108" s="1004"/>
      <c r="L108" s="1004"/>
      <c r="M108" s="1004"/>
      <c r="N108" s="1004"/>
      <c r="O108" s="1004"/>
      <c r="P108" s="1004"/>
      <c r="Q108" s="1004"/>
      <c r="R108" s="1004"/>
      <c r="S108" s="1004"/>
      <c r="T108" s="1004"/>
      <c r="U108" s="1004"/>
      <c r="V108" s="1004"/>
      <c r="W108" s="1004"/>
      <c r="X108" s="1004"/>
      <c r="Y108" s="1004"/>
      <c r="Z108" s="1004"/>
      <c r="AA108" s="1004"/>
      <c r="AB108" s="1004"/>
      <c r="AC108" s="1004"/>
      <c r="AD108" s="1004"/>
      <c r="AE108" s="1004"/>
      <c r="AF108" s="1004"/>
      <c r="AG108" s="1004"/>
      <c r="AH108" s="1004"/>
      <c r="AI108" s="1004"/>
      <c r="AJ108" s="1004"/>
      <c r="AK108" s="1004"/>
      <c r="AL108" s="1004"/>
      <c r="AM108" s="1004"/>
      <c r="AN108" s="1004"/>
      <c r="AO108" s="1004"/>
      <c r="AP108" s="1004"/>
      <c r="AQ108" s="1004"/>
      <c r="AR108" s="1004"/>
      <c r="AS108" s="1004"/>
      <c r="AT108" s="1005"/>
      <c r="AU108" s="1003" t="s">
        <v>418</v>
      </c>
      <c r="AV108" s="1004"/>
      <c r="AW108" s="1004"/>
      <c r="AX108" s="1004"/>
      <c r="AY108" s="1004"/>
      <c r="AZ108" s="1004"/>
      <c r="BA108" s="1004"/>
      <c r="BB108" s="1004"/>
      <c r="BC108" s="1004"/>
      <c r="BD108" s="1004"/>
      <c r="BE108" s="1004"/>
      <c r="BF108" s="1004"/>
      <c r="BG108" s="1004"/>
      <c r="BH108" s="1004"/>
      <c r="BI108" s="1004"/>
      <c r="BJ108" s="1004"/>
      <c r="BK108" s="1004"/>
      <c r="BL108" s="1004"/>
      <c r="BM108" s="1004"/>
      <c r="BN108" s="1004"/>
      <c r="BO108" s="1004"/>
      <c r="BP108" s="1004"/>
      <c r="BQ108" s="1004"/>
      <c r="BR108" s="1004"/>
      <c r="BS108" s="1004"/>
      <c r="BT108" s="1004"/>
      <c r="BU108" s="1004"/>
      <c r="BV108" s="1004"/>
      <c r="BW108" s="1004"/>
      <c r="BX108" s="1004"/>
      <c r="BY108" s="1004"/>
      <c r="BZ108" s="1004"/>
      <c r="CA108" s="1004"/>
      <c r="CB108" s="1004"/>
      <c r="CC108" s="1004"/>
      <c r="CD108" s="1004"/>
      <c r="CE108" s="1004"/>
      <c r="CF108" s="1004"/>
      <c r="CG108" s="1004"/>
      <c r="CH108" s="1004"/>
      <c r="CI108" s="1004"/>
      <c r="CJ108" s="1004"/>
      <c r="CK108" s="1004"/>
      <c r="CL108" s="1004"/>
      <c r="CM108" s="1004"/>
      <c r="CN108" s="1004"/>
      <c r="CO108" s="1004"/>
      <c r="CP108" s="1004"/>
      <c r="CQ108" s="1004"/>
      <c r="CR108" s="1004"/>
      <c r="CS108" s="1004"/>
      <c r="CT108" s="1004"/>
      <c r="CU108" s="1004"/>
      <c r="CV108" s="1004"/>
      <c r="CW108" s="1004"/>
      <c r="CX108" s="1004"/>
      <c r="CY108" s="1004"/>
      <c r="CZ108" s="1004"/>
      <c r="DA108" s="1004"/>
      <c r="DB108" s="1004"/>
      <c r="DC108" s="1004"/>
      <c r="DD108" s="1004"/>
      <c r="DE108" s="1004"/>
      <c r="DF108" s="1004"/>
      <c r="DG108" s="1004"/>
      <c r="DH108" s="1004"/>
      <c r="DI108" s="1004"/>
      <c r="DJ108" s="1004"/>
      <c r="DK108" s="1004"/>
      <c r="DL108" s="1004"/>
      <c r="DM108" s="1004"/>
      <c r="DN108" s="1004"/>
      <c r="DO108" s="1004"/>
      <c r="DP108" s="1004"/>
      <c r="DQ108" s="1004"/>
      <c r="DR108" s="1004"/>
      <c r="DS108" s="1004"/>
      <c r="DT108" s="1004"/>
      <c r="DU108" s="1004"/>
      <c r="DV108" s="1004"/>
      <c r="DW108" s="1004"/>
      <c r="DX108" s="1004"/>
      <c r="DY108" s="1004"/>
      <c r="DZ108" s="1005"/>
    </row>
    <row r="109" spans="1:131" s="246" customFormat="1" ht="26.25" customHeight="1" x14ac:dyDescent="0.2">
      <c r="A109" s="996" t="s">
        <v>419</v>
      </c>
      <c r="B109" s="977"/>
      <c r="C109" s="977"/>
      <c r="D109" s="977"/>
      <c r="E109" s="977"/>
      <c r="F109" s="977"/>
      <c r="G109" s="977"/>
      <c r="H109" s="977"/>
      <c r="I109" s="977"/>
      <c r="J109" s="977"/>
      <c r="K109" s="977"/>
      <c r="L109" s="977"/>
      <c r="M109" s="977"/>
      <c r="N109" s="977"/>
      <c r="O109" s="977"/>
      <c r="P109" s="977"/>
      <c r="Q109" s="977"/>
      <c r="R109" s="977"/>
      <c r="S109" s="977"/>
      <c r="T109" s="977"/>
      <c r="U109" s="977"/>
      <c r="V109" s="977"/>
      <c r="W109" s="977"/>
      <c r="X109" s="977"/>
      <c r="Y109" s="977"/>
      <c r="Z109" s="978"/>
      <c r="AA109" s="976" t="s">
        <v>420</v>
      </c>
      <c r="AB109" s="977"/>
      <c r="AC109" s="977"/>
      <c r="AD109" s="977"/>
      <c r="AE109" s="978"/>
      <c r="AF109" s="976" t="s">
        <v>304</v>
      </c>
      <c r="AG109" s="977"/>
      <c r="AH109" s="977"/>
      <c r="AI109" s="977"/>
      <c r="AJ109" s="978"/>
      <c r="AK109" s="976" t="s">
        <v>303</v>
      </c>
      <c r="AL109" s="977"/>
      <c r="AM109" s="977"/>
      <c r="AN109" s="977"/>
      <c r="AO109" s="978"/>
      <c r="AP109" s="976" t="s">
        <v>421</v>
      </c>
      <c r="AQ109" s="977"/>
      <c r="AR109" s="977"/>
      <c r="AS109" s="977"/>
      <c r="AT109" s="979"/>
      <c r="AU109" s="996" t="s">
        <v>419</v>
      </c>
      <c r="AV109" s="977"/>
      <c r="AW109" s="977"/>
      <c r="AX109" s="977"/>
      <c r="AY109" s="977"/>
      <c r="AZ109" s="977"/>
      <c r="BA109" s="977"/>
      <c r="BB109" s="977"/>
      <c r="BC109" s="977"/>
      <c r="BD109" s="977"/>
      <c r="BE109" s="977"/>
      <c r="BF109" s="977"/>
      <c r="BG109" s="977"/>
      <c r="BH109" s="977"/>
      <c r="BI109" s="977"/>
      <c r="BJ109" s="977"/>
      <c r="BK109" s="977"/>
      <c r="BL109" s="977"/>
      <c r="BM109" s="977"/>
      <c r="BN109" s="977"/>
      <c r="BO109" s="977"/>
      <c r="BP109" s="978"/>
      <c r="BQ109" s="976" t="s">
        <v>420</v>
      </c>
      <c r="BR109" s="977"/>
      <c r="BS109" s="977"/>
      <c r="BT109" s="977"/>
      <c r="BU109" s="978"/>
      <c r="BV109" s="976" t="s">
        <v>304</v>
      </c>
      <c r="BW109" s="977"/>
      <c r="BX109" s="977"/>
      <c r="BY109" s="977"/>
      <c r="BZ109" s="978"/>
      <c r="CA109" s="976" t="s">
        <v>303</v>
      </c>
      <c r="CB109" s="977"/>
      <c r="CC109" s="977"/>
      <c r="CD109" s="977"/>
      <c r="CE109" s="978"/>
      <c r="CF109" s="997" t="s">
        <v>421</v>
      </c>
      <c r="CG109" s="997"/>
      <c r="CH109" s="997"/>
      <c r="CI109" s="997"/>
      <c r="CJ109" s="997"/>
      <c r="CK109" s="976" t="s">
        <v>422</v>
      </c>
      <c r="CL109" s="977"/>
      <c r="CM109" s="977"/>
      <c r="CN109" s="977"/>
      <c r="CO109" s="977"/>
      <c r="CP109" s="977"/>
      <c r="CQ109" s="977"/>
      <c r="CR109" s="977"/>
      <c r="CS109" s="977"/>
      <c r="CT109" s="977"/>
      <c r="CU109" s="977"/>
      <c r="CV109" s="977"/>
      <c r="CW109" s="977"/>
      <c r="CX109" s="977"/>
      <c r="CY109" s="977"/>
      <c r="CZ109" s="977"/>
      <c r="DA109" s="977"/>
      <c r="DB109" s="977"/>
      <c r="DC109" s="977"/>
      <c r="DD109" s="977"/>
      <c r="DE109" s="977"/>
      <c r="DF109" s="978"/>
      <c r="DG109" s="976" t="s">
        <v>420</v>
      </c>
      <c r="DH109" s="977"/>
      <c r="DI109" s="977"/>
      <c r="DJ109" s="977"/>
      <c r="DK109" s="978"/>
      <c r="DL109" s="976" t="s">
        <v>304</v>
      </c>
      <c r="DM109" s="977"/>
      <c r="DN109" s="977"/>
      <c r="DO109" s="977"/>
      <c r="DP109" s="978"/>
      <c r="DQ109" s="976" t="s">
        <v>303</v>
      </c>
      <c r="DR109" s="977"/>
      <c r="DS109" s="977"/>
      <c r="DT109" s="977"/>
      <c r="DU109" s="978"/>
      <c r="DV109" s="976" t="s">
        <v>421</v>
      </c>
      <c r="DW109" s="977"/>
      <c r="DX109" s="977"/>
      <c r="DY109" s="977"/>
      <c r="DZ109" s="979"/>
    </row>
    <row r="110" spans="1:131" s="246" customFormat="1" ht="26.25" customHeight="1" x14ac:dyDescent="0.2">
      <c r="A110" s="980" t="s">
        <v>423</v>
      </c>
      <c r="B110" s="981"/>
      <c r="C110" s="981"/>
      <c r="D110" s="981"/>
      <c r="E110" s="981"/>
      <c r="F110" s="981"/>
      <c r="G110" s="981"/>
      <c r="H110" s="981"/>
      <c r="I110" s="981"/>
      <c r="J110" s="981"/>
      <c r="K110" s="981"/>
      <c r="L110" s="981"/>
      <c r="M110" s="981"/>
      <c r="N110" s="981"/>
      <c r="O110" s="981"/>
      <c r="P110" s="981"/>
      <c r="Q110" s="981"/>
      <c r="R110" s="981"/>
      <c r="S110" s="981"/>
      <c r="T110" s="981"/>
      <c r="U110" s="981"/>
      <c r="V110" s="981"/>
      <c r="W110" s="981"/>
      <c r="X110" s="981"/>
      <c r="Y110" s="981"/>
      <c r="Z110" s="982"/>
      <c r="AA110" s="983">
        <v>3761639</v>
      </c>
      <c r="AB110" s="984"/>
      <c r="AC110" s="984"/>
      <c r="AD110" s="984"/>
      <c r="AE110" s="985"/>
      <c r="AF110" s="986">
        <v>2727953</v>
      </c>
      <c r="AG110" s="984"/>
      <c r="AH110" s="984"/>
      <c r="AI110" s="984"/>
      <c r="AJ110" s="985"/>
      <c r="AK110" s="986">
        <v>2816568</v>
      </c>
      <c r="AL110" s="984"/>
      <c r="AM110" s="984"/>
      <c r="AN110" s="984"/>
      <c r="AO110" s="985"/>
      <c r="AP110" s="987">
        <v>4.2</v>
      </c>
      <c r="AQ110" s="988"/>
      <c r="AR110" s="988"/>
      <c r="AS110" s="988"/>
      <c r="AT110" s="989"/>
      <c r="AU110" s="990" t="s">
        <v>72</v>
      </c>
      <c r="AV110" s="991"/>
      <c r="AW110" s="991"/>
      <c r="AX110" s="991"/>
      <c r="AY110" s="991"/>
      <c r="AZ110" s="1032" t="s">
        <v>424</v>
      </c>
      <c r="BA110" s="981"/>
      <c r="BB110" s="981"/>
      <c r="BC110" s="981"/>
      <c r="BD110" s="981"/>
      <c r="BE110" s="981"/>
      <c r="BF110" s="981"/>
      <c r="BG110" s="981"/>
      <c r="BH110" s="981"/>
      <c r="BI110" s="981"/>
      <c r="BJ110" s="981"/>
      <c r="BK110" s="981"/>
      <c r="BL110" s="981"/>
      <c r="BM110" s="981"/>
      <c r="BN110" s="981"/>
      <c r="BO110" s="981"/>
      <c r="BP110" s="982"/>
      <c r="BQ110" s="1018">
        <v>29351630</v>
      </c>
      <c r="BR110" s="1019"/>
      <c r="BS110" s="1019"/>
      <c r="BT110" s="1019"/>
      <c r="BU110" s="1019"/>
      <c r="BV110" s="1019">
        <v>28170982</v>
      </c>
      <c r="BW110" s="1019"/>
      <c r="BX110" s="1019"/>
      <c r="BY110" s="1019"/>
      <c r="BZ110" s="1019"/>
      <c r="CA110" s="1019">
        <v>28585745</v>
      </c>
      <c r="CB110" s="1019"/>
      <c r="CC110" s="1019"/>
      <c r="CD110" s="1019"/>
      <c r="CE110" s="1019"/>
      <c r="CF110" s="1033">
        <v>43.1</v>
      </c>
      <c r="CG110" s="1034"/>
      <c r="CH110" s="1034"/>
      <c r="CI110" s="1034"/>
      <c r="CJ110" s="1034"/>
      <c r="CK110" s="1035" t="s">
        <v>425</v>
      </c>
      <c r="CL110" s="1036"/>
      <c r="CM110" s="1015" t="s">
        <v>426</v>
      </c>
      <c r="CN110" s="1016"/>
      <c r="CO110" s="1016"/>
      <c r="CP110" s="1016"/>
      <c r="CQ110" s="1016"/>
      <c r="CR110" s="1016"/>
      <c r="CS110" s="1016"/>
      <c r="CT110" s="1016"/>
      <c r="CU110" s="1016"/>
      <c r="CV110" s="1016"/>
      <c r="CW110" s="1016"/>
      <c r="CX110" s="1016"/>
      <c r="CY110" s="1016"/>
      <c r="CZ110" s="1016"/>
      <c r="DA110" s="1016"/>
      <c r="DB110" s="1016"/>
      <c r="DC110" s="1016"/>
      <c r="DD110" s="1016"/>
      <c r="DE110" s="1016"/>
      <c r="DF110" s="1017"/>
      <c r="DG110" s="1018">
        <v>6090093</v>
      </c>
      <c r="DH110" s="1019"/>
      <c r="DI110" s="1019"/>
      <c r="DJ110" s="1019"/>
      <c r="DK110" s="1019"/>
      <c r="DL110" s="1019">
        <v>5578705</v>
      </c>
      <c r="DM110" s="1019"/>
      <c r="DN110" s="1019"/>
      <c r="DO110" s="1019"/>
      <c r="DP110" s="1019"/>
      <c r="DQ110" s="1019">
        <v>5066944</v>
      </c>
      <c r="DR110" s="1019"/>
      <c r="DS110" s="1019"/>
      <c r="DT110" s="1019"/>
      <c r="DU110" s="1019"/>
      <c r="DV110" s="1020">
        <v>7.6</v>
      </c>
      <c r="DW110" s="1020"/>
      <c r="DX110" s="1020"/>
      <c r="DY110" s="1020"/>
      <c r="DZ110" s="1021"/>
    </row>
    <row r="111" spans="1:131" s="246" customFormat="1" ht="26.25" customHeight="1" x14ac:dyDescent="0.2">
      <c r="A111" s="1022" t="s">
        <v>427</v>
      </c>
      <c r="B111" s="1023"/>
      <c r="C111" s="1023"/>
      <c r="D111" s="1023"/>
      <c r="E111" s="1023"/>
      <c r="F111" s="1023"/>
      <c r="G111" s="1023"/>
      <c r="H111" s="1023"/>
      <c r="I111" s="1023"/>
      <c r="J111" s="1023"/>
      <c r="K111" s="1023"/>
      <c r="L111" s="1023"/>
      <c r="M111" s="1023"/>
      <c r="N111" s="1023"/>
      <c r="O111" s="1023"/>
      <c r="P111" s="1023"/>
      <c r="Q111" s="1023"/>
      <c r="R111" s="1023"/>
      <c r="S111" s="1023"/>
      <c r="T111" s="1023"/>
      <c r="U111" s="1023"/>
      <c r="V111" s="1023"/>
      <c r="W111" s="1023"/>
      <c r="X111" s="1023"/>
      <c r="Y111" s="1023"/>
      <c r="Z111" s="1024"/>
      <c r="AA111" s="1025" t="s">
        <v>144</v>
      </c>
      <c r="AB111" s="1026"/>
      <c r="AC111" s="1026"/>
      <c r="AD111" s="1026"/>
      <c r="AE111" s="1027"/>
      <c r="AF111" s="1028" t="s">
        <v>387</v>
      </c>
      <c r="AG111" s="1026"/>
      <c r="AH111" s="1026"/>
      <c r="AI111" s="1026"/>
      <c r="AJ111" s="1027"/>
      <c r="AK111" s="1028" t="s">
        <v>387</v>
      </c>
      <c r="AL111" s="1026"/>
      <c r="AM111" s="1026"/>
      <c r="AN111" s="1026"/>
      <c r="AO111" s="1027"/>
      <c r="AP111" s="1029" t="s">
        <v>144</v>
      </c>
      <c r="AQ111" s="1030"/>
      <c r="AR111" s="1030"/>
      <c r="AS111" s="1030"/>
      <c r="AT111" s="1031"/>
      <c r="AU111" s="992"/>
      <c r="AV111" s="993"/>
      <c r="AW111" s="993"/>
      <c r="AX111" s="993"/>
      <c r="AY111" s="993"/>
      <c r="AZ111" s="1041" t="s">
        <v>428</v>
      </c>
      <c r="BA111" s="1042"/>
      <c r="BB111" s="1042"/>
      <c r="BC111" s="1042"/>
      <c r="BD111" s="1042"/>
      <c r="BE111" s="1042"/>
      <c r="BF111" s="1042"/>
      <c r="BG111" s="1042"/>
      <c r="BH111" s="1042"/>
      <c r="BI111" s="1042"/>
      <c r="BJ111" s="1042"/>
      <c r="BK111" s="1042"/>
      <c r="BL111" s="1042"/>
      <c r="BM111" s="1042"/>
      <c r="BN111" s="1042"/>
      <c r="BO111" s="1042"/>
      <c r="BP111" s="1043"/>
      <c r="BQ111" s="1011">
        <v>7212690</v>
      </c>
      <c r="BR111" s="1012"/>
      <c r="BS111" s="1012"/>
      <c r="BT111" s="1012"/>
      <c r="BU111" s="1012"/>
      <c r="BV111" s="1012">
        <v>6403914</v>
      </c>
      <c r="BW111" s="1012"/>
      <c r="BX111" s="1012"/>
      <c r="BY111" s="1012"/>
      <c r="BZ111" s="1012"/>
      <c r="CA111" s="1012">
        <v>6182735</v>
      </c>
      <c r="CB111" s="1012"/>
      <c r="CC111" s="1012"/>
      <c r="CD111" s="1012"/>
      <c r="CE111" s="1012"/>
      <c r="CF111" s="1006">
        <v>9.3000000000000007</v>
      </c>
      <c r="CG111" s="1007"/>
      <c r="CH111" s="1007"/>
      <c r="CI111" s="1007"/>
      <c r="CJ111" s="1007"/>
      <c r="CK111" s="1037"/>
      <c r="CL111" s="1038"/>
      <c r="CM111" s="1008" t="s">
        <v>429</v>
      </c>
      <c r="CN111" s="1009"/>
      <c r="CO111" s="1009"/>
      <c r="CP111" s="1009"/>
      <c r="CQ111" s="1009"/>
      <c r="CR111" s="1009"/>
      <c r="CS111" s="1009"/>
      <c r="CT111" s="1009"/>
      <c r="CU111" s="1009"/>
      <c r="CV111" s="1009"/>
      <c r="CW111" s="1009"/>
      <c r="CX111" s="1009"/>
      <c r="CY111" s="1009"/>
      <c r="CZ111" s="1009"/>
      <c r="DA111" s="1009"/>
      <c r="DB111" s="1009"/>
      <c r="DC111" s="1009"/>
      <c r="DD111" s="1009"/>
      <c r="DE111" s="1009"/>
      <c r="DF111" s="1010"/>
      <c r="DG111" s="1011" t="s">
        <v>144</v>
      </c>
      <c r="DH111" s="1012"/>
      <c r="DI111" s="1012"/>
      <c r="DJ111" s="1012"/>
      <c r="DK111" s="1012"/>
      <c r="DL111" s="1012" t="s">
        <v>144</v>
      </c>
      <c r="DM111" s="1012"/>
      <c r="DN111" s="1012"/>
      <c r="DO111" s="1012"/>
      <c r="DP111" s="1012"/>
      <c r="DQ111" s="1012" t="s">
        <v>144</v>
      </c>
      <c r="DR111" s="1012"/>
      <c r="DS111" s="1012"/>
      <c r="DT111" s="1012"/>
      <c r="DU111" s="1012"/>
      <c r="DV111" s="1013" t="s">
        <v>144</v>
      </c>
      <c r="DW111" s="1013"/>
      <c r="DX111" s="1013"/>
      <c r="DY111" s="1013"/>
      <c r="DZ111" s="1014"/>
    </row>
    <row r="112" spans="1:131" s="246" customFormat="1" ht="26.25" customHeight="1" x14ac:dyDescent="0.2">
      <c r="A112" s="1044" t="s">
        <v>430</v>
      </c>
      <c r="B112" s="1045"/>
      <c r="C112" s="1042" t="s">
        <v>431</v>
      </c>
      <c r="D112" s="1042"/>
      <c r="E112" s="1042"/>
      <c r="F112" s="1042"/>
      <c r="G112" s="1042"/>
      <c r="H112" s="1042"/>
      <c r="I112" s="1042"/>
      <c r="J112" s="1042"/>
      <c r="K112" s="1042"/>
      <c r="L112" s="1042"/>
      <c r="M112" s="1042"/>
      <c r="N112" s="1042"/>
      <c r="O112" s="1042"/>
      <c r="P112" s="1042"/>
      <c r="Q112" s="1042"/>
      <c r="R112" s="1042"/>
      <c r="S112" s="1042"/>
      <c r="T112" s="1042"/>
      <c r="U112" s="1042"/>
      <c r="V112" s="1042"/>
      <c r="W112" s="1042"/>
      <c r="X112" s="1042"/>
      <c r="Y112" s="1042"/>
      <c r="Z112" s="1043"/>
      <c r="AA112" s="1050">
        <v>74913</v>
      </c>
      <c r="AB112" s="1051"/>
      <c r="AC112" s="1051"/>
      <c r="AD112" s="1051"/>
      <c r="AE112" s="1052"/>
      <c r="AF112" s="1053">
        <v>84180</v>
      </c>
      <c r="AG112" s="1051"/>
      <c r="AH112" s="1051"/>
      <c r="AI112" s="1051"/>
      <c r="AJ112" s="1052"/>
      <c r="AK112" s="1053">
        <v>82900</v>
      </c>
      <c r="AL112" s="1051"/>
      <c r="AM112" s="1051"/>
      <c r="AN112" s="1051"/>
      <c r="AO112" s="1052"/>
      <c r="AP112" s="1054">
        <v>0.1</v>
      </c>
      <c r="AQ112" s="1055"/>
      <c r="AR112" s="1055"/>
      <c r="AS112" s="1055"/>
      <c r="AT112" s="1056"/>
      <c r="AU112" s="992"/>
      <c r="AV112" s="993"/>
      <c r="AW112" s="993"/>
      <c r="AX112" s="993"/>
      <c r="AY112" s="993"/>
      <c r="AZ112" s="1041" t="s">
        <v>432</v>
      </c>
      <c r="BA112" s="1042"/>
      <c r="BB112" s="1042"/>
      <c r="BC112" s="1042"/>
      <c r="BD112" s="1042"/>
      <c r="BE112" s="1042"/>
      <c r="BF112" s="1042"/>
      <c r="BG112" s="1042"/>
      <c r="BH112" s="1042"/>
      <c r="BI112" s="1042"/>
      <c r="BJ112" s="1042"/>
      <c r="BK112" s="1042"/>
      <c r="BL112" s="1042"/>
      <c r="BM112" s="1042"/>
      <c r="BN112" s="1042"/>
      <c r="BO112" s="1042"/>
      <c r="BP112" s="1043"/>
      <c r="BQ112" s="1011" t="s">
        <v>144</v>
      </c>
      <c r="BR112" s="1012"/>
      <c r="BS112" s="1012"/>
      <c r="BT112" s="1012"/>
      <c r="BU112" s="1012"/>
      <c r="BV112" s="1012" t="s">
        <v>144</v>
      </c>
      <c r="BW112" s="1012"/>
      <c r="BX112" s="1012"/>
      <c r="BY112" s="1012"/>
      <c r="BZ112" s="1012"/>
      <c r="CA112" s="1012" t="s">
        <v>144</v>
      </c>
      <c r="CB112" s="1012"/>
      <c r="CC112" s="1012"/>
      <c r="CD112" s="1012"/>
      <c r="CE112" s="1012"/>
      <c r="CF112" s="1006" t="s">
        <v>144</v>
      </c>
      <c r="CG112" s="1007"/>
      <c r="CH112" s="1007"/>
      <c r="CI112" s="1007"/>
      <c r="CJ112" s="1007"/>
      <c r="CK112" s="1037"/>
      <c r="CL112" s="1038"/>
      <c r="CM112" s="1008" t="s">
        <v>433</v>
      </c>
      <c r="CN112" s="1009"/>
      <c r="CO112" s="1009"/>
      <c r="CP112" s="1009"/>
      <c r="CQ112" s="1009"/>
      <c r="CR112" s="1009"/>
      <c r="CS112" s="1009"/>
      <c r="CT112" s="1009"/>
      <c r="CU112" s="1009"/>
      <c r="CV112" s="1009"/>
      <c r="CW112" s="1009"/>
      <c r="CX112" s="1009"/>
      <c r="CY112" s="1009"/>
      <c r="CZ112" s="1009"/>
      <c r="DA112" s="1009"/>
      <c r="DB112" s="1009"/>
      <c r="DC112" s="1009"/>
      <c r="DD112" s="1009"/>
      <c r="DE112" s="1009"/>
      <c r="DF112" s="1010"/>
      <c r="DG112" s="1011" t="s">
        <v>144</v>
      </c>
      <c r="DH112" s="1012"/>
      <c r="DI112" s="1012"/>
      <c r="DJ112" s="1012"/>
      <c r="DK112" s="1012"/>
      <c r="DL112" s="1012" t="s">
        <v>387</v>
      </c>
      <c r="DM112" s="1012"/>
      <c r="DN112" s="1012"/>
      <c r="DO112" s="1012"/>
      <c r="DP112" s="1012"/>
      <c r="DQ112" s="1012" t="s">
        <v>387</v>
      </c>
      <c r="DR112" s="1012"/>
      <c r="DS112" s="1012"/>
      <c r="DT112" s="1012"/>
      <c r="DU112" s="1012"/>
      <c r="DV112" s="1013" t="s">
        <v>387</v>
      </c>
      <c r="DW112" s="1013"/>
      <c r="DX112" s="1013"/>
      <c r="DY112" s="1013"/>
      <c r="DZ112" s="1014"/>
    </row>
    <row r="113" spans="1:130" s="246" customFormat="1" ht="26.25" customHeight="1" x14ac:dyDescent="0.2">
      <c r="A113" s="1046"/>
      <c r="B113" s="1047"/>
      <c r="C113" s="1042" t="s">
        <v>434</v>
      </c>
      <c r="D113" s="1042"/>
      <c r="E113" s="1042"/>
      <c r="F113" s="1042"/>
      <c r="G113" s="1042"/>
      <c r="H113" s="1042"/>
      <c r="I113" s="1042"/>
      <c r="J113" s="1042"/>
      <c r="K113" s="1042"/>
      <c r="L113" s="1042"/>
      <c r="M113" s="1042"/>
      <c r="N113" s="1042"/>
      <c r="O113" s="1042"/>
      <c r="P113" s="1042"/>
      <c r="Q113" s="1042"/>
      <c r="R113" s="1042"/>
      <c r="S113" s="1042"/>
      <c r="T113" s="1042"/>
      <c r="U113" s="1042"/>
      <c r="V113" s="1042"/>
      <c r="W113" s="1042"/>
      <c r="X113" s="1042"/>
      <c r="Y113" s="1042"/>
      <c r="Z113" s="1043"/>
      <c r="AA113" s="1025" t="s">
        <v>387</v>
      </c>
      <c r="AB113" s="1026"/>
      <c r="AC113" s="1026"/>
      <c r="AD113" s="1026"/>
      <c r="AE113" s="1027"/>
      <c r="AF113" s="1028" t="s">
        <v>144</v>
      </c>
      <c r="AG113" s="1026"/>
      <c r="AH113" s="1026"/>
      <c r="AI113" s="1026"/>
      <c r="AJ113" s="1027"/>
      <c r="AK113" s="1028" t="s">
        <v>387</v>
      </c>
      <c r="AL113" s="1026"/>
      <c r="AM113" s="1026"/>
      <c r="AN113" s="1026"/>
      <c r="AO113" s="1027"/>
      <c r="AP113" s="1029" t="s">
        <v>387</v>
      </c>
      <c r="AQ113" s="1030"/>
      <c r="AR113" s="1030"/>
      <c r="AS113" s="1030"/>
      <c r="AT113" s="1031"/>
      <c r="AU113" s="992"/>
      <c r="AV113" s="993"/>
      <c r="AW113" s="993"/>
      <c r="AX113" s="993"/>
      <c r="AY113" s="993"/>
      <c r="AZ113" s="1041" t="s">
        <v>435</v>
      </c>
      <c r="BA113" s="1042"/>
      <c r="BB113" s="1042"/>
      <c r="BC113" s="1042"/>
      <c r="BD113" s="1042"/>
      <c r="BE113" s="1042"/>
      <c r="BF113" s="1042"/>
      <c r="BG113" s="1042"/>
      <c r="BH113" s="1042"/>
      <c r="BI113" s="1042"/>
      <c r="BJ113" s="1042"/>
      <c r="BK113" s="1042"/>
      <c r="BL113" s="1042"/>
      <c r="BM113" s="1042"/>
      <c r="BN113" s="1042"/>
      <c r="BO113" s="1042"/>
      <c r="BP113" s="1043"/>
      <c r="BQ113" s="1011">
        <v>872589</v>
      </c>
      <c r="BR113" s="1012"/>
      <c r="BS113" s="1012"/>
      <c r="BT113" s="1012"/>
      <c r="BU113" s="1012"/>
      <c r="BV113" s="1012">
        <v>1024818</v>
      </c>
      <c r="BW113" s="1012"/>
      <c r="BX113" s="1012"/>
      <c r="BY113" s="1012"/>
      <c r="BZ113" s="1012"/>
      <c r="CA113" s="1012">
        <v>1038808</v>
      </c>
      <c r="CB113" s="1012"/>
      <c r="CC113" s="1012"/>
      <c r="CD113" s="1012"/>
      <c r="CE113" s="1012"/>
      <c r="CF113" s="1006">
        <v>1.6</v>
      </c>
      <c r="CG113" s="1007"/>
      <c r="CH113" s="1007"/>
      <c r="CI113" s="1007"/>
      <c r="CJ113" s="1007"/>
      <c r="CK113" s="1037"/>
      <c r="CL113" s="1038"/>
      <c r="CM113" s="1008" t="s">
        <v>436</v>
      </c>
      <c r="CN113" s="1009"/>
      <c r="CO113" s="1009"/>
      <c r="CP113" s="1009"/>
      <c r="CQ113" s="1009"/>
      <c r="CR113" s="1009"/>
      <c r="CS113" s="1009"/>
      <c r="CT113" s="1009"/>
      <c r="CU113" s="1009"/>
      <c r="CV113" s="1009"/>
      <c r="CW113" s="1009"/>
      <c r="CX113" s="1009"/>
      <c r="CY113" s="1009"/>
      <c r="CZ113" s="1009"/>
      <c r="DA113" s="1009"/>
      <c r="DB113" s="1009"/>
      <c r="DC113" s="1009"/>
      <c r="DD113" s="1009"/>
      <c r="DE113" s="1009"/>
      <c r="DF113" s="1010"/>
      <c r="DG113" s="1050" t="s">
        <v>144</v>
      </c>
      <c r="DH113" s="1051"/>
      <c r="DI113" s="1051"/>
      <c r="DJ113" s="1051"/>
      <c r="DK113" s="1052"/>
      <c r="DL113" s="1053" t="s">
        <v>144</v>
      </c>
      <c r="DM113" s="1051"/>
      <c r="DN113" s="1051"/>
      <c r="DO113" s="1051"/>
      <c r="DP113" s="1052"/>
      <c r="DQ113" s="1053" t="s">
        <v>144</v>
      </c>
      <c r="DR113" s="1051"/>
      <c r="DS113" s="1051"/>
      <c r="DT113" s="1051"/>
      <c r="DU113" s="1052"/>
      <c r="DV113" s="1054" t="s">
        <v>387</v>
      </c>
      <c r="DW113" s="1055"/>
      <c r="DX113" s="1055"/>
      <c r="DY113" s="1055"/>
      <c r="DZ113" s="1056"/>
    </row>
    <row r="114" spans="1:130" s="246" customFormat="1" ht="26.25" customHeight="1" x14ac:dyDescent="0.2">
      <c r="A114" s="1046"/>
      <c r="B114" s="1047"/>
      <c r="C114" s="1042" t="s">
        <v>437</v>
      </c>
      <c r="D114" s="1042"/>
      <c r="E114" s="1042"/>
      <c r="F114" s="1042"/>
      <c r="G114" s="1042"/>
      <c r="H114" s="1042"/>
      <c r="I114" s="1042"/>
      <c r="J114" s="1042"/>
      <c r="K114" s="1042"/>
      <c r="L114" s="1042"/>
      <c r="M114" s="1042"/>
      <c r="N114" s="1042"/>
      <c r="O114" s="1042"/>
      <c r="P114" s="1042"/>
      <c r="Q114" s="1042"/>
      <c r="R114" s="1042"/>
      <c r="S114" s="1042"/>
      <c r="T114" s="1042"/>
      <c r="U114" s="1042"/>
      <c r="V114" s="1042"/>
      <c r="W114" s="1042"/>
      <c r="X114" s="1042"/>
      <c r="Y114" s="1042"/>
      <c r="Z114" s="1043"/>
      <c r="AA114" s="1050">
        <v>87986</v>
      </c>
      <c r="AB114" s="1051"/>
      <c r="AC114" s="1051"/>
      <c r="AD114" s="1051"/>
      <c r="AE114" s="1052"/>
      <c r="AF114" s="1053">
        <v>76592</v>
      </c>
      <c r="AG114" s="1051"/>
      <c r="AH114" s="1051"/>
      <c r="AI114" s="1051"/>
      <c r="AJ114" s="1052"/>
      <c r="AK114" s="1053">
        <v>83425</v>
      </c>
      <c r="AL114" s="1051"/>
      <c r="AM114" s="1051"/>
      <c r="AN114" s="1051"/>
      <c r="AO114" s="1052"/>
      <c r="AP114" s="1054">
        <v>0.1</v>
      </c>
      <c r="AQ114" s="1055"/>
      <c r="AR114" s="1055"/>
      <c r="AS114" s="1055"/>
      <c r="AT114" s="1056"/>
      <c r="AU114" s="992"/>
      <c r="AV114" s="993"/>
      <c r="AW114" s="993"/>
      <c r="AX114" s="993"/>
      <c r="AY114" s="993"/>
      <c r="AZ114" s="1041" t="s">
        <v>438</v>
      </c>
      <c r="BA114" s="1042"/>
      <c r="BB114" s="1042"/>
      <c r="BC114" s="1042"/>
      <c r="BD114" s="1042"/>
      <c r="BE114" s="1042"/>
      <c r="BF114" s="1042"/>
      <c r="BG114" s="1042"/>
      <c r="BH114" s="1042"/>
      <c r="BI114" s="1042"/>
      <c r="BJ114" s="1042"/>
      <c r="BK114" s="1042"/>
      <c r="BL114" s="1042"/>
      <c r="BM114" s="1042"/>
      <c r="BN114" s="1042"/>
      <c r="BO114" s="1042"/>
      <c r="BP114" s="1043"/>
      <c r="BQ114" s="1011">
        <v>16695534</v>
      </c>
      <c r="BR114" s="1012"/>
      <c r="BS114" s="1012"/>
      <c r="BT114" s="1012"/>
      <c r="BU114" s="1012"/>
      <c r="BV114" s="1012">
        <v>15615223</v>
      </c>
      <c r="BW114" s="1012"/>
      <c r="BX114" s="1012"/>
      <c r="BY114" s="1012"/>
      <c r="BZ114" s="1012"/>
      <c r="CA114" s="1012">
        <v>15271391</v>
      </c>
      <c r="CB114" s="1012"/>
      <c r="CC114" s="1012"/>
      <c r="CD114" s="1012"/>
      <c r="CE114" s="1012"/>
      <c r="CF114" s="1006">
        <v>23</v>
      </c>
      <c r="CG114" s="1007"/>
      <c r="CH114" s="1007"/>
      <c r="CI114" s="1007"/>
      <c r="CJ114" s="1007"/>
      <c r="CK114" s="1037"/>
      <c r="CL114" s="1038"/>
      <c r="CM114" s="1008" t="s">
        <v>439</v>
      </c>
      <c r="CN114" s="1009"/>
      <c r="CO114" s="1009"/>
      <c r="CP114" s="1009"/>
      <c r="CQ114" s="1009"/>
      <c r="CR114" s="1009"/>
      <c r="CS114" s="1009"/>
      <c r="CT114" s="1009"/>
      <c r="CU114" s="1009"/>
      <c r="CV114" s="1009"/>
      <c r="CW114" s="1009"/>
      <c r="CX114" s="1009"/>
      <c r="CY114" s="1009"/>
      <c r="CZ114" s="1009"/>
      <c r="DA114" s="1009"/>
      <c r="DB114" s="1009"/>
      <c r="DC114" s="1009"/>
      <c r="DD114" s="1009"/>
      <c r="DE114" s="1009"/>
      <c r="DF114" s="1010"/>
      <c r="DG114" s="1050" t="s">
        <v>144</v>
      </c>
      <c r="DH114" s="1051"/>
      <c r="DI114" s="1051"/>
      <c r="DJ114" s="1051"/>
      <c r="DK114" s="1052"/>
      <c r="DL114" s="1053" t="s">
        <v>387</v>
      </c>
      <c r="DM114" s="1051"/>
      <c r="DN114" s="1051"/>
      <c r="DO114" s="1051"/>
      <c r="DP114" s="1052"/>
      <c r="DQ114" s="1053" t="s">
        <v>144</v>
      </c>
      <c r="DR114" s="1051"/>
      <c r="DS114" s="1051"/>
      <c r="DT114" s="1051"/>
      <c r="DU114" s="1052"/>
      <c r="DV114" s="1054" t="s">
        <v>144</v>
      </c>
      <c r="DW114" s="1055"/>
      <c r="DX114" s="1055"/>
      <c r="DY114" s="1055"/>
      <c r="DZ114" s="1056"/>
    </row>
    <row r="115" spans="1:130" s="246" customFormat="1" ht="26.25" customHeight="1" x14ac:dyDescent="0.2">
      <c r="A115" s="1046"/>
      <c r="B115" s="1047"/>
      <c r="C115" s="1042" t="s">
        <v>440</v>
      </c>
      <c r="D115" s="1042"/>
      <c r="E115" s="1042"/>
      <c r="F115" s="1042"/>
      <c r="G115" s="1042"/>
      <c r="H115" s="1042"/>
      <c r="I115" s="1042"/>
      <c r="J115" s="1042"/>
      <c r="K115" s="1042"/>
      <c r="L115" s="1042"/>
      <c r="M115" s="1042"/>
      <c r="N115" s="1042"/>
      <c r="O115" s="1042"/>
      <c r="P115" s="1042"/>
      <c r="Q115" s="1042"/>
      <c r="R115" s="1042"/>
      <c r="S115" s="1042"/>
      <c r="T115" s="1042"/>
      <c r="U115" s="1042"/>
      <c r="V115" s="1042"/>
      <c r="W115" s="1042"/>
      <c r="X115" s="1042"/>
      <c r="Y115" s="1042"/>
      <c r="Z115" s="1043"/>
      <c r="AA115" s="1025">
        <v>640892</v>
      </c>
      <c r="AB115" s="1026"/>
      <c r="AC115" s="1026"/>
      <c r="AD115" s="1026"/>
      <c r="AE115" s="1027"/>
      <c r="AF115" s="1028">
        <v>616748</v>
      </c>
      <c r="AG115" s="1026"/>
      <c r="AH115" s="1026"/>
      <c r="AI115" s="1026"/>
      <c r="AJ115" s="1027"/>
      <c r="AK115" s="1028">
        <v>581031</v>
      </c>
      <c r="AL115" s="1026"/>
      <c r="AM115" s="1026"/>
      <c r="AN115" s="1026"/>
      <c r="AO115" s="1027"/>
      <c r="AP115" s="1029">
        <v>0.9</v>
      </c>
      <c r="AQ115" s="1030"/>
      <c r="AR115" s="1030"/>
      <c r="AS115" s="1030"/>
      <c r="AT115" s="1031"/>
      <c r="AU115" s="992"/>
      <c r="AV115" s="993"/>
      <c r="AW115" s="993"/>
      <c r="AX115" s="993"/>
      <c r="AY115" s="993"/>
      <c r="AZ115" s="1041" t="s">
        <v>441</v>
      </c>
      <c r="BA115" s="1042"/>
      <c r="BB115" s="1042"/>
      <c r="BC115" s="1042"/>
      <c r="BD115" s="1042"/>
      <c r="BE115" s="1042"/>
      <c r="BF115" s="1042"/>
      <c r="BG115" s="1042"/>
      <c r="BH115" s="1042"/>
      <c r="BI115" s="1042"/>
      <c r="BJ115" s="1042"/>
      <c r="BK115" s="1042"/>
      <c r="BL115" s="1042"/>
      <c r="BM115" s="1042"/>
      <c r="BN115" s="1042"/>
      <c r="BO115" s="1042"/>
      <c r="BP115" s="1043"/>
      <c r="BQ115" s="1011" t="s">
        <v>387</v>
      </c>
      <c r="BR115" s="1012"/>
      <c r="BS115" s="1012"/>
      <c r="BT115" s="1012"/>
      <c r="BU115" s="1012"/>
      <c r="BV115" s="1012" t="s">
        <v>387</v>
      </c>
      <c r="BW115" s="1012"/>
      <c r="BX115" s="1012"/>
      <c r="BY115" s="1012"/>
      <c r="BZ115" s="1012"/>
      <c r="CA115" s="1012" t="s">
        <v>144</v>
      </c>
      <c r="CB115" s="1012"/>
      <c r="CC115" s="1012"/>
      <c r="CD115" s="1012"/>
      <c r="CE115" s="1012"/>
      <c r="CF115" s="1006" t="s">
        <v>387</v>
      </c>
      <c r="CG115" s="1007"/>
      <c r="CH115" s="1007"/>
      <c r="CI115" s="1007"/>
      <c r="CJ115" s="1007"/>
      <c r="CK115" s="1037"/>
      <c r="CL115" s="1038"/>
      <c r="CM115" s="1041" t="s">
        <v>442</v>
      </c>
      <c r="CN115" s="1059"/>
      <c r="CO115" s="1059"/>
      <c r="CP115" s="1059"/>
      <c r="CQ115" s="1059"/>
      <c r="CR115" s="1059"/>
      <c r="CS115" s="1059"/>
      <c r="CT115" s="1059"/>
      <c r="CU115" s="1059"/>
      <c r="CV115" s="1059"/>
      <c r="CW115" s="1059"/>
      <c r="CX115" s="1059"/>
      <c r="CY115" s="1059"/>
      <c r="CZ115" s="1059"/>
      <c r="DA115" s="1059"/>
      <c r="DB115" s="1059"/>
      <c r="DC115" s="1059"/>
      <c r="DD115" s="1059"/>
      <c r="DE115" s="1059"/>
      <c r="DF115" s="1043"/>
      <c r="DG115" s="1050" t="s">
        <v>144</v>
      </c>
      <c r="DH115" s="1051"/>
      <c r="DI115" s="1051"/>
      <c r="DJ115" s="1051"/>
      <c r="DK115" s="1052"/>
      <c r="DL115" s="1053" t="s">
        <v>144</v>
      </c>
      <c r="DM115" s="1051"/>
      <c r="DN115" s="1051"/>
      <c r="DO115" s="1051"/>
      <c r="DP115" s="1052"/>
      <c r="DQ115" s="1053">
        <v>359849</v>
      </c>
      <c r="DR115" s="1051"/>
      <c r="DS115" s="1051"/>
      <c r="DT115" s="1051"/>
      <c r="DU115" s="1052"/>
      <c r="DV115" s="1054">
        <v>0.5</v>
      </c>
      <c r="DW115" s="1055"/>
      <c r="DX115" s="1055"/>
      <c r="DY115" s="1055"/>
      <c r="DZ115" s="1056"/>
    </row>
    <row r="116" spans="1:130" s="246" customFormat="1" ht="26.25" customHeight="1" x14ac:dyDescent="0.2">
      <c r="A116" s="1048"/>
      <c r="B116" s="1049"/>
      <c r="C116" s="1077" t="s">
        <v>443</v>
      </c>
      <c r="D116" s="1077"/>
      <c r="E116" s="1077"/>
      <c r="F116" s="1077"/>
      <c r="G116" s="1077"/>
      <c r="H116" s="1077"/>
      <c r="I116" s="1077"/>
      <c r="J116" s="1077"/>
      <c r="K116" s="1077"/>
      <c r="L116" s="1077"/>
      <c r="M116" s="1077"/>
      <c r="N116" s="1077"/>
      <c r="O116" s="1077"/>
      <c r="P116" s="1077"/>
      <c r="Q116" s="1077"/>
      <c r="R116" s="1077"/>
      <c r="S116" s="1077"/>
      <c r="T116" s="1077"/>
      <c r="U116" s="1077"/>
      <c r="V116" s="1077"/>
      <c r="W116" s="1077"/>
      <c r="X116" s="1077"/>
      <c r="Y116" s="1077"/>
      <c r="Z116" s="1078"/>
      <c r="AA116" s="1050" t="s">
        <v>387</v>
      </c>
      <c r="AB116" s="1051"/>
      <c r="AC116" s="1051"/>
      <c r="AD116" s="1051"/>
      <c r="AE116" s="1052"/>
      <c r="AF116" s="1053" t="s">
        <v>387</v>
      </c>
      <c r="AG116" s="1051"/>
      <c r="AH116" s="1051"/>
      <c r="AI116" s="1051"/>
      <c r="AJ116" s="1052"/>
      <c r="AK116" s="1053" t="s">
        <v>387</v>
      </c>
      <c r="AL116" s="1051"/>
      <c r="AM116" s="1051"/>
      <c r="AN116" s="1051"/>
      <c r="AO116" s="1052"/>
      <c r="AP116" s="1054" t="s">
        <v>144</v>
      </c>
      <c r="AQ116" s="1055"/>
      <c r="AR116" s="1055"/>
      <c r="AS116" s="1055"/>
      <c r="AT116" s="1056"/>
      <c r="AU116" s="992"/>
      <c r="AV116" s="993"/>
      <c r="AW116" s="993"/>
      <c r="AX116" s="993"/>
      <c r="AY116" s="993"/>
      <c r="AZ116" s="1079" t="s">
        <v>444</v>
      </c>
      <c r="BA116" s="1080"/>
      <c r="BB116" s="1080"/>
      <c r="BC116" s="1080"/>
      <c r="BD116" s="1080"/>
      <c r="BE116" s="1080"/>
      <c r="BF116" s="1080"/>
      <c r="BG116" s="1080"/>
      <c r="BH116" s="1080"/>
      <c r="BI116" s="1080"/>
      <c r="BJ116" s="1080"/>
      <c r="BK116" s="1080"/>
      <c r="BL116" s="1080"/>
      <c r="BM116" s="1080"/>
      <c r="BN116" s="1080"/>
      <c r="BO116" s="1080"/>
      <c r="BP116" s="1081"/>
      <c r="BQ116" s="1011" t="s">
        <v>387</v>
      </c>
      <c r="BR116" s="1012"/>
      <c r="BS116" s="1012"/>
      <c r="BT116" s="1012"/>
      <c r="BU116" s="1012"/>
      <c r="BV116" s="1012" t="s">
        <v>387</v>
      </c>
      <c r="BW116" s="1012"/>
      <c r="BX116" s="1012"/>
      <c r="BY116" s="1012"/>
      <c r="BZ116" s="1012"/>
      <c r="CA116" s="1012" t="s">
        <v>144</v>
      </c>
      <c r="CB116" s="1012"/>
      <c r="CC116" s="1012"/>
      <c r="CD116" s="1012"/>
      <c r="CE116" s="1012"/>
      <c r="CF116" s="1006" t="s">
        <v>387</v>
      </c>
      <c r="CG116" s="1007"/>
      <c r="CH116" s="1007"/>
      <c r="CI116" s="1007"/>
      <c r="CJ116" s="1007"/>
      <c r="CK116" s="1037"/>
      <c r="CL116" s="1038"/>
      <c r="CM116" s="1008" t="s">
        <v>445</v>
      </c>
      <c r="CN116" s="1009"/>
      <c r="CO116" s="1009"/>
      <c r="CP116" s="1009"/>
      <c r="CQ116" s="1009"/>
      <c r="CR116" s="1009"/>
      <c r="CS116" s="1009"/>
      <c r="CT116" s="1009"/>
      <c r="CU116" s="1009"/>
      <c r="CV116" s="1009"/>
      <c r="CW116" s="1009"/>
      <c r="CX116" s="1009"/>
      <c r="CY116" s="1009"/>
      <c r="CZ116" s="1009"/>
      <c r="DA116" s="1009"/>
      <c r="DB116" s="1009"/>
      <c r="DC116" s="1009"/>
      <c r="DD116" s="1009"/>
      <c r="DE116" s="1009"/>
      <c r="DF116" s="1010"/>
      <c r="DG116" s="1050">
        <v>1122597</v>
      </c>
      <c r="DH116" s="1051"/>
      <c r="DI116" s="1051"/>
      <c r="DJ116" s="1051"/>
      <c r="DK116" s="1052"/>
      <c r="DL116" s="1053">
        <v>825209</v>
      </c>
      <c r="DM116" s="1051"/>
      <c r="DN116" s="1051"/>
      <c r="DO116" s="1051"/>
      <c r="DP116" s="1052"/>
      <c r="DQ116" s="1053">
        <v>755942</v>
      </c>
      <c r="DR116" s="1051"/>
      <c r="DS116" s="1051"/>
      <c r="DT116" s="1051"/>
      <c r="DU116" s="1052"/>
      <c r="DV116" s="1054">
        <v>1.1000000000000001</v>
      </c>
      <c r="DW116" s="1055"/>
      <c r="DX116" s="1055"/>
      <c r="DY116" s="1055"/>
      <c r="DZ116" s="1056"/>
    </row>
    <row r="117" spans="1:130" s="246" customFormat="1" ht="26.25" customHeight="1" x14ac:dyDescent="0.2">
      <c r="A117" s="996" t="s">
        <v>186</v>
      </c>
      <c r="B117" s="977"/>
      <c r="C117" s="977"/>
      <c r="D117" s="977"/>
      <c r="E117" s="977"/>
      <c r="F117" s="977"/>
      <c r="G117" s="977"/>
      <c r="H117" s="977"/>
      <c r="I117" s="977"/>
      <c r="J117" s="977"/>
      <c r="K117" s="977"/>
      <c r="L117" s="977"/>
      <c r="M117" s="977"/>
      <c r="N117" s="977"/>
      <c r="O117" s="977"/>
      <c r="P117" s="977"/>
      <c r="Q117" s="977"/>
      <c r="R117" s="977"/>
      <c r="S117" s="977"/>
      <c r="T117" s="977"/>
      <c r="U117" s="977"/>
      <c r="V117" s="977"/>
      <c r="W117" s="977"/>
      <c r="X117" s="977"/>
      <c r="Y117" s="1082" t="s">
        <v>446</v>
      </c>
      <c r="Z117" s="978"/>
      <c r="AA117" s="1083">
        <v>4565430</v>
      </c>
      <c r="AB117" s="1084"/>
      <c r="AC117" s="1084"/>
      <c r="AD117" s="1084"/>
      <c r="AE117" s="1085"/>
      <c r="AF117" s="1086">
        <v>3505473</v>
      </c>
      <c r="AG117" s="1084"/>
      <c r="AH117" s="1084"/>
      <c r="AI117" s="1084"/>
      <c r="AJ117" s="1085"/>
      <c r="AK117" s="1086">
        <v>3563924</v>
      </c>
      <c r="AL117" s="1084"/>
      <c r="AM117" s="1084"/>
      <c r="AN117" s="1084"/>
      <c r="AO117" s="1085"/>
      <c r="AP117" s="1087"/>
      <c r="AQ117" s="1088"/>
      <c r="AR117" s="1088"/>
      <c r="AS117" s="1088"/>
      <c r="AT117" s="1089"/>
      <c r="AU117" s="992"/>
      <c r="AV117" s="993"/>
      <c r="AW117" s="993"/>
      <c r="AX117" s="993"/>
      <c r="AY117" s="993"/>
      <c r="AZ117" s="1079" t="s">
        <v>447</v>
      </c>
      <c r="BA117" s="1080"/>
      <c r="BB117" s="1080"/>
      <c r="BC117" s="1080"/>
      <c r="BD117" s="1080"/>
      <c r="BE117" s="1080"/>
      <c r="BF117" s="1080"/>
      <c r="BG117" s="1080"/>
      <c r="BH117" s="1080"/>
      <c r="BI117" s="1080"/>
      <c r="BJ117" s="1080"/>
      <c r="BK117" s="1080"/>
      <c r="BL117" s="1080"/>
      <c r="BM117" s="1080"/>
      <c r="BN117" s="1080"/>
      <c r="BO117" s="1080"/>
      <c r="BP117" s="1081"/>
      <c r="BQ117" s="1011" t="s">
        <v>144</v>
      </c>
      <c r="BR117" s="1012"/>
      <c r="BS117" s="1012"/>
      <c r="BT117" s="1012"/>
      <c r="BU117" s="1012"/>
      <c r="BV117" s="1012" t="s">
        <v>144</v>
      </c>
      <c r="BW117" s="1012"/>
      <c r="BX117" s="1012"/>
      <c r="BY117" s="1012"/>
      <c r="BZ117" s="1012"/>
      <c r="CA117" s="1012" t="s">
        <v>387</v>
      </c>
      <c r="CB117" s="1012"/>
      <c r="CC117" s="1012"/>
      <c r="CD117" s="1012"/>
      <c r="CE117" s="1012"/>
      <c r="CF117" s="1006" t="s">
        <v>144</v>
      </c>
      <c r="CG117" s="1007"/>
      <c r="CH117" s="1007"/>
      <c r="CI117" s="1007"/>
      <c r="CJ117" s="1007"/>
      <c r="CK117" s="1037"/>
      <c r="CL117" s="1038"/>
      <c r="CM117" s="1008" t="s">
        <v>448</v>
      </c>
      <c r="CN117" s="1009"/>
      <c r="CO117" s="1009"/>
      <c r="CP117" s="1009"/>
      <c r="CQ117" s="1009"/>
      <c r="CR117" s="1009"/>
      <c r="CS117" s="1009"/>
      <c r="CT117" s="1009"/>
      <c r="CU117" s="1009"/>
      <c r="CV117" s="1009"/>
      <c r="CW117" s="1009"/>
      <c r="CX117" s="1009"/>
      <c r="CY117" s="1009"/>
      <c r="CZ117" s="1009"/>
      <c r="DA117" s="1009"/>
      <c r="DB117" s="1009"/>
      <c r="DC117" s="1009"/>
      <c r="DD117" s="1009"/>
      <c r="DE117" s="1009"/>
      <c r="DF117" s="1010"/>
      <c r="DG117" s="1050" t="s">
        <v>387</v>
      </c>
      <c r="DH117" s="1051"/>
      <c r="DI117" s="1051"/>
      <c r="DJ117" s="1051"/>
      <c r="DK117" s="1052"/>
      <c r="DL117" s="1053" t="s">
        <v>144</v>
      </c>
      <c r="DM117" s="1051"/>
      <c r="DN117" s="1051"/>
      <c r="DO117" s="1051"/>
      <c r="DP117" s="1052"/>
      <c r="DQ117" s="1053" t="s">
        <v>144</v>
      </c>
      <c r="DR117" s="1051"/>
      <c r="DS117" s="1051"/>
      <c r="DT117" s="1051"/>
      <c r="DU117" s="1052"/>
      <c r="DV117" s="1054" t="s">
        <v>144</v>
      </c>
      <c r="DW117" s="1055"/>
      <c r="DX117" s="1055"/>
      <c r="DY117" s="1055"/>
      <c r="DZ117" s="1056"/>
    </row>
    <row r="118" spans="1:130" s="246" customFormat="1" ht="26.25" customHeight="1" x14ac:dyDescent="0.2">
      <c r="A118" s="996" t="s">
        <v>422</v>
      </c>
      <c r="B118" s="977"/>
      <c r="C118" s="977"/>
      <c r="D118" s="977"/>
      <c r="E118" s="977"/>
      <c r="F118" s="977"/>
      <c r="G118" s="977"/>
      <c r="H118" s="977"/>
      <c r="I118" s="977"/>
      <c r="J118" s="977"/>
      <c r="K118" s="977"/>
      <c r="L118" s="977"/>
      <c r="M118" s="977"/>
      <c r="N118" s="977"/>
      <c r="O118" s="977"/>
      <c r="P118" s="977"/>
      <c r="Q118" s="977"/>
      <c r="R118" s="977"/>
      <c r="S118" s="977"/>
      <c r="T118" s="977"/>
      <c r="U118" s="977"/>
      <c r="V118" s="977"/>
      <c r="W118" s="977"/>
      <c r="X118" s="977"/>
      <c r="Y118" s="977"/>
      <c r="Z118" s="978"/>
      <c r="AA118" s="976" t="s">
        <v>420</v>
      </c>
      <c r="AB118" s="977"/>
      <c r="AC118" s="977"/>
      <c r="AD118" s="977"/>
      <c r="AE118" s="978"/>
      <c r="AF118" s="976" t="s">
        <v>304</v>
      </c>
      <c r="AG118" s="977"/>
      <c r="AH118" s="977"/>
      <c r="AI118" s="977"/>
      <c r="AJ118" s="978"/>
      <c r="AK118" s="976" t="s">
        <v>303</v>
      </c>
      <c r="AL118" s="977"/>
      <c r="AM118" s="977"/>
      <c r="AN118" s="977"/>
      <c r="AO118" s="978"/>
      <c r="AP118" s="1073" t="s">
        <v>421</v>
      </c>
      <c r="AQ118" s="1074"/>
      <c r="AR118" s="1074"/>
      <c r="AS118" s="1074"/>
      <c r="AT118" s="1075"/>
      <c r="AU118" s="992"/>
      <c r="AV118" s="993"/>
      <c r="AW118" s="993"/>
      <c r="AX118" s="993"/>
      <c r="AY118" s="993"/>
      <c r="AZ118" s="1076" t="s">
        <v>449</v>
      </c>
      <c r="BA118" s="1077"/>
      <c r="BB118" s="1077"/>
      <c r="BC118" s="1077"/>
      <c r="BD118" s="1077"/>
      <c r="BE118" s="1077"/>
      <c r="BF118" s="1077"/>
      <c r="BG118" s="1077"/>
      <c r="BH118" s="1077"/>
      <c r="BI118" s="1077"/>
      <c r="BJ118" s="1077"/>
      <c r="BK118" s="1077"/>
      <c r="BL118" s="1077"/>
      <c r="BM118" s="1077"/>
      <c r="BN118" s="1077"/>
      <c r="BO118" s="1077"/>
      <c r="BP118" s="1078"/>
      <c r="BQ118" s="1057" t="s">
        <v>144</v>
      </c>
      <c r="BR118" s="1058"/>
      <c r="BS118" s="1058"/>
      <c r="BT118" s="1058"/>
      <c r="BU118" s="1058"/>
      <c r="BV118" s="1058" t="s">
        <v>387</v>
      </c>
      <c r="BW118" s="1058"/>
      <c r="BX118" s="1058"/>
      <c r="BY118" s="1058"/>
      <c r="BZ118" s="1058"/>
      <c r="CA118" s="1058" t="s">
        <v>144</v>
      </c>
      <c r="CB118" s="1058"/>
      <c r="CC118" s="1058"/>
      <c r="CD118" s="1058"/>
      <c r="CE118" s="1058"/>
      <c r="CF118" s="1006" t="s">
        <v>387</v>
      </c>
      <c r="CG118" s="1007"/>
      <c r="CH118" s="1007"/>
      <c r="CI118" s="1007"/>
      <c r="CJ118" s="1007"/>
      <c r="CK118" s="1037"/>
      <c r="CL118" s="1038"/>
      <c r="CM118" s="1008" t="s">
        <v>450</v>
      </c>
      <c r="CN118" s="1009"/>
      <c r="CO118" s="1009"/>
      <c r="CP118" s="1009"/>
      <c r="CQ118" s="1009"/>
      <c r="CR118" s="1009"/>
      <c r="CS118" s="1009"/>
      <c r="CT118" s="1009"/>
      <c r="CU118" s="1009"/>
      <c r="CV118" s="1009"/>
      <c r="CW118" s="1009"/>
      <c r="CX118" s="1009"/>
      <c r="CY118" s="1009"/>
      <c r="CZ118" s="1009"/>
      <c r="DA118" s="1009"/>
      <c r="DB118" s="1009"/>
      <c r="DC118" s="1009"/>
      <c r="DD118" s="1009"/>
      <c r="DE118" s="1009"/>
      <c r="DF118" s="1010"/>
      <c r="DG118" s="1050" t="s">
        <v>387</v>
      </c>
      <c r="DH118" s="1051"/>
      <c r="DI118" s="1051"/>
      <c r="DJ118" s="1051"/>
      <c r="DK118" s="1052"/>
      <c r="DL118" s="1053" t="s">
        <v>144</v>
      </c>
      <c r="DM118" s="1051"/>
      <c r="DN118" s="1051"/>
      <c r="DO118" s="1051"/>
      <c r="DP118" s="1052"/>
      <c r="DQ118" s="1053" t="s">
        <v>387</v>
      </c>
      <c r="DR118" s="1051"/>
      <c r="DS118" s="1051"/>
      <c r="DT118" s="1051"/>
      <c r="DU118" s="1052"/>
      <c r="DV118" s="1054" t="s">
        <v>144</v>
      </c>
      <c r="DW118" s="1055"/>
      <c r="DX118" s="1055"/>
      <c r="DY118" s="1055"/>
      <c r="DZ118" s="1056"/>
    </row>
    <row r="119" spans="1:130" s="246" customFormat="1" ht="26.25" customHeight="1" x14ac:dyDescent="0.2">
      <c r="A119" s="1131" t="s">
        <v>425</v>
      </c>
      <c r="B119" s="1036"/>
      <c r="C119" s="1015" t="s">
        <v>426</v>
      </c>
      <c r="D119" s="1016"/>
      <c r="E119" s="1016"/>
      <c r="F119" s="1016"/>
      <c r="G119" s="1016"/>
      <c r="H119" s="1016"/>
      <c r="I119" s="1016"/>
      <c r="J119" s="1016"/>
      <c r="K119" s="1016"/>
      <c r="L119" s="1016"/>
      <c r="M119" s="1016"/>
      <c r="N119" s="1016"/>
      <c r="O119" s="1016"/>
      <c r="P119" s="1016"/>
      <c r="Q119" s="1016"/>
      <c r="R119" s="1016"/>
      <c r="S119" s="1016"/>
      <c r="T119" s="1016"/>
      <c r="U119" s="1016"/>
      <c r="V119" s="1016"/>
      <c r="W119" s="1016"/>
      <c r="X119" s="1016"/>
      <c r="Y119" s="1016"/>
      <c r="Z119" s="1017"/>
      <c r="AA119" s="983">
        <v>511022</v>
      </c>
      <c r="AB119" s="984"/>
      <c r="AC119" s="984"/>
      <c r="AD119" s="984"/>
      <c r="AE119" s="985"/>
      <c r="AF119" s="986">
        <v>511388</v>
      </c>
      <c r="AG119" s="984"/>
      <c r="AH119" s="984"/>
      <c r="AI119" s="984"/>
      <c r="AJ119" s="985"/>
      <c r="AK119" s="986">
        <v>511761</v>
      </c>
      <c r="AL119" s="984"/>
      <c r="AM119" s="984"/>
      <c r="AN119" s="984"/>
      <c r="AO119" s="985"/>
      <c r="AP119" s="987">
        <v>0.8</v>
      </c>
      <c r="AQ119" s="988"/>
      <c r="AR119" s="988"/>
      <c r="AS119" s="988"/>
      <c r="AT119" s="989"/>
      <c r="AU119" s="994"/>
      <c r="AV119" s="995"/>
      <c r="AW119" s="995"/>
      <c r="AX119" s="995"/>
      <c r="AY119" s="995"/>
      <c r="AZ119" s="277" t="s">
        <v>186</v>
      </c>
      <c r="BA119" s="277"/>
      <c r="BB119" s="277"/>
      <c r="BC119" s="277"/>
      <c r="BD119" s="277"/>
      <c r="BE119" s="277"/>
      <c r="BF119" s="277"/>
      <c r="BG119" s="277"/>
      <c r="BH119" s="277"/>
      <c r="BI119" s="277"/>
      <c r="BJ119" s="277"/>
      <c r="BK119" s="277"/>
      <c r="BL119" s="277"/>
      <c r="BM119" s="277"/>
      <c r="BN119" s="277"/>
      <c r="BO119" s="1082" t="s">
        <v>451</v>
      </c>
      <c r="BP119" s="1114"/>
      <c r="BQ119" s="1057">
        <v>54132443</v>
      </c>
      <c r="BR119" s="1058"/>
      <c r="BS119" s="1058"/>
      <c r="BT119" s="1058"/>
      <c r="BU119" s="1058"/>
      <c r="BV119" s="1058">
        <v>51214937</v>
      </c>
      <c r="BW119" s="1058"/>
      <c r="BX119" s="1058"/>
      <c r="BY119" s="1058"/>
      <c r="BZ119" s="1058"/>
      <c r="CA119" s="1058">
        <v>51078679</v>
      </c>
      <c r="CB119" s="1058"/>
      <c r="CC119" s="1058"/>
      <c r="CD119" s="1058"/>
      <c r="CE119" s="1058"/>
      <c r="CF119" s="1066"/>
      <c r="CG119" s="1067"/>
      <c r="CH119" s="1067"/>
      <c r="CI119" s="1067"/>
      <c r="CJ119" s="1068"/>
      <c r="CK119" s="1039"/>
      <c r="CL119" s="1040"/>
      <c r="CM119" s="1069" t="s">
        <v>452</v>
      </c>
      <c r="CN119" s="1070"/>
      <c r="CO119" s="1070"/>
      <c r="CP119" s="1070"/>
      <c r="CQ119" s="1070"/>
      <c r="CR119" s="1070"/>
      <c r="CS119" s="1070"/>
      <c r="CT119" s="1070"/>
      <c r="CU119" s="1070"/>
      <c r="CV119" s="1070"/>
      <c r="CW119" s="1070"/>
      <c r="CX119" s="1070"/>
      <c r="CY119" s="1070"/>
      <c r="CZ119" s="1070"/>
      <c r="DA119" s="1070"/>
      <c r="DB119" s="1070"/>
      <c r="DC119" s="1070"/>
      <c r="DD119" s="1070"/>
      <c r="DE119" s="1070"/>
      <c r="DF119" s="1071"/>
      <c r="DG119" s="1072" t="s">
        <v>387</v>
      </c>
      <c r="DH119" s="1061"/>
      <c r="DI119" s="1061"/>
      <c r="DJ119" s="1061"/>
      <c r="DK119" s="1062"/>
      <c r="DL119" s="1060" t="s">
        <v>387</v>
      </c>
      <c r="DM119" s="1061"/>
      <c r="DN119" s="1061"/>
      <c r="DO119" s="1061"/>
      <c r="DP119" s="1062"/>
      <c r="DQ119" s="1060" t="s">
        <v>144</v>
      </c>
      <c r="DR119" s="1061"/>
      <c r="DS119" s="1061"/>
      <c r="DT119" s="1061"/>
      <c r="DU119" s="1062"/>
      <c r="DV119" s="1063" t="s">
        <v>387</v>
      </c>
      <c r="DW119" s="1064"/>
      <c r="DX119" s="1064"/>
      <c r="DY119" s="1064"/>
      <c r="DZ119" s="1065"/>
    </row>
    <row r="120" spans="1:130" s="246" customFormat="1" ht="26.25" customHeight="1" x14ac:dyDescent="0.2">
      <c r="A120" s="1132"/>
      <c r="B120" s="1038"/>
      <c r="C120" s="1008" t="s">
        <v>429</v>
      </c>
      <c r="D120" s="1009"/>
      <c r="E120" s="1009"/>
      <c r="F120" s="1009"/>
      <c r="G120" s="1009"/>
      <c r="H120" s="1009"/>
      <c r="I120" s="1009"/>
      <c r="J120" s="1009"/>
      <c r="K120" s="1009"/>
      <c r="L120" s="1009"/>
      <c r="M120" s="1009"/>
      <c r="N120" s="1009"/>
      <c r="O120" s="1009"/>
      <c r="P120" s="1009"/>
      <c r="Q120" s="1009"/>
      <c r="R120" s="1009"/>
      <c r="S120" s="1009"/>
      <c r="T120" s="1009"/>
      <c r="U120" s="1009"/>
      <c r="V120" s="1009"/>
      <c r="W120" s="1009"/>
      <c r="X120" s="1009"/>
      <c r="Y120" s="1009"/>
      <c r="Z120" s="1010"/>
      <c r="AA120" s="1050" t="s">
        <v>387</v>
      </c>
      <c r="AB120" s="1051"/>
      <c r="AC120" s="1051"/>
      <c r="AD120" s="1051"/>
      <c r="AE120" s="1052"/>
      <c r="AF120" s="1053" t="s">
        <v>387</v>
      </c>
      <c r="AG120" s="1051"/>
      <c r="AH120" s="1051"/>
      <c r="AI120" s="1051"/>
      <c r="AJ120" s="1052"/>
      <c r="AK120" s="1053" t="s">
        <v>387</v>
      </c>
      <c r="AL120" s="1051"/>
      <c r="AM120" s="1051"/>
      <c r="AN120" s="1051"/>
      <c r="AO120" s="1052"/>
      <c r="AP120" s="1054" t="s">
        <v>144</v>
      </c>
      <c r="AQ120" s="1055"/>
      <c r="AR120" s="1055"/>
      <c r="AS120" s="1055"/>
      <c r="AT120" s="1056"/>
      <c r="AU120" s="1106" t="s">
        <v>453</v>
      </c>
      <c r="AV120" s="1107"/>
      <c r="AW120" s="1107"/>
      <c r="AX120" s="1107"/>
      <c r="AY120" s="1108"/>
      <c r="AZ120" s="1032" t="s">
        <v>454</v>
      </c>
      <c r="BA120" s="981"/>
      <c r="BB120" s="981"/>
      <c r="BC120" s="981"/>
      <c r="BD120" s="981"/>
      <c r="BE120" s="981"/>
      <c r="BF120" s="981"/>
      <c r="BG120" s="981"/>
      <c r="BH120" s="981"/>
      <c r="BI120" s="981"/>
      <c r="BJ120" s="981"/>
      <c r="BK120" s="981"/>
      <c r="BL120" s="981"/>
      <c r="BM120" s="981"/>
      <c r="BN120" s="981"/>
      <c r="BO120" s="981"/>
      <c r="BP120" s="982"/>
      <c r="BQ120" s="1018">
        <v>19230027</v>
      </c>
      <c r="BR120" s="1019"/>
      <c r="BS120" s="1019"/>
      <c r="BT120" s="1019"/>
      <c r="BU120" s="1019"/>
      <c r="BV120" s="1019">
        <v>19265097</v>
      </c>
      <c r="BW120" s="1019"/>
      <c r="BX120" s="1019"/>
      <c r="BY120" s="1019"/>
      <c r="BZ120" s="1019"/>
      <c r="CA120" s="1019">
        <v>24902751</v>
      </c>
      <c r="CB120" s="1019"/>
      <c r="CC120" s="1019"/>
      <c r="CD120" s="1019"/>
      <c r="CE120" s="1019"/>
      <c r="CF120" s="1033">
        <v>37.5</v>
      </c>
      <c r="CG120" s="1034"/>
      <c r="CH120" s="1034"/>
      <c r="CI120" s="1034"/>
      <c r="CJ120" s="1034"/>
      <c r="CK120" s="1090" t="s">
        <v>455</v>
      </c>
      <c r="CL120" s="1091"/>
      <c r="CM120" s="1091"/>
      <c r="CN120" s="1091"/>
      <c r="CO120" s="1092"/>
      <c r="CP120" s="1098" t="s">
        <v>456</v>
      </c>
      <c r="CQ120" s="1099"/>
      <c r="CR120" s="1099"/>
      <c r="CS120" s="1099"/>
      <c r="CT120" s="1099"/>
      <c r="CU120" s="1099"/>
      <c r="CV120" s="1099"/>
      <c r="CW120" s="1099"/>
      <c r="CX120" s="1099"/>
      <c r="CY120" s="1099"/>
      <c r="CZ120" s="1099"/>
      <c r="DA120" s="1099"/>
      <c r="DB120" s="1099"/>
      <c r="DC120" s="1099"/>
      <c r="DD120" s="1099"/>
      <c r="DE120" s="1099"/>
      <c r="DF120" s="1100"/>
      <c r="DG120" s="1018" t="s">
        <v>387</v>
      </c>
      <c r="DH120" s="1019"/>
      <c r="DI120" s="1019"/>
      <c r="DJ120" s="1019"/>
      <c r="DK120" s="1019"/>
      <c r="DL120" s="1019" t="s">
        <v>144</v>
      </c>
      <c r="DM120" s="1019"/>
      <c r="DN120" s="1019"/>
      <c r="DO120" s="1019"/>
      <c r="DP120" s="1019"/>
      <c r="DQ120" s="1019" t="s">
        <v>144</v>
      </c>
      <c r="DR120" s="1019"/>
      <c r="DS120" s="1019"/>
      <c r="DT120" s="1019"/>
      <c r="DU120" s="1019"/>
      <c r="DV120" s="1020" t="s">
        <v>387</v>
      </c>
      <c r="DW120" s="1020"/>
      <c r="DX120" s="1020"/>
      <c r="DY120" s="1020"/>
      <c r="DZ120" s="1021"/>
    </row>
    <row r="121" spans="1:130" s="246" customFormat="1" ht="26.25" customHeight="1" x14ac:dyDescent="0.2">
      <c r="A121" s="1132"/>
      <c r="B121" s="1038"/>
      <c r="C121" s="1079" t="s">
        <v>457</v>
      </c>
      <c r="D121" s="1080"/>
      <c r="E121" s="1080"/>
      <c r="F121" s="1080"/>
      <c r="G121" s="1080"/>
      <c r="H121" s="1080"/>
      <c r="I121" s="1080"/>
      <c r="J121" s="1080"/>
      <c r="K121" s="1080"/>
      <c r="L121" s="1080"/>
      <c r="M121" s="1080"/>
      <c r="N121" s="1080"/>
      <c r="O121" s="1080"/>
      <c r="P121" s="1080"/>
      <c r="Q121" s="1080"/>
      <c r="R121" s="1080"/>
      <c r="S121" s="1080"/>
      <c r="T121" s="1080"/>
      <c r="U121" s="1080"/>
      <c r="V121" s="1080"/>
      <c r="W121" s="1080"/>
      <c r="X121" s="1080"/>
      <c r="Y121" s="1080"/>
      <c r="Z121" s="1081"/>
      <c r="AA121" s="1050" t="s">
        <v>387</v>
      </c>
      <c r="AB121" s="1051"/>
      <c r="AC121" s="1051"/>
      <c r="AD121" s="1051"/>
      <c r="AE121" s="1052"/>
      <c r="AF121" s="1053" t="s">
        <v>144</v>
      </c>
      <c r="AG121" s="1051"/>
      <c r="AH121" s="1051"/>
      <c r="AI121" s="1051"/>
      <c r="AJ121" s="1052"/>
      <c r="AK121" s="1053" t="s">
        <v>144</v>
      </c>
      <c r="AL121" s="1051"/>
      <c r="AM121" s="1051"/>
      <c r="AN121" s="1051"/>
      <c r="AO121" s="1052"/>
      <c r="AP121" s="1054" t="s">
        <v>387</v>
      </c>
      <c r="AQ121" s="1055"/>
      <c r="AR121" s="1055"/>
      <c r="AS121" s="1055"/>
      <c r="AT121" s="1056"/>
      <c r="AU121" s="1109"/>
      <c r="AV121" s="1110"/>
      <c r="AW121" s="1110"/>
      <c r="AX121" s="1110"/>
      <c r="AY121" s="1111"/>
      <c r="AZ121" s="1041" t="s">
        <v>458</v>
      </c>
      <c r="BA121" s="1042"/>
      <c r="BB121" s="1042"/>
      <c r="BC121" s="1042"/>
      <c r="BD121" s="1042"/>
      <c r="BE121" s="1042"/>
      <c r="BF121" s="1042"/>
      <c r="BG121" s="1042"/>
      <c r="BH121" s="1042"/>
      <c r="BI121" s="1042"/>
      <c r="BJ121" s="1042"/>
      <c r="BK121" s="1042"/>
      <c r="BL121" s="1042"/>
      <c r="BM121" s="1042"/>
      <c r="BN121" s="1042"/>
      <c r="BO121" s="1042"/>
      <c r="BP121" s="1043"/>
      <c r="BQ121" s="1011" t="s">
        <v>387</v>
      </c>
      <c r="BR121" s="1012"/>
      <c r="BS121" s="1012"/>
      <c r="BT121" s="1012"/>
      <c r="BU121" s="1012"/>
      <c r="BV121" s="1012" t="s">
        <v>387</v>
      </c>
      <c r="BW121" s="1012"/>
      <c r="BX121" s="1012"/>
      <c r="BY121" s="1012"/>
      <c r="BZ121" s="1012"/>
      <c r="CA121" s="1012" t="s">
        <v>144</v>
      </c>
      <c r="CB121" s="1012"/>
      <c r="CC121" s="1012"/>
      <c r="CD121" s="1012"/>
      <c r="CE121" s="1012"/>
      <c r="CF121" s="1006" t="s">
        <v>387</v>
      </c>
      <c r="CG121" s="1007"/>
      <c r="CH121" s="1007"/>
      <c r="CI121" s="1007"/>
      <c r="CJ121" s="1007"/>
      <c r="CK121" s="1093"/>
      <c r="CL121" s="1094"/>
      <c r="CM121" s="1094"/>
      <c r="CN121" s="1094"/>
      <c r="CO121" s="1095"/>
      <c r="CP121" s="1128" t="s">
        <v>459</v>
      </c>
      <c r="CQ121" s="1129"/>
      <c r="CR121" s="1129"/>
      <c r="CS121" s="1129"/>
      <c r="CT121" s="1129"/>
      <c r="CU121" s="1129"/>
      <c r="CV121" s="1129"/>
      <c r="CW121" s="1129"/>
      <c r="CX121" s="1129"/>
      <c r="CY121" s="1129"/>
      <c r="CZ121" s="1129"/>
      <c r="DA121" s="1129"/>
      <c r="DB121" s="1129"/>
      <c r="DC121" s="1129"/>
      <c r="DD121" s="1129"/>
      <c r="DE121" s="1129"/>
      <c r="DF121" s="1130"/>
      <c r="DG121" s="1011" t="s">
        <v>144</v>
      </c>
      <c r="DH121" s="1012"/>
      <c r="DI121" s="1012"/>
      <c r="DJ121" s="1012"/>
      <c r="DK121" s="1012"/>
      <c r="DL121" s="1012" t="s">
        <v>144</v>
      </c>
      <c r="DM121" s="1012"/>
      <c r="DN121" s="1012"/>
      <c r="DO121" s="1012"/>
      <c r="DP121" s="1012"/>
      <c r="DQ121" s="1012" t="s">
        <v>144</v>
      </c>
      <c r="DR121" s="1012"/>
      <c r="DS121" s="1012"/>
      <c r="DT121" s="1012"/>
      <c r="DU121" s="1012"/>
      <c r="DV121" s="1013" t="s">
        <v>144</v>
      </c>
      <c r="DW121" s="1013"/>
      <c r="DX121" s="1013"/>
      <c r="DY121" s="1013"/>
      <c r="DZ121" s="1014"/>
    </row>
    <row r="122" spans="1:130" s="246" customFormat="1" ht="26.25" customHeight="1" x14ac:dyDescent="0.2">
      <c r="A122" s="1132"/>
      <c r="B122" s="1038"/>
      <c r="C122" s="1008" t="s">
        <v>439</v>
      </c>
      <c r="D122" s="1009"/>
      <c r="E122" s="1009"/>
      <c r="F122" s="1009"/>
      <c r="G122" s="1009"/>
      <c r="H122" s="1009"/>
      <c r="I122" s="1009"/>
      <c r="J122" s="1009"/>
      <c r="K122" s="1009"/>
      <c r="L122" s="1009"/>
      <c r="M122" s="1009"/>
      <c r="N122" s="1009"/>
      <c r="O122" s="1009"/>
      <c r="P122" s="1009"/>
      <c r="Q122" s="1009"/>
      <c r="R122" s="1009"/>
      <c r="S122" s="1009"/>
      <c r="T122" s="1009"/>
      <c r="U122" s="1009"/>
      <c r="V122" s="1009"/>
      <c r="W122" s="1009"/>
      <c r="X122" s="1009"/>
      <c r="Y122" s="1009"/>
      <c r="Z122" s="1010"/>
      <c r="AA122" s="1050" t="s">
        <v>387</v>
      </c>
      <c r="AB122" s="1051"/>
      <c r="AC122" s="1051"/>
      <c r="AD122" s="1051"/>
      <c r="AE122" s="1052"/>
      <c r="AF122" s="1053" t="s">
        <v>387</v>
      </c>
      <c r="AG122" s="1051"/>
      <c r="AH122" s="1051"/>
      <c r="AI122" s="1051"/>
      <c r="AJ122" s="1052"/>
      <c r="AK122" s="1053" t="s">
        <v>387</v>
      </c>
      <c r="AL122" s="1051"/>
      <c r="AM122" s="1051"/>
      <c r="AN122" s="1051"/>
      <c r="AO122" s="1052"/>
      <c r="AP122" s="1054" t="s">
        <v>387</v>
      </c>
      <c r="AQ122" s="1055"/>
      <c r="AR122" s="1055"/>
      <c r="AS122" s="1055"/>
      <c r="AT122" s="1056"/>
      <c r="AU122" s="1109"/>
      <c r="AV122" s="1110"/>
      <c r="AW122" s="1110"/>
      <c r="AX122" s="1110"/>
      <c r="AY122" s="1111"/>
      <c r="AZ122" s="1076" t="s">
        <v>460</v>
      </c>
      <c r="BA122" s="1077"/>
      <c r="BB122" s="1077"/>
      <c r="BC122" s="1077"/>
      <c r="BD122" s="1077"/>
      <c r="BE122" s="1077"/>
      <c r="BF122" s="1077"/>
      <c r="BG122" s="1077"/>
      <c r="BH122" s="1077"/>
      <c r="BI122" s="1077"/>
      <c r="BJ122" s="1077"/>
      <c r="BK122" s="1077"/>
      <c r="BL122" s="1077"/>
      <c r="BM122" s="1077"/>
      <c r="BN122" s="1077"/>
      <c r="BO122" s="1077"/>
      <c r="BP122" s="1078"/>
      <c r="BQ122" s="1057">
        <v>45971433</v>
      </c>
      <c r="BR122" s="1058"/>
      <c r="BS122" s="1058"/>
      <c r="BT122" s="1058"/>
      <c r="BU122" s="1058"/>
      <c r="BV122" s="1058">
        <v>42389571</v>
      </c>
      <c r="BW122" s="1058"/>
      <c r="BX122" s="1058"/>
      <c r="BY122" s="1058"/>
      <c r="BZ122" s="1058"/>
      <c r="CA122" s="1058">
        <v>38938354</v>
      </c>
      <c r="CB122" s="1058"/>
      <c r="CC122" s="1058"/>
      <c r="CD122" s="1058"/>
      <c r="CE122" s="1058"/>
      <c r="CF122" s="1146">
        <v>58.7</v>
      </c>
      <c r="CG122" s="1147"/>
      <c r="CH122" s="1147"/>
      <c r="CI122" s="1147"/>
      <c r="CJ122" s="1147"/>
      <c r="CK122" s="1093"/>
      <c r="CL122" s="1094"/>
      <c r="CM122" s="1094"/>
      <c r="CN122" s="1094"/>
      <c r="CO122" s="1095"/>
      <c r="CP122" s="1128" t="s">
        <v>461</v>
      </c>
      <c r="CQ122" s="1129"/>
      <c r="CR122" s="1129"/>
      <c r="CS122" s="1129"/>
      <c r="CT122" s="1129"/>
      <c r="CU122" s="1129"/>
      <c r="CV122" s="1129"/>
      <c r="CW122" s="1129"/>
      <c r="CX122" s="1129"/>
      <c r="CY122" s="1129"/>
      <c r="CZ122" s="1129"/>
      <c r="DA122" s="1129"/>
      <c r="DB122" s="1129"/>
      <c r="DC122" s="1129"/>
      <c r="DD122" s="1129"/>
      <c r="DE122" s="1129"/>
      <c r="DF122" s="1130"/>
      <c r="DG122" s="1011" t="s">
        <v>387</v>
      </c>
      <c r="DH122" s="1012"/>
      <c r="DI122" s="1012"/>
      <c r="DJ122" s="1012"/>
      <c r="DK122" s="1012"/>
      <c r="DL122" s="1012" t="s">
        <v>144</v>
      </c>
      <c r="DM122" s="1012"/>
      <c r="DN122" s="1012"/>
      <c r="DO122" s="1012"/>
      <c r="DP122" s="1012"/>
      <c r="DQ122" s="1012" t="s">
        <v>144</v>
      </c>
      <c r="DR122" s="1012"/>
      <c r="DS122" s="1012"/>
      <c r="DT122" s="1012"/>
      <c r="DU122" s="1012"/>
      <c r="DV122" s="1013" t="s">
        <v>387</v>
      </c>
      <c r="DW122" s="1013"/>
      <c r="DX122" s="1013"/>
      <c r="DY122" s="1013"/>
      <c r="DZ122" s="1014"/>
    </row>
    <row r="123" spans="1:130" s="246" customFormat="1" ht="26.25" customHeight="1" x14ac:dyDescent="0.2">
      <c r="A123" s="1132"/>
      <c r="B123" s="1038"/>
      <c r="C123" s="1008" t="s">
        <v>445</v>
      </c>
      <c r="D123" s="1009"/>
      <c r="E123" s="1009"/>
      <c r="F123" s="1009"/>
      <c r="G123" s="1009"/>
      <c r="H123" s="1009"/>
      <c r="I123" s="1009"/>
      <c r="J123" s="1009"/>
      <c r="K123" s="1009"/>
      <c r="L123" s="1009"/>
      <c r="M123" s="1009"/>
      <c r="N123" s="1009"/>
      <c r="O123" s="1009"/>
      <c r="P123" s="1009"/>
      <c r="Q123" s="1009"/>
      <c r="R123" s="1009"/>
      <c r="S123" s="1009"/>
      <c r="T123" s="1009"/>
      <c r="U123" s="1009"/>
      <c r="V123" s="1009"/>
      <c r="W123" s="1009"/>
      <c r="X123" s="1009"/>
      <c r="Y123" s="1009"/>
      <c r="Z123" s="1010"/>
      <c r="AA123" s="1050">
        <v>129870</v>
      </c>
      <c r="AB123" s="1051"/>
      <c r="AC123" s="1051"/>
      <c r="AD123" s="1051"/>
      <c r="AE123" s="1052"/>
      <c r="AF123" s="1053">
        <v>105360</v>
      </c>
      <c r="AG123" s="1051"/>
      <c r="AH123" s="1051"/>
      <c r="AI123" s="1051"/>
      <c r="AJ123" s="1052"/>
      <c r="AK123" s="1053">
        <v>69270</v>
      </c>
      <c r="AL123" s="1051"/>
      <c r="AM123" s="1051"/>
      <c r="AN123" s="1051"/>
      <c r="AO123" s="1052"/>
      <c r="AP123" s="1054">
        <v>0.1</v>
      </c>
      <c r="AQ123" s="1055"/>
      <c r="AR123" s="1055"/>
      <c r="AS123" s="1055"/>
      <c r="AT123" s="1056"/>
      <c r="AU123" s="1112"/>
      <c r="AV123" s="1113"/>
      <c r="AW123" s="1113"/>
      <c r="AX123" s="1113"/>
      <c r="AY123" s="1113"/>
      <c r="AZ123" s="277" t="s">
        <v>186</v>
      </c>
      <c r="BA123" s="277"/>
      <c r="BB123" s="277"/>
      <c r="BC123" s="277"/>
      <c r="BD123" s="277"/>
      <c r="BE123" s="277"/>
      <c r="BF123" s="277"/>
      <c r="BG123" s="277"/>
      <c r="BH123" s="277"/>
      <c r="BI123" s="277"/>
      <c r="BJ123" s="277"/>
      <c r="BK123" s="277"/>
      <c r="BL123" s="277"/>
      <c r="BM123" s="277"/>
      <c r="BN123" s="277"/>
      <c r="BO123" s="1082" t="s">
        <v>462</v>
      </c>
      <c r="BP123" s="1114"/>
      <c r="BQ123" s="1139">
        <v>65201460</v>
      </c>
      <c r="BR123" s="1140"/>
      <c r="BS123" s="1140"/>
      <c r="BT123" s="1140"/>
      <c r="BU123" s="1140"/>
      <c r="BV123" s="1140">
        <v>61654668</v>
      </c>
      <c r="BW123" s="1140"/>
      <c r="BX123" s="1140"/>
      <c r="BY123" s="1140"/>
      <c r="BZ123" s="1140"/>
      <c r="CA123" s="1140">
        <v>63841105</v>
      </c>
      <c r="CB123" s="1140"/>
      <c r="CC123" s="1140"/>
      <c r="CD123" s="1140"/>
      <c r="CE123" s="1140"/>
      <c r="CF123" s="1066"/>
      <c r="CG123" s="1067"/>
      <c r="CH123" s="1067"/>
      <c r="CI123" s="1067"/>
      <c r="CJ123" s="1068"/>
      <c r="CK123" s="1093"/>
      <c r="CL123" s="1094"/>
      <c r="CM123" s="1094"/>
      <c r="CN123" s="1094"/>
      <c r="CO123" s="1095"/>
      <c r="CP123" s="1128"/>
      <c r="CQ123" s="1129"/>
      <c r="CR123" s="1129"/>
      <c r="CS123" s="1129"/>
      <c r="CT123" s="1129"/>
      <c r="CU123" s="1129"/>
      <c r="CV123" s="1129"/>
      <c r="CW123" s="1129"/>
      <c r="CX123" s="1129"/>
      <c r="CY123" s="1129"/>
      <c r="CZ123" s="1129"/>
      <c r="DA123" s="1129"/>
      <c r="DB123" s="1129"/>
      <c r="DC123" s="1129"/>
      <c r="DD123" s="1129"/>
      <c r="DE123" s="1129"/>
      <c r="DF123" s="1130"/>
      <c r="DG123" s="1050"/>
      <c r="DH123" s="1051"/>
      <c r="DI123" s="1051"/>
      <c r="DJ123" s="1051"/>
      <c r="DK123" s="1052"/>
      <c r="DL123" s="1053"/>
      <c r="DM123" s="1051"/>
      <c r="DN123" s="1051"/>
      <c r="DO123" s="1051"/>
      <c r="DP123" s="1052"/>
      <c r="DQ123" s="1053"/>
      <c r="DR123" s="1051"/>
      <c r="DS123" s="1051"/>
      <c r="DT123" s="1051"/>
      <c r="DU123" s="1052"/>
      <c r="DV123" s="1054"/>
      <c r="DW123" s="1055"/>
      <c r="DX123" s="1055"/>
      <c r="DY123" s="1055"/>
      <c r="DZ123" s="1056"/>
    </row>
    <row r="124" spans="1:130" s="246" customFormat="1" ht="26.25" customHeight="1" thickBot="1" x14ac:dyDescent="0.25">
      <c r="A124" s="1132"/>
      <c r="B124" s="1038"/>
      <c r="C124" s="1008" t="s">
        <v>448</v>
      </c>
      <c r="D124" s="1009"/>
      <c r="E124" s="1009"/>
      <c r="F124" s="1009"/>
      <c r="G124" s="1009"/>
      <c r="H124" s="1009"/>
      <c r="I124" s="1009"/>
      <c r="J124" s="1009"/>
      <c r="K124" s="1009"/>
      <c r="L124" s="1009"/>
      <c r="M124" s="1009"/>
      <c r="N124" s="1009"/>
      <c r="O124" s="1009"/>
      <c r="P124" s="1009"/>
      <c r="Q124" s="1009"/>
      <c r="R124" s="1009"/>
      <c r="S124" s="1009"/>
      <c r="T124" s="1009"/>
      <c r="U124" s="1009"/>
      <c r="V124" s="1009"/>
      <c r="W124" s="1009"/>
      <c r="X124" s="1009"/>
      <c r="Y124" s="1009"/>
      <c r="Z124" s="1010"/>
      <c r="AA124" s="1050" t="s">
        <v>144</v>
      </c>
      <c r="AB124" s="1051"/>
      <c r="AC124" s="1051"/>
      <c r="AD124" s="1051"/>
      <c r="AE124" s="1052"/>
      <c r="AF124" s="1053" t="s">
        <v>387</v>
      </c>
      <c r="AG124" s="1051"/>
      <c r="AH124" s="1051"/>
      <c r="AI124" s="1051"/>
      <c r="AJ124" s="1052"/>
      <c r="AK124" s="1053" t="s">
        <v>144</v>
      </c>
      <c r="AL124" s="1051"/>
      <c r="AM124" s="1051"/>
      <c r="AN124" s="1051"/>
      <c r="AO124" s="1052"/>
      <c r="AP124" s="1054" t="s">
        <v>387</v>
      </c>
      <c r="AQ124" s="1055"/>
      <c r="AR124" s="1055"/>
      <c r="AS124" s="1055"/>
      <c r="AT124" s="1056"/>
      <c r="AU124" s="1134" t="s">
        <v>463</v>
      </c>
      <c r="AV124" s="1135"/>
      <c r="AW124" s="1135"/>
      <c r="AX124" s="1135"/>
      <c r="AY124" s="1135"/>
      <c r="AZ124" s="1135"/>
      <c r="BA124" s="1135"/>
      <c r="BB124" s="1135"/>
      <c r="BC124" s="1135"/>
      <c r="BD124" s="1135"/>
      <c r="BE124" s="1135"/>
      <c r="BF124" s="1135"/>
      <c r="BG124" s="1135"/>
      <c r="BH124" s="1135"/>
      <c r="BI124" s="1135"/>
      <c r="BJ124" s="1135"/>
      <c r="BK124" s="1135"/>
      <c r="BL124" s="1135"/>
      <c r="BM124" s="1135"/>
      <c r="BN124" s="1135"/>
      <c r="BO124" s="1135"/>
      <c r="BP124" s="1136"/>
      <c r="BQ124" s="1137" t="s">
        <v>144</v>
      </c>
      <c r="BR124" s="1138"/>
      <c r="BS124" s="1138"/>
      <c r="BT124" s="1138"/>
      <c r="BU124" s="1138"/>
      <c r="BV124" s="1138" t="s">
        <v>387</v>
      </c>
      <c r="BW124" s="1138"/>
      <c r="BX124" s="1138"/>
      <c r="BY124" s="1138"/>
      <c r="BZ124" s="1138"/>
      <c r="CA124" s="1138" t="s">
        <v>387</v>
      </c>
      <c r="CB124" s="1138"/>
      <c r="CC124" s="1138"/>
      <c r="CD124" s="1138"/>
      <c r="CE124" s="1138"/>
      <c r="CF124" s="1125"/>
      <c r="CG124" s="1126"/>
      <c r="CH124" s="1126"/>
      <c r="CI124" s="1126"/>
      <c r="CJ124" s="1127"/>
      <c r="CK124" s="1096"/>
      <c r="CL124" s="1096"/>
      <c r="CM124" s="1096"/>
      <c r="CN124" s="1096"/>
      <c r="CO124" s="1097"/>
      <c r="CP124" s="1128" t="s">
        <v>464</v>
      </c>
      <c r="CQ124" s="1129"/>
      <c r="CR124" s="1129"/>
      <c r="CS124" s="1129"/>
      <c r="CT124" s="1129"/>
      <c r="CU124" s="1129"/>
      <c r="CV124" s="1129"/>
      <c r="CW124" s="1129"/>
      <c r="CX124" s="1129"/>
      <c r="CY124" s="1129"/>
      <c r="CZ124" s="1129"/>
      <c r="DA124" s="1129"/>
      <c r="DB124" s="1129"/>
      <c r="DC124" s="1129"/>
      <c r="DD124" s="1129"/>
      <c r="DE124" s="1129"/>
      <c r="DF124" s="1130"/>
      <c r="DG124" s="1072" t="s">
        <v>144</v>
      </c>
      <c r="DH124" s="1061"/>
      <c r="DI124" s="1061"/>
      <c r="DJ124" s="1061"/>
      <c r="DK124" s="1062"/>
      <c r="DL124" s="1060" t="s">
        <v>144</v>
      </c>
      <c r="DM124" s="1061"/>
      <c r="DN124" s="1061"/>
      <c r="DO124" s="1061"/>
      <c r="DP124" s="1062"/>
      <c r="DQ124" s="1060" t="s">
        <v>387</v>
      </c>
      <c r="DR124" s="1061"/>
      <c r="DS124" s="1061"/>
      <c r="DT124" s="1061"/>
      <c r="DU124" s="1062"/>
      <c r="DV124" s="1063" t="s">
        <v>387</v>
      </c>
      <c r="DW124" s="1064"/>
      <c r="DX124" s="1064"/>
      <c r="DY124" s="1064"/>
      <c r="DZ124" s="1065"/>
    </row>
    <row r="125" spans="1:130" s="246" customFormat="1" ht="26.25" customHeight="1" x14ac:dyDescent="0.2">
      <c r="A125" s="1132"/>
      <c r="B125" s="1038"/>
      <c r="C125" s="1008" t="s">
        <v>450</v>
      </c>
      <c r="D125" s="1009"/>
      <c r="E125" s="1009"/>
      <c r="F125" s="1009"/>
      <c r="G125" s="1009"/>
      <c r="H125" s="1009"/>
      <c r="I125" s="1009"/>
      <c r="J125" s="1009"/>
      <c r="K125" s="1009"/>
      <c r="L125" s="1009"/>
      <c r="M125" s="1009"/>
      <c r="N125" s="1009"/>
      <c r="O125" s="1009"/>
      <c r="P125" s="1009"/>
      <c r="Q125" s="1009"/>
      <c r="R125" s="1009"/>
      <c r="S125" s="1009"/>
      <c r="T125" s="1009"/>
      <c r="U125" s="1009"/>
      <c r="V125" s="1009"/>
      <c r="W125" s="1009"/>
      <c r="X125" s="1009"/>
      <c r="Y125" s="1009"/>
      <c r="Z125" s="1010"/>
      <c r="AA125" s="1050" t="s">
        <v>144</v>
      </c>
      <c r="AB125" s="1051"/>
      <c r="AC125" s="1051"/>
      <c r="AD125" s="1051"/>
      <c r="AE125" s="1052"/>
      <c r="AF125" s="1053" t="s">
        <v>144</v>
      </c>
      <c r="AG125" s="1051"/>
      <c r="AH125" s="1051"/>
      <c r="AI125" s="1051"/>
      <c r="AJ125" s="1052"/>
      <c r="AK125" s="1053" t="s">
        <v>144</v>
      </c>
      <c r="AL125" s="1051"/>
      <c r="AM125" s="1051"/>
      <c r="AN125" s="1051"/>
      <c r="AO125" s="1052"/>
      <c r="AP125" s="1054" t="s">
        <v>144</v>
      </c>
      <c r="AQ125" s="1055"/>
      <c r="AR125" s="1055"/>
      <c r="AS125" s="1055"/>
      <c r="AT125" s="105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5" t="s">
        <v>465</v>
      </c>
      <c r="CL125" s="1091"/>
      <c r="CM125" s="1091"/>
      <c r="CN125" s="1091"/>
      <c r="CO125" s="1092"/>
      <c r="CP125" s="1032" t="s">
        <v>466</v>
      </c>
      <c r="CQ125" s="981"/>
      <c r="CR125" s="981"/>
      <c r="CS125" s="981"/>
      <c r="CT125" s="981"/>
      <c r="CU125" s="981"/>
      <c r="CV125" s="981"/>
      <c r="CW125" s="981"/>
      <c r="CX125" s="981"/>
      <c r="CY125" s="981"/>
      <c r="CZ125" s="981"/>
      <c r="DA125" s="981"/>
      <c r="DB125" s="981"/>
      <c r="DC125" s="981"/>
      <c r="DD125" s="981"/>
      <c r="DE125" s="981"/>
      <c r="DF125" s="982"/>
      <c r="DG125" s="1018" t="s">
        <v>387</v>
      </c>
      <c r="DH125" s="1019"/>
      <c r="DI125" s="1019"/>
      <c r="DJ125" s="1019"/>
      <c r="DK125" s="1019"/>
      <c r="DL125" s="1019" t="s">
        <v>387</v>
      </c>
      <c r="DM125" s="1019"/>
      <c r="DN125" s="1019"/>
      <c r="DO125" s="1019"/>
      <c r="DP125" s="1019"/>
      <c r="DQ125" s="1019" t="s">
        <v>144</v>
      </c>
      <c r="DR125" s="1019"/>
      <c r="DS125" s="1019"/>
      <c r="DT125" s="1019"/>
      <c r="DU125" s="1019"/>
      <c r="DV125" s="1020" t="s">
        <v>144</v>
      </c>
      <c r="DW125" s="1020"/>
      <c r="DX125" s="1020"/>
      <c r="DY125" s="1020"/>
      <c r="DZ125" s="1021"/>
    </row>
    <row r="126" spans="1:130" s="246" customFormat="1" ht="26.25" customHeight="1" thickBot="1" x14ac:dyDescent="0.25">
      <c r="A126" s="1132"/>
      <c r="B126" s="1038"/>
      <c r="C126" s="1008" t="s">
        <v>452</v>
      </c>
      <c r="D126" s="1009"/>
      <c r="E126" s="1009"/>
      <c r="F126" s="1009"/>
      <c r="G126" s="1009"/>
      <c r="H126" s="1009"/>
      <c r="I126" s="1009"/>
      <c r="J126" s="1009"/>
      <c r="K126" s="1009"/>
      <c r="L126" s="1009"/>
      <c r="M126" s="1009"/>
      <c r="N126" s="1009"/>
      <c r="O126" s="1009"/>
      <c r="P126" s="1009"/>
      <c r="Q126" s="1009"/>
      <c r="R126" s="1009"/>
      <c r="S126" s="1009"/>
      <c r="T126" s="1009"/>
      <c r="U126" s="1009"/>
      <c r="V126" s="1009"/>
      <c r="W126" s="1009"/>
      <c r="X126" s="1009"/>
      <c r="Y126" s="1009"/>
      <c r="Z126" s="1010"/>
      <c r="AA126" s="1050" t="s">
        <v>387</v>
      </c>
      <c r="AB126" s="1051"/>
      <c r="AC126" s="1051"/>
      <c r="AD126" s="1051"/>
      <c r="AE126" s="1052"/>
      <c r="AF126" s="1053" t="s">
        <v>144</v>
      </c>
      <c r="AG126" s="1051"/>
      <c r="AH126" s="1051"/>
      <c r="AI126" s="1051"/>
      <c r="AJ126" s="1052"/>
      <c r="AK126" s="1053" t="s">
        <v>387</v>
      </c>
      <c r="AL126" s="1051"/>
      <c r="AM126" s="1051"/>
      <c r="AN126" s="1051"/>
      <c r="AO126" s="1052"/>
      <c r="AP126" s="1054" t="s">
        <v>144</v>
      </c>
      <c r="AQ126" s="1055"/>
      <c r="AR126" s="1055"/>
      <c r="AS126" s="1055"/>
      <c r="AT126" s="105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6"/>
      <c r="CL126" s="1094"/>
      <c r="CM126" s="1094"/>
      <c r="CN126" s="1094"/>
      <c r="CO126" s="1095"/>
      <c r="CP126" s="1041" t="s">
        <v>467</v>
      </c>
      <c r="CQ126" s="1042"/>
      <c r="CR126" s="1042"/>
      <c r="CS126" s="1042"/>
      <c r="CT126" s="1042"/>
      <c r="CU126" s="1042"/>
      <c r="CV126" s="1042"/>
      <c r="CW126" s="1042"/>
      <c r="CX126" s="1042"/>
      <c r="CY126" s="1042"/>
      <c r="CZ126" s="1042"/>
      <c r="DA126" s="1042"/>
      <c r="DB126" s="1042"/>
      <c r="DC126" s="1042"/>
      <c r="DD126" s="1042"/>
      <c r="DE126" s="1042"/>
      <c r="DF126" s="1043"/>
      <c r="DG126" s="1011" t="s">
        <v>144</v>
      </c>
      <c r="DH126" s="1012"/>
      <c r="DI126" s="1012"/>
      <c r="DJ126" s="1012"/>
      <c r="DK126" s="1012"/>
      <c r="DL126" s="1012" t="s">
        <v>144</v>
      </c>
      <c r="DM126" s="1012"/>
      <c r="DN126" s="1012"/>
      <c r="DO126" s="1012"/>
      <c r="DP126" s="1012"/>
      <c r="DQ126" s="1012" t="s">
        <v>144</v>
      </c>
      <c r="DR126" s="1012"/>
      <c r="DS126" s="1012"/>
      <c r="DT126" s="1012"/>
      <c r="DU126" s="1012"/>
      <c r="DV126" s="1013" t="s">
        <v>144</v>
      </c>
      <c r="DW126" s="1013"/>
      <c r="DX126" s="1013"/>
      <c r="DY126" s="1013"/>
      <c r="DZ126" s="1014"/>
    </row>
    <row r="127" spans="1:130" s="246" customFormat="1" ht="26.25" customHeight="1" x14ac:dyDescent="0.2">
      <c r="A127" s="1133"/>
      <c r="B127" s="1040"/>
      <c r="C127" s="1069" t="s">
        <v>468</v>
      </c>
      <c r="D127" s="1070"/>
      <c r="E127" s="1070"/>
      <c r="F127" s="1070"/>
      <c r="G127" s="1070"/>
      <c r="H127" s="1070"/>
      <c r="I127" s="1070"/>
      <c r="J127" s="1070"/>
      <c r="K127" s="1070"/>
      <c r="L127" s="1070"/>
      <c r="M127" s="1070"/>
      <c r="N127" s="1070"/>
      <c r="O127" s="1070"/>
      <c r="P127" s="1070"/>
      <c r="Q127" s="1070"/>
      <c r="R127" s="1070"/>
      <c r="S127" s="1070"/>
      <c r="T127" s="1070"/>
      <c r="U127" s="1070"/>
      <c r="V127" s="1070"/>
      <c r="W127" s="1070"/>
      <c r="X127" s="1070"/>
      <c r="Y127" s="1070"/>
      <c r="Z127" s="1071"/>
      <c r="AA127" s="1050" t="s">
        <v>144</v>
      </c>
      <c r="AB127" s="1051"/>
      <c r="AC127" s="1051"/>
      <c r="AD127" s="1051"/>
      <c r="AE127" s="1052"/>
      <c r="AF127" s="1053" t="s">
        <v>144</v>
      </c>
      <c r="AG127" s="1051"/>
      <c r="AH127" s="1051"/>
      <c r="AI127" s="1051"/>
      <c r="AJ127" s="1052"/>
      <c r="AK127" s="1053" t="s">
        <v>387</v>
      </c>
      <c r="AL127" s="1051"/>
      <c r="AM127" s="1051"/>
      <c r="AN127" s="1051"/>
      <c r="AO127" s="1052"/>
      <c r="AP127" s="1054" t="s">
        <v>144</v>
      </c>
      <c r="AQ127" s="1055"/>
      <c r="AR127" s="1055"/>
      <c r="AS127" s="1055"/>
      <c r="AT127" s="1056"/>
      <c r="AU127" s="282"/>
      <c r="AV127" s="282"/>
      <c r="AW127" s="282"/>
      <c r="AX127" s="1101" t="s">
        <v>469</v>
      </c>
      <c r="AY127" s="1102"/>
      <c r="AZ127" s="1102"/>
      <c r="BA127" s="1102"/>
      <c r="BB127" s="1102"/>
      <c r="BC127" s="1102"/>
      <c r="BD127" s="1102"/>
      <c r="BE127" s="1103"/>
      <c r="BF127" s="1104" t="s">
        <v>470</v>
      </c>
      <c r="BG127" s="1102"/>
      <c r="BH127" s="1102"/>
      <c r="BI127" s="1102"/>
      <c r="BJ127" s="1102"/>
      <c r="BK127" s="1102"/>
      <c r="BL127" s="1103"/>
      <c r="BM127" s="1104" t="s">
        <v>471</v>
      </c>
      <c r="BN127" s="1102"/>
      <c r="BO127" s="1102"/>
      <c r="BP127" s="1102"/>
      <c r="BQ127" s="1102"/>
      <c r="BR127" s="1102"/>
      <c r="BS127" s="1103"/>
      <c r="BT127" s="1104" t="s">
        <v>472</v>
      </c>
      <c r="BU127" s="1102"/>
      <c r="BV127" s="1102"/>
      <c r="BW127" s="1102"/>
      <c r="BX127" s="1102"/>
      <c r="BY127" s="1102"/>
      <c r="BZ127" s="1105"/>
      <c r="CA127" s="282"/>
      <c r="CB127" s="282"/>
      <c r="CC127" s="282"/>
      <c r="CD127" s="283"/>
      <c r="CE127" s="283"/>
      <c r="CF127" s="283"/>
      <c r="CG127" s="280"/>
      <c r="CH127" s="280"/>
      <c r="CI127" s="280"/>
      <c r="CJ127" s="281"/>
      <c r="CK127" s="1116"/>
      <c r="CL127" s="1094"/>
      <c r="CM127" s="1094"/>
      <c r="CN127" s="1094"/>
      <c r="CO127" s="1095"/>
      <c r="CP127" s="1041" t="s">
        <v>473</v>
      </c>
      <c r="CQ127" s="1042"/>
      <c r="CR127" s="1042"/>
      <c r="CS127" s="1042"/>
      <c r="CT127" s="1042"/>
      <c r="CU127" s="1042"/>
      <c r="CV127" s="1042"/>
      <c r="CW127" s="1042"/>
      <c r="CX127" s="1042"/>
      <c r="CY127" s="1042"/>
      <c r="CZ127" s="1042"/>
      <c r="DA127" s="1042"/>
      <c r="DB127" s="1042"/>
      <c r="DC127" s="1042"/>
      <c r="DD127" s="1042"/>
      <c r="DE127" s="1042"/>
      <c r="DF127" s="1043"/>
      <c r="DG127" s="1011" t="s">
        <v>144</v>
      </c>
      <c r="DH127" s="1012"/>
      <c r="DI127" s="1012"/>
      <c r="DJ127" s="1012"/>
      <c r="DK127" s="1012"/>
      <c r="DL127" s="1012" t="s">
        <v>144</v>
      </c>
      <c r="DM127" s="1012"/>
      <c r="DN127" s="1012"/>
      <c r="DO127" s="1012"/>
      <c r="DP127" s="1012"/>
      <c r="DQ127" s="1012" t="s">
        <v>387</v>
      </c>
      <c r="DR127" s="1012"/>
      <c r="DS127" s="1012"/>
      <c r="DT127" s="1012"/>
      <c r="DU127" s="1012"/>
      <c r="DV127" s="1013" t="s">
        <v>144</v>
      </c>
      <c r="DW127" s="1013"/>
      <c r="DX127" s="1013"/>
      <c r="DY127" s="1013"/>
      <c r="DZ127" s="1014"/>
    </row>
    <row r="128" spans="1:130" s="246" customFormat="1" ht="26.25" customHeight="1" thickBot="1" x14ac:dyDescent="0.25">
      <c r="A128" s="1164" t="s">
        <v>474</v>
      </c>
      <c r="B128" s="1165"/>
      <c r="C128" s="1165"/>
      <c r="D128" s="1165"/>
      <c r="E128" s="1165"/>
      <c r="F128" s="1165"/>
      <c r="G128" s="1165"/>
      <c r="H128" s="1165"/>
      <c r="I128" s="1165"/>
      <c r="J128" s="1165"/>
      <c r="K128" s="1165"/>
      <c r="L128" s="1165"/>
      <c r="M128" s="1165"/>
      <c r="N128" s="1165"/>
      <c r="O128" s="1165"/>
      <c r="P128" s="1165"/>
      <c r="Q128" s="1165"/>
      <c r="R128" s="1165"/>
      <c r="S128" s="1165"/>
      <c r="T128" s="1165"/>
      <c r="U128" s="1165"/>
      <c r="V128" s="1165"/>
      <c r="W128" s="1166" t="s">
        <v>475</v>
      </c>
      <c r="X128" s="1166"/>
      <c r="Y128" s="1166"/>
      <c r="Z128" s="1167"/>
      <c r="AA128" s="1168" t="s">
        <v>144</v>
      </c>
      <c r="AB128" s="1169"/>
      <c r="AC128" s="1169"/>
      <c r="AD128" s="1169"/>
      <c r="AE128" s="1170"/>
      <c r="AF128" s="1171" t="s">
        <v>387</v>
      </c>
      <c r="AG128" s="1169"/>
      <c r="AH128" s="1169"/>
      <c r="AI128" s="1169"/>
      <c r="AJ128" s="1170"/>
      <c r="AK128" s="1171" t="s">
        <v>144</v>
      </c>
      <c r="AL128" s="1169"/>
      <c r="AM128" s="1169"/>
      <c r="AN128" s="1169"/>
      <c r="AO128" s="1170"/>
      <c r="AP128" s="1172"/>
      <c r="AQ128" s="1173"/>
      <c r="AR128" s="1173"/>
      <c r="AS128" s="1173"/>
      <c r="AT128" s="1174"/>
      <c r="AU128" s="282"/>
      <c r="AV128" s="282"/>
      <c r="AW128" s="282"/>
      <c r="AX128" s="980" t="s">
        <v>476</v>
      </c>
      <c r="AY128" s="981"/>
      <c r="AZ128" s="981"/>
      <c r="BA128" s="981"/>
      <c r="BB128" s="981"/>
      <c r="BC128" s="981"/>
      <c r="BD128" s="981"/>
      <c r="BE128" s="982"/>
      <c r="BF128" s="1154" t="s">
        <v>387</v>
      </c>
      <c r="BG128" s="1155"/>
      <c r="BH128" s="1155"/>
      <c r="BI128" s="1155"/>
      <c r="BJ128" s="1155"/>
      <c r="BK128" s="1155"/>
      <c r="BL128" s="1175"/>
      <c r="BM128" s="1154">
        <v>11.25</v>
      </c>
      <c r="BN128" s="1155"/>
      <c r="BO128" s="1155"/>
      <c r="BP128" s="1155"/>
      <c r="BQ128" s="1155"/>
      <c r="BR128" s="1155"/>
      <c r="BS128" s="1175"/>
      <c r="BT128" s="1154">
        <v>20</v>
      </c>
      <c r="BU128" s="1155"/>
      <c r="BV128" s="1155"/>
      <c r="BW128" s="1155"/>
      <c r="BX128" s="1155"/>
      <c r="BY128" s="1155"/>
      <c r="BZ128" s="1156"/>
      <c r="CA128" s="283"/>
      <c r="CB128" s="283"/>
      <c r="CC128" s="283"/>
      <c r="CD128" s="283"/>
      <c r="CE128" s="283"/>
      <c r="CF128" s="283"/>
      <c r="CG128" s="280"/>
      <c r="CH128" s="280"/>
      <c r="CI128" s="280"/>
      <c r="CJ128" s="281"/>
      <c r="CK128" s="1117"/>
      <c r="CL128" s="1118"/>
      <c r="CM128" s="1118"/>
      <c r="CN128" s="1118"/>
      <c r="CO128" s="1119"/>
      <c r="CP128" s="1157" t="s">
        <v>477</v>
      </c>
      <c r="CQ128" s="1158"/>
      <c r="CR128" s="1158"/>
      <c r="CS128" s="1158"/>
      <c r="CT128" s="1158"/>
      <c r="CU128" s="1158"/>
      <c r="CV128" s="1158"/>
      <c r="CW128" s="1158"/>
      <c r="CX128" s="1158"/>
      <c r="CY128" s="1158"/>
      <c r="CZ128" s="1158"/>
      <c r="DA128" s="1158"/>
      <c r="DB128" s="1158"/>
      <c r="DC128" s="1158"/>
      <c r="DD128" s="1158"/>
      <c r="DE128" s="1158"/>
      <c r="DF128" s="1159"/>
      <c r="DG128" s="1160" t="s">
        <v>387</v>
      </c>
      <c r="DH128" s="1161"/>
      <c r="DI128" s="1161"/>
      <c r="DJ128" s="1161"/>
      <c r="DK128" s="1161"/>
      <c r="DL128" s="1161" t="s">
        <v>144</v>
      </c>
      <c r="DM128" s="1161"/>
      <c r="DN128" s="1161"/>
      <c r="DO128" s="1161"/>
      <c r="DP128" s="1161"/>
      <c r="DQ128" s="1161" t="s">
        <v>387</v>
      </c>
      <c r="DR128" s="1161"/>
      <c r="DS128" s="1161"/>
      <c r="DT128" s="1161"/>
      <c r="DU128" s="1161"/>
      <c r="DV128" s="1162" t="s">
        <v>144</v>
      </c>
      <c r="DW128" s="1162"/>
      <c r="DX128" s="1162"/>
      <c r="DY128" s="1162"/>
      <c r="DZ128" s="1163"/>
    </row>
    <row r="129" spans="1:131" s="246" customFormat="1" ht="26.25" customHeight="1" x14ac:dyDescent="0.2">
      <c r="A129" s="1022" t="s">
        <v>106</v>
      </c>
      <c r="B129" s="1023"/>
      <c r="C129" s="1023"/>
      <c r="D129" s="1023"/>
      <c r="E129" s="1023"/>
      <c r="F129" s="1023"/>
      <c r="G129" s="1023"/>
      <c r="H129" s="1023"/>
      <c r="I129" s="1023"/>
      <c r="J129" s="1023"/>
      <c r="K129" s="1023"/>
      <c r="L129" s="1023"/>
      <c r="M129" s="1023"/>
      <c r="N129" s="1023"/>
      <c r="O129" s="1023"/>
      <c r="P129" s="1023"/>
      <c r="Q129" s="1023"/>
      <c r="R129" s="1023"/>
      <c r="S129" s="1023"/>
      <c r="T129" s="1023"/>
      <c r="U129" s="1023"/>
      <c r="V129" s="1023"/>
      <c r="W129" s="1148" t="s">
        <v>478</v>
      </c>
      <c r="X129" s="1149"/>
      <c r="Y129" s="1149"/>
      <c r="Z129" s="1150"/>
      <c r="AA129" s="1050">
        <v>68981641</v>
      </c>
      <c r="AB129" s="1051"/>
      <c r="AC129" s="1051"/>
      <c r="AD129" s="1051"/>
      <c r="AE129" s="1052"/>
      <c r="AF129" s="1053">
        <v>66232102</v>
      </c>
      <c r="AG129" s="1051"/>
      <c r="AH129" s="1051"/>
      <c r="AI129" s="1051"/>
      <c r="AJ129" s="1052"/>
      <c r="AK129" s="1053">
        <v>70583854</v>
      </c>
      <c r="AL129" s="1051"/>
      <c r="AM129" s="1051"/>
      <c r="AN129" s="1051"/>
      <c r="AO129" s="1052"/>
      <c r="AP129" s="1151"/>
      <c r="AQ129" s="1152"/>
      <c r="AR129" s="1152"/>
      <c r="AS129" s="1152"/>
      <c r="AT129" s="1153"/>
      <c r="AU129" s="284"/>
      <c r="AV129" s="284"/>
      <c r="AW129" s="284"/>
      <c r="AX129" s="1200" t="s">
        <v>479</v>
      </c>
      <c r="AY129" s="1042"/>
      <c r="AZ129" s="1042"/>
      <c r="BA129" s="1042"/>
      <c r="BB129" s="1042"/>
      <c r="BC129" s="1042"/>
      <c r="BD129" s="1042"/>
      <c r="BE129" s="1043"/>
      <c r="BF129" s="1120" t="s">
        <v>144</v>
      </c>
      <c r="BG129" s="1121"/>
      <c r="BH129" s="1121"/>
      <c r="BI129" s="1121"/>
      <c r="BJ129" s="1121"/>
      <c r="BK129" s="1121"/>
      <c r="BL129" s="1122"/>
      <c r="BM129" s="1120">
        <v>16.25</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2" t="s">
        <v>480</v>
      </c>
      <c r="B130" s="1023"/>
      <c r="C130" s="1023"/>
      <c r="D130" s="1023"/>
      <c r="E130" s="1023"/>
      <c r="F130" s="1023"/>
      <c r="G130" s="1023"/>
      <c r="H130" s="1023"/>
      <c r="I130" s="1023"/>
      <c r="J130" s="1023"/>
      <c r="K130" s="1023"/>
      <c r="L130" s="1023"/>
      <c r="M130" s="1023"/>
      <c r="N130" s="1023"/>
      <c r="O130" s="1023"/>
      <c r="P130" s="1023"/>
      <c r="Q130" s="1023"/>
      <c r="R130" s="1023"/>
      <c r="S130" s="1023"/>
      <c r="T130" s="1023"/>
      <c r="U130" s="1023"/>
      <c r="V130" s="1023"/>
      <c r="W130" s="1148" t="s">
        <v>481</v>
      </c>
      <c r="X130" s="1149"/>
      <c r="Y130" s="1149"/>
      <c r="Z130" s="1150"/>
      <c r="AA130" s="1050">
        <v>4713441</v>
      </c>
      <c r="AB130" s="1051"/>
      <c r="AC130" s="1051"/>
      <c r="AD130" s="1051"/>
      <c r="AE130" s="1052"/>
      <c r="AF130" s="1053">
        <v>4372326</v>
      </c>
      <c r="AG130" s="1051"/>
      <c r="AH130" s="1051"/>
      <c r="AI130" s="1051"/>
      <c r="AJ130" s="1052"/>
      <c r="AK130" s="1053">
        <v>4263992</v>
      </c>
      <c r="AL130" s="1051"/>
      <c r="AM130" s="1051"/>
      <c r="AN130" s="1051"/>
      <c r="AO130" s="1052"/>
      <c r="AP130" s="1151"/>
      <c r="AQ130" s="1152"/>
      <c r="AR130" s="1152"/>
      <c r="AS130" s="1152"/>
      <c r="AT130" s="1153"/>
      <c r="AU130" s="284"/>
      <c r="AV130" s="284"/>
      <c r="AW130" s="284"/>
      <c r="AX130" s="1200" t="s">
        <v>482</v>
      </c>
      <c r="AY130" s="1042"/>
      <c r="AZ130" s="1042"/>
      <c r="BA130" s="1042"/>
      <c r="BB130" s="1042"/>
      <c r="BC130" s="1042"/>
      <c r="BD130" s="1042"/>
      <c r="BE130" s="1043"/>
      <c r="BF130" s="1141">
        <v>-0.8</v>
      </c>
      <c r="BG130" s="1207"/>
      <c r="BH130" s="1207"/>
      <c r="BI130" s="1207"/>
      <c r="BJ130" s="1207"/>
      <c r="BK130" s="1207"/>
      <c r="BL130" s="1208"/>
      <c r="BM130" s="1141">
        <v>25</v>
      </c>
      <c r="BN130" s="1207"/>
      <c r="BO130" s="1207"/>
      <c r="BP130" s="1207"/>
      <c r="BQ130" s="1207"/>
      <c r="BR130" s="1207"/>
      <c r="BS130" s="1208"/>
      <c r="BT130" s="1141">
        <v>35</v>
      </c>
      <c r="BU130" s="1142"/>
      <c r="BV130" s="1142"/>
      <c r="BW130" s="1142"/>
      <c r="BX130" s="1142"/>
      <c r="BY130" s="1142"/>
      <c r="BZ130" s="1143"/>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44"/>
      <c r="B131" s="1145"/>
      <c r="C131" s="1145"/>
      <c r="D131" s="1145"/>
      <c r="E131" s="1145"/>
      <c r="F131" s="1145"/>
      <c r="G131" s="1145"/>
      <c r="H131" s="1145"/>
      <c r="I131" s="1145"/>
      <c r="J131" s="1145"/>
      <c r="K131" s="1145"/>
      <c r="L131" s="1145"/>
      <c r="M131" s="1145"/>
      <c r="N131" s="1145"/>
      <c r="O131" s="1145"/>
      <c r="P131" s="1145"/>
      <c r="Q131" s="1145"/>
      <c r="R131" s="1145"/>
      <c r="S131" s="1145"/>
      <c r="T131" s="1145"/>
      <c r="U131" s="1145"/>
      <c r="V131" s="1145"/>
      <c r="W131" s="1201" t="s">
        <v>483</v>
      </c>
      <c r="X131" s="1202"/>
      <c r="Y131" s="1202"/>
      <c r="Z131" s="1203"/>
      <c r="AA131" s="1072">
        <v>64268200</v>
      </c>
      <c r="AB131" s="1061"/>
      <c r="AC131" s="1061"/>
      <c r="AD131" s="1061"/>
      <c r="AE131" s="1062"/>
      <c r="AF131" s="1060">
        <v>61859776</v>
      </c>
      <c r="AG131" s="1061"/>
      <c r="AH131" s="1061"/>
      <c r="AI131" s="1061"/>
      <c r="AJ131" s="1062"/>
      <c r="AK131" s="1060">
        <v>66319862</v>
      </c>
      <c r="AL131" s="1061"/>
      <c r="AM131" s="1061"/>
      <c r="AN131" s="1061"/>
      <c r="AO131" s="1062"/>
      <c r="AP131" s="1204"/>
      <c r="AQ131" s="1205"/>
      <c r="AR131" s="1205"/>
      <c r="AS131" s="1205"/>
      <c r="AT131" s="1206"/>
      <c r="AU131" s="284"/>
      <c r="AV131" s="284"/>
      <c r="AW131" s="284"/>
      <c r="AX131" s="1182" t="s">
        <v>484</v>
      </c>
      <c r="AY131" s="1158"/>
      <c r="AZ131" s="1158"/>
      <c r="BA131" s="1158"/>
      <c r="BB131" s="1158"/>
      <c r="BC131" s="1158"/>
      <c r="BD131" s="1158"/>
      <c r="BE131" s="1159"/>
      <c r="BF131" s="1183" t="s">
        <v>144</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9" t="s">
        <v>485</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486</v>
      </c>
      <c r="W132" s="1193"/>
      <c r="X132" s="1193"/>
      <c r="Y132" s="1193"/>
      <c r="Z132" s="1194"/>
      <c r="AA132" s="1195">
        <v>-0.23030207799999999</v>
      </c>
      <c r="AB132" s="1196"/>
      <c r="AC132" s="1196"/>
      <c r="AD132" s="1196"/>
      <c r="AE132" s="1197"/>
      <c r="AF132" s="1198">
        <v>-1.4013193319999999</v>
      </c>
      <c r="AG132" s="1196"/>
      <c r="AH132" s="1196"/>
      <c r="AI132" s="1196"/>
      <c r="AJ132" s="1197"/>
      <c r="AK132" s="1198">
        <v>-1.0555932699999999</v>
      </c>
      <c r="AL132" s="1196"/>
      <c r="AM132" s="1196"/>
      <c r="AN132" s="1196"/>
      <c r="AO132" s="1197"/>
      <c r="AP132" s="1066"/>
      <c r="AQ132" s="1067"/>
      <c r="AR132" s="1067"/>
      <c r="AS132" s="1067"/>
      <c r="AT132" s="1199"/>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487</v>
      </c>
      <c r="W133" s="1176"/>
      <c r="X133" s="1176"/>
      <c r="Y133" s="1176"/>
      <c r="Z133" s="1177"/>
      <c r="AA133" s="1178">
        <v>-0.3</v>
      </c>
      <c r="AB133" s="1179"/>
      <c r="AC133" s="1179"/>
      <c r="AD133" s="1179"/>
      <c r="AE133" s="1180"/>
      <c r="AF133" s="1178">
        <v>-0.7</v>
      </c>
      <c r="AG133" s="1179"/>
      <c r="AH133" s="1179"/>
      <c r="AI133" s="1179"/>
      <c r="AJ133" s="1180"/>
      <c r="AK133" s="1178">
        <v>-0.8</v>
      </c>
      <c r="AL133" s="1179"/>
      <c r="AM133" s="1179"/>
      <c r="AN133" s="1179"/>
      <c r="AO133" s="1180"/>
      <c r="AP133" s="1125"/>
      <c r="AQ133" s="1126"/>
      <c r="AR133" s="1126"/>
      <c r="AS133" s="1126"/>
      <c r="AT133" s="1181"/>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T7cdyU5g7bcxc1FGYBgTzOnI50AadU+/Xe8vvHK0So4NWAdqBFz+dTt4Tc9xMeBkMm6RPWz5o+TI/qWqAKjswg==" saltValue="/FGsXoS398h6uKwwCb+NcA==" spinCount="100000" sheet="1" objects="1" scenarios="1" formatRows="0"/>
  <mergeCells count="2033">
    <mergeCell ref="W131:Z131"/>
    <mergeCell ref="AA131:AE131"/>
    <mergeCell ref="AF131:AJ131"/>
    <mergeCell ref="AK131:AO131"/>
    <mergeCell ref="AP131:AT131"/>
    <mergeCell ref="AX129:BE129"/>
    <mergeCell ref="BF129:BL129"/>
    <mergeCell ref="AZ116:BP116"/>
    <mergeCell ref="AA114:AE114"/>
    <mergeCell ref="AF114:AJ114"/>
    <mergeCell ref="AP88:AT88"/>
    <mergeCell ref="AU88:AY88"/>
    <mergeCell ref="AZ88:BD88"/>
    <mergeCell ref="AP86:AT86"/>
    <mergeCell ref="AU86:AY86"/>
    <mergeCell ref="AZ86:BD86"/>
    <mergeCell ref="W130:Z130"/>
    <mergeCell ref="AA130:AE130"/>
    <mergeCell ref="AF130:AJ130"/>
    <mergeCell ref="AK130:AO130"/>
    <mergeCell ref="AP130:AT130"/>
    <mergeCell ref="AP120:AT120"/>
    <mergeCell ref="C116:Z116"/>
    <mergeCell ref="AA116:AE116"/>
    <mergeCell ref="AF116:AJ116"/>
    <mergeCell ref="AK116:AO116"/>
    <mergeCell ref="AP116:AT116"/>
    <mergeCell ref="BF130:BL130"/>
    <mergeCell ref="BM130:BS130"/>
    <mergeCell ref="AK114:AO114"/>
    <mergeCell ref="AU71:AY71"/>
    <mergeCell ref="AU70:AY70"/>
    <mergeCell ref="AF71:AJ71"/>
    <mergeCell ref="AK71:AO71"/>
    <mergeCell ref="AP71:AT71"/>
    <mergeCell ref="AP70:AT70"/>
    <mergeCell ref="B70:P70"/>
    <mergeCell ref="Q70:U70"/>
    <mergeCell ref="V70:Z70"/>
    <mergeCell ref="AA70:AE70"/>
    <mergeCell ref="AP78:AT78"/>
    <mergeCell ref="AU78:AY78"/>
    <mergeCell ref="AP82:AT82"/>
    <mergeCell ref="AU82:AY82"/>
    <mergeCell ref="B69:P69"/>
    <mergeCell ref="Q69:U69"/>
    <mergeCell ref="V69:Z69"/>
    <mergeCell ref="AA69:AE69"/>
    <mergeCell ref="AF69:AJ69"/>
    <mergeCell ref="AK69:AO69"/>
    <mergeCell ref="AP69:AT69"/>
    <mergeCell ref="AU69:AY69"/>
    <mergeCell ref="AP73:AT73"/>
    <mergeCell ref="AU73:AY73"/>
    <mergeCell ref="AP72:AT72"/>
    <mergeCell ref="AU72:AY72"/>
    <mergeCell ref="B72:P72"/>
    <mergeCell ref="Q72:U72"/>
    <mergeCell ref="V72:Z72"/>
    <mergeCell ref="AA72:AE72"/>
    <mergeCell ref="AF72:AJ72"/>
    <mergeCell ref="AK72:AO72"/>
    <mergeCell ref="B71:P71"/>
    <mergeCell ref="Q71:U71"/>
    <mergeCell ref="V71:Z71"/>
    <mergeCell ref="AA71:AE71"/>
    <mergeCell ref="DV128:DZ128"/>
    <mergeCell ref="A128:V128"/>
    <mergeCell ref="W128:Z128"/>
    <mergeCell ref="AA128:AE128"/>
    <mergeCell ref="AF128:AJ128"/>
    <mergeCell ref="AK128:AO128"/>
    <mergeCell ref="AP128:AT128"/>
    <mergeCell ref="AX128:BE128"/>
    <mergeCell ref="BF128:BL128"/>
    <mergeCell ref="BM128:BS128"/>
    <mergeCell ref="AF70:AJ70"/>
    <mergeCell ref="AK70:AO70"/>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A131:V131"/>
    <mergeCell ref="DQ126:DU126"/>
    <mergeCell ref="CA122:CE122"/>
    <mergeCell ref="CF122:CJ122"/>
    <mergeCell ref="CP122:DF122"/>
    <mergeCell ref="CP121:DF121"/>
    <mergeCell ref="DQ124:DU124"/>
    <mergeCell ref="C125:Z125"/>
    <mergeCell ref="AA125:AE125"/>
    <mergeCell ref="AF125:AJ125"/>
    <mergeCell ref="DL120:DP120"/>
    <mergeCell ref="DQ120:DU120"/>
    <mergeCell ref="DL119:DP119"/>
    <mergeCell ref="AK125:AO125"/>
    <mergeCell ref="AP125:AT125"/>
    <mergeCell ref="BV124:BZ124"/>
    <mergeCell ref="CA124:CE124"/>
    <mergeCell ref="A129:V129"/>
    <mergeCell ref="W129:Z129"/>
    <mergeCell ref="AA129:AE129"/>
    <mergeCell ref="AF129:AJ129"/>
    <mergeCell ref="AK129:AO129"/>
    <mergeCell ref="AP129:AT129"/>
    <mergeCell ref="BT128:BZ128"/>
    <mergeCell ref="CP128:DF128"/>
    <mergeCell ref="DG128:DK128"/>
    <mergeCell ref="DL128:DP128"/>
    <mergeCell ref="DQ128:DU128"/>
    <mergeCell ref="AF126:AJ126"/>
    <mergeCell ref="AK126:AO126"/>
    <mergeCell ref="AP126:AT126"/>
    <mergeCell ref="AF120:AJ120"/>
    <mergeCell ref="DL124:DP124"/>
    <mergeCell ref="DL123:DP123"/>
    <mergeCell ref="BV122:BZ122"/>
    <mergeCell ref="CP126:DF126"/>
    <mergeCell ref="DG126:DK126"/>
    <mergeCell ref="AZ120:BP120"/>
    <mergeCell ref="A130:V130"/>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BT130:BZ130"/>
    <mergeCell ref="AK120:AO120"/>
    <mergeCell ref="BM129:BS129"/>
    <mergeCell ref="BT129:BZ129"/>
    <mergeCell ref="BQ120:BU120"/>
    <mergeCell ref="BV120:BZ120"/>
    <mergeCell ref="BQ119:BU119"/>
    <mergeCell ref="BV119:BZ119"/>
    <mergeCell ref="AF119:AJ119"/>
    <mergeCell ref="AK119:AO119"/>
    <mergeCell ref="AP119:AT119"/>
    <mergeCell ref="BO119:BP119"/>
    <mergeCell ref="C120:Z120"/>
    <mergeCell ref="AA120:AE120"/>
    <mergeCell ref="C119:Z119"/>
    <mergeCell ref="AA119:AE119"/>
    <mergeCell ref="CF124:CJ124"/>
    <mergeCell ref="AZ121:BP121"/>
    <mergeCell ref="CP124:DF124"/>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DV127:DZ127"/>
    <mergeCell ref="BM127:BS127"/>
    <mergeCell ref="BT127:BZ127"/>
    <mergeCell ref="CP127:DF127"/>
    <mergeCell ref="DG127:DK127"/>
    <mergeCell ref="DL127:DP127"/>
    <mergeCell ref="DQ127:DU127"/>
    <mergeCell ref="DL126:DP126"/>
    <mergeCell ref="CK125:CO128"/>
    <mergeCell ref="CP125:DF125"/>
    <mergeCell ref="DG125:DK125"/>
    <mergeCell ref="DG121:DK121"/>
    <mergeCell ref="DL121:DP121"/>
    <mergeCell ref="DQ121:DU121"/>
    <mergeCell ref="C121:Z121"/>
    <mergeCell ref="AA121:AE121"/>
    <mergeCell ref="AF121:AJ121"/>
    <mergeCell ref="AK121:AO121"/>
    <mergeCell ref="AP121:AT121"/>
    <mergeCell ref="DG120:DK120"/>
    <mergeCell ref="DV120:DZ120"/>
    <mergeCell ref="CA120:CE120"/>
    <mergeCell ref="CF120:CJ120"/>
    <mergeCell ref="CK120:CO124"/>
    <mergeCell ref="CP120:DF120"/>
    <mergeCell ref="BQ121:BU121"/>
    <mergeCell ref="BV121:BZ121"/>
    <mergeCell ref="CA121:CE121"/>
    <mergeCell ref="CF121:CJ121"/>
    <mergeCell ref="DG122:DK122"/>
    <mergeCell ref="DQ123:DU123"/>
    <mergeCell ref="DV123:DZ123"/>
    <mergeCell ref="DV124:DZ124"/>
    <mergeCell ref="AU120:AY123"/>
    <mergeCell ref="C123:Z123"/>
    <mergeCell ref="AA123:AE123"/>
    <mergeCell ref="AF123:AJ123"/>
    <mergeCell ref="AK123:AO123"/>
    <mergeCell ref="AP123:AT123"/>
    <mergeCell ref="BO123:BP123"/>
    <mergeCell ref="AZ122:BP122"/>
    <mergeCell ref="BQ122:BU122"/>
    <mergeCell ref="DG124:DK124"/>
    <mergeCell ref="DL122:DP122"/>
    <mergeCell ref="DQ122:DU122"/>
    <mergeCell ref="DV122:DZ122"/>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8:DP118"/>
    <mergeCell ref="DQ118:DU118"/>
    <mergeCell ref="DV118:DZ118"/>
    <mergeCell ref="CA118:CE118"/>
    <mergeCell ref="DV121:DZ121"/>
    <mergeCell ref="C122:Z122"/>
    <mergeCell ref="AA122:AE122"/>
    <mergeCell ref="AF122:AJ122"/>
    <mergeCell ref="AK122:AO122"/>
    <mergeCell ref="AP122:AT122"/>
    <mergeCell ref="BQ118:BU118"/>
    <mergeCell ref="BV118:BZ118"/>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Q119:DU119"/>
    <mergeCell ref="DV119:DZ119"/>
    <mergeCell ref="CA119:CE119"/>
    <mergeCell ref="CF119:CJ119"/>
    <mergeCell ref="CM119:DF119"/>
    <mergeCell ref="DG119:DK119"/>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CF118:CJ118"/>
    <mergeCell ref="CM118:DF118"/>
    <mergeCell ref="DG118:DK118"/>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P114:AT114"/>
    <mergeCell ref="AZ114:BP114"/>
    <mergeCell ref="BQ114:BU114"/>
    <mergeCell ref="BQ113:BU113"/>
    <mergeCell ref="BV113:BZ113"/>
    <mergeCell ref="CA113:CE113"/>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AZ82:BD82"/>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DV73:DZ73"/>
    <mergeCell ref="B74:P74"/>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AZ78:BD78"/>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B76:P76"/>
    <mergeCell ref="Q76:U76"/>
    <mergeCell ref="V76:Z76"/>
    <mergeCell ref="AA76:AE76"/>
    <mergeCell ref="AF76:AJ76"/>
    <mergeCell ref="AK76:AO76"/>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BS75:CG75"/>
    <mergeCell ref="CH75:CL75"/>
    <mergeCell ref="CM75:CQ75"/>
    <mergeCell ref="CR75:CV75"/>
    <mergeCell ref="CW75:DA75"/>
    <mergeCell ref="DB75:DF75"/>
    <mergeCell ref="DL74:DP74"/>
    <mergeCell ref="DQ74:DU74"/>
    <mergeCell ref="AP74:AT74"/>
    <mergeCell ref="AU74:AY74"/>
    <mergeCell ref="AZ74:BD74"/>
    <mergeCell ref="BS74:CG74"/>
    <mergeCell ref="CH74:CL74"/>
    <mergeCell ref="CM74:CQ74"/>
    <mergeCell ref="DG73:DK73"/>
    <mergeCell ref="DL73:DP73"/>
    <mergeCell ref="DQ73:DU73"/>
    <mergeCell ref="B75:P75"/>
    <mergeCell ref="Q75:U75"/>
    <mergeCell ref="V75:Z75"/>
    <mergeCell ref="AA75:AE75"/>
    <mergeCell ref="AF75:AJ75"/>
    <mergeCell ref="AK75:AO75"/>
    <mergeCell ref="AP75:AT75"/>
    <mergeCell ref="AU75:AY75"/>
    <mergeCell ref="AZ75:BD75"/>
    <mergeCell ref="DV72:DZ72"/>
    <mergeCell ref="AZ73:BD73"/>
    <mergeCell ref="CR72:CV72"/>
    <mergeCell ref="CW72:DA72"/>
    <mergeCell ref="DB72:DF72"/>
    <mergeCell ref="DG72:DK72"/>
    <mergeCell ref="DL72:DP72"/>
    <mergeCell ref="DQ72:DU72"/>
    <mergeCell ref="AZ72:BD72"/>
    <mergeCell ref="BS72:CG72"/>
    <mergeCell ref="CH72:CL72"/>
    <mergeCell ref="CM72:CQ72"/>
    <mergeCell ref="DV74:DZ74"/>
    <mergeCell ref="B73:P73"/>
    <mergeCell ref="Q73:U73"/>
    <mergeCell ref="V73:Z73"/>
    <mergeCell ref="AA73:AE73"/>
    <mergeCell ref="AF73:AJ73"/>
    <mergeCell ref="AK73:AO73"/>
    <mergeCell ref="CR74:CV74"/>
    <mergeCell ref="CW74:DA74"/>
    <mergeCell ref="DB74:DF74"/>
    <mergeCell ref="DG74:DK74"/>
    <mergeCell ref="AZ69:BD69"/>
    <mergeCell ref="CR68:CV68"/>
    <mergeCell ref="DG71:DK71"/>
    <mergeCell ref="DL71:DP71"/>
    <mergeCell ref="DQ71:DU71"/>
    <mergeCell ref="DV71:DZ71"/>
    <mergeCell ref="BS71:CG71"/>
    <mergeCell ref="CH71:CL71"/>
    <mergeCell ref="CM71:CQ71"/>
    <mergeCell ref="CR71:CV71"/>
    <mergeCell ref="CW71:DA71"/>
    <mergeCell ref="DB71:DF71"/>
    <mergeCell ref="CW68:DA68"/>
    <mergeCell ref="DB68:DF68"/>
    <mergeCell ref="DG68:DK68"/>
    <mergeCell ref="DL68:DP68"/>
    <mergeCell ref="DQ68:DU68"/>
    <mergeCell ref="DV70:DZ70"/>
    <mergeCell ref="AZ71:BD71"/>
    <mergeCell ref="CR70:CV70"/>
    <mergeCell ref="CW70:DA70"/>
    <mergeCell ref="DB70:DF70"/>
    <mergeCell ref="DG70:DK70"/>
    <mergeCell ref="DL70:DP70"/>
    <mergeCell ref="DQ70:DU70"/>
    <mergeCell ref="AZ70:BD70"/>
    <mergeCell ref="BS70:CG70"/>
    <mergeCell ref="CH70:CL70"/>
    <mergeCell ref="CM70:CQ70"/>
    <mergeCell ref="AZ68:BD68"/>
    <mergeCell ref="BS66:CG66"/>
    <mergeCell ref="CH66:CL66"/>
    <mergeCell ref="CM66:CQ66"/>
    <mergeCell ref="CR66:CV66"/>
    <mergeCell ref="BS67:CG67"/>
    <mergeCell ref="CH67:CL67"/>
    <mergeCell ref="CM67:CQ67"/>
    <mergeCell ref="CR67:CV67"/>
    <mergeCell ref="DG69:DK69"/>
    <mergeCell ref="DL69:DP69"/>
    <mergeCell ref="DQ69:DU69"/>
    <mergeCell ref="DV69:DZ69"/>
    <mergeCell ref="BS69:CG69"/>
    <mergeCell ref="CH69:CL69"/>
    <mergeCell ref="CM69:CQ69"/>
    <mergeCell ref="CR69:CV69"/>
    <mergeCell ref="CW69:DA69"/>
    <mergeCell ref="DB69:DF69"/>
    <mergeCell ref="DV68:DZ68"/>
    <mergeCell ref="BS68:CG68"/>
    <mergeCell ref="CH68:CL68"/>
    <mergeCell ref="CM68:CQ68"/>
    <mergeCell ref="AP68:AT68"/>
    <mergeCell ref="AU68:AY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AU66:AY67"/>
    <mergeCell ref="AZ66:BD67"/>
    <mergeCell ref="CW67:DA67"/>
    <mergeCell ref="DB67:DF67"/>
    <mergeCell ref="DG67:DK67"/>
    <mergeCell ref="DL67:DP67"/>
    <mergeCell ref="DQ67:DU67"/>
    <mergeCell ref="DV67:DZ67"/>
    <mergeCell ref="CW66:DA66"/>
    <mergeCell ref="DB66:DF66"/>
    <mergeCell ref="DG66:DK66"/>
    <mergeCell ref="DL66:DP66"/>
    <mergeCell ref="DQ66:DU66"/>
    <mergeCell ref="DV66:DZ66"/>
    <mergeCell ref="DL64:DP64"/>
    <mergeCell ref="DQ64:DU64"/>
    <mergeCell ref="DV64:DZ64"/>
    <mergeCell ref="BS65:CG65"/>
    <mergeCell ref="CH65:CL65"/>
    <mergeCell ref="CM65:CQ65"/>
    <mergeCell ref="CR65:CV65"/>
    <mergeCell ref="CW65:DA65"/>
    <mergeCell ref="DB65:DF65"/>
    <mergeCell ref="DG65:DK65"/>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B62:P62"/>
    <mergeCell ref="Q62:U62"/>
    <mergeCell ref="V62:Z62"/>
    <mergeCell ref="AA62:AE62"/>
    <mergeCell ref="AF62:AJ62"/>
    <mergeCell ref="AK62:AO62"/>
    <mergeCell ref="AP62:AT62"/>
    <mergeCell ref="AU62:AY62"/>
    <mergeCell ref="AZ62:BD62"/>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DV61:DZ61"/>
    <mergeCell ref="V61:Z61"/>
    <mergeCell ref="AA61:AE61"/>
    <mergeCell ref="AF61:AJ61"/>
    <mergeCell ref="AK61:AO61"/>
    <mergeCell ref="AP61:AT61"/>
    <mergeCell ref="CR61:CV61"/>
    <mergeCell ref="CW61:DA61"/>
    <mergeCell ref="DB61:DF61"/>
    <mergeCell ref="DG61:DK61"/>
    <mergeCell ref="DL61:DP61"/>
    <mergeCell ref="DQ61:DU61"/>
    <mergeCell ref="AU61:AY61"/>
    <mergeCell ref="AZ61:BD61"/>
    <mergeCell ref="BE61:BI61"/>
    <mergeCell ref="CM58:CQ58"/>
    <mergeCell ref="DB59:DF59"/>
    <mergeCell ref="DG59:DK59"/>
    <mergeCell ref="DL59:DP59"/>
    <mergeCell ref="DQ59:DU59"/>
    <mergeCell ref="DL57:DP57"/>
    <mergeCell ref="DQ57:DU57"/>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H60:CL60"/>
    <mergeCell ref="CM60:CQ60"/>
    <mergeCell ref="CR60:CV60"/>
    <mergeCell ref="CW60:DA60"/>
    <mergeCell ref="DB60:DF60"/>
    <mergeCell ref="DG60:DK60"/>
    <mergeCell ref="AK60:AO60"/>
    <mergeCell ref="AP60:AT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3"/>
  <pageMargins left="0.59055118110236227" right="0" top="0.59055118110236227" bottom="0.59055118110236227" header="0.39370078740157483" footer="0.39370078740157483"/>
  <pageSetup paperSize="9" scale="24"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10" zoomScale="75" zoomScaleNormal="85" zoomScaleSheetLayoutView="75" workbookViewId="0">
      <selection activeCell="CE96" sqref="CE96"/>
    </sheetView>
  </sheetViews>
  <sheetFormatPr defaultColWidth="0" defaultRowHeight="13.5" customHeight="1" zeroHeight="1" x14ac:dyDescent="0.2"/>
  <cols>
    <col min="1" max="120" width="2.81640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488</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F3zHJS3RDrjtAhX6X9kFqj3xqA3U4iRXPjU/C8xnJwuOm8VPaeACexArbxf5JoiHPPYExCXzjENgHaUxDyVmdQ==" saltValue="HwduFErobud0fgztiIE4SQ==" spinCount="100000" sheet="1" objects="1" scenarios="1"/>
  <dataConsolidate/>
  <phoneticPr fontId="3"/>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G1" zoomScale="75" zoomScaleNormal="75"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W2z/onTdxWV1vRyrbMe/wpdtpjHEBD4xh5ypYMxiW8yiyMGsmP1B0teWYeP4qm59SNs/hefQ7xdzGQGqTNt5Sg==" saltValue="CPIyzAynAV8y/zrMMIK/6Q==" spinCount="100000" sheet="1" objects="1" scenarios="1"/>
  <dataConsolidate/>
  <phoneticPr fontId="3"/>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489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490</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491</v>
      </c>
      <c r="AP7" s="303"/>
      <c r="AQ7" s="304" t="s">
        <v>492</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493</v>
      </c>
      <c r="AQ8" s="310" t="s">
        <v>494</v>
      </c>
      <c r="AR8" s="311" t="s">
        <v>495</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4" t="s">
        <v>496</v>
      </c>
      <c r="AL9" s="1215"/>
      <c r="AM9" s="1215"/>
      <c r="AN9" s="1216"/>
      <c r="AO9" s="312">
        <v>18440566</v>
      </c>
      <c r="AP9" s="312">
        <v>67831</v>
      </c>
      <c r="AQ9" s="313">
        <v>61998</v>
      </c>
      <c r="AR9" s="314">
        <v>9.4</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4" t="s">
        <v>497</v>
      </c>
      <c r="AL10" s="1215"/>
      <c r="AM10" s="1215"/>
      <c r="AN10" s="1216"/>
      <c r="AO10" s="315">
        <v>396279</v>
      </c>
      <c r="AP10" s="315">
        <v>1458</v>
      </c>
      <c r="AQ10" s="316">
        <v>1020</v>
      </c>
      <c r="AR10" s="317">
        <v>42.9</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4" t="s">
        <v>498</v>
      </c>
      <c r="AL11" s="1215"/>
      <c r="AM11" s="1215"/>
      <c r="AN11" s="1216"/>
      <c r="AO11" s="315">
        <v>262149</v>
      </c>
      <c r="AP11" s="315">
        <v>964</v>
      </c>
      <c r="AQ11" s="316">
        <v>850</v>
      </c>
      <c r="AR11" s="317">
        <v>13.4</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4" t="s">
        <v>499</v>
      </c>
      <c r="AL12" s="1215"/>
      <c r="AM12" s="1215"/>
      <c r="AN12" s="1216"/>
      <c r="AO12" s="315" t="s">
        <v>500</v>
      </c>
      <c r="AP12" s="315" t="s">
        <v>500</v>
      </c>
      <c r="AQ12" s="316" t="s">
        <v>500</v>
      </c>
      <c r="AR12" s="317" t="s">
        <v>500</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4" t="s">
        <v>501</v>
      </c>
      <c r="AL13" s="1215"/>
      <c r="AM13" s="1215"/>
      <c r="AN13" s="1216"/>
      <c r="AO13" s="315" t="s">
        <v>500</v>
      </c>
      <c r="AP13" s="315" t="s">
        <v>500</v>
      </c>
      <c r="AQ13" s="316" t="s">
        <v>500</v>
      </c>
      <c r="AR13" s="317" t="s">
        <v>500</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4" t="s">
        <v>502</v>
      </c>
      <c r="AL14" s="1215"/>
      <c r="AM14" s="1215"/>
      <c r="AN14" s="1216"/>
      <c r="AO14" s="315">
        <v>854325</v>
      </c>
      <c r="AP14" s="315">
        <v>3143</v>
      </c>
      <c r="AQ14" s="316">
        <v>2258</v>
      </c>
      <c r="AR14" s="317">
        <v>39.200000000000003</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4" t="s">
        <v>503</v>
      </c>
      <c r="AL15" s="1215"/>
      <c r="AM15" s="1215"/>
      <c r="AN15" s="1216"/>
      <c r="AO15" s="315">
        <v>391274</v>
      </c>
      <c r="AP15" s="315">
        <v>1439</v>
      </c>
      <c r="AQ15" s="316">
        <v>1453</v>
      </c>
      <c r="AR15" s="317">
        <v>-1</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7" t="s">
        <v>504</v>
      </c>
      <c r="AL16" s="1218"/>
      <c r="AM16" s="1218"/>
      <c r="AN16" s="1219"/>
      <c r="AO16" s="315">
        <v>-1793840</v>
      </c>
      <c r="AP16" s="315">
        <v>-6598</v>
      </c>
      <c r="AQ16" s="316">
        <v>-4880</v>
      </c>
      <c r="AR16" s="317">
        <v>35.200000000000003</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7" t="s">
        <v>186</v>
      </c>
      <c r="AL17" s="1218"/>
      <c r="AM17" s="1218"/>
      <c r="AN17" s="1219"/>
      <c r="AO17" s="315">
        <v>18550753</v>
      </c>
      <c r="AP17" s="315">
        <v>68237</v>
      </c>
      <c r="AQ17" s="316">
        <v>62699</v>
      </c>
      <c r="AR17" s="317">
        <v>8.8000000000000007</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505</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506</v>
      </c>
      <c r="AP20" s="323" t="s">
        <v>507</v>
      </c>
      <c r="AQ20" s="324" t="s">
        <v>508</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9" t="s">
        <v>509</v>
      </c>
      <c r="AL21" s="1210"/>
      <c r="AM21" s="1210"/>
      <c r="AN21" s="1211"/>
      <c r="AO21" s="327">
        <v>6.51</v>
      </c>
      <c r="AP21" s="328">
        <v>6.23</v>
      </c>
      <c r="AQ21" s="329">
        <v>0.28000000000000003</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9" t="s">
        <v>510</v>
      </c>
      <c r="AL22" s="1210"/>
      <c r="AM22" s="1210"/>
      <c r="AN22" s="1211"/>
      <c r="AO22" s="332">
        <v>99.2</v>
      </c>
      <c r="AP22" s="333">
        <v>99.8</v>
      </c>
      <c r="AQ22" s="334">
        <v>-0.6</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511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512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513</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491</v>
      </c>
      <c r="AP30" s="303"/>
      <c r="AQ30" s="304" t="s">
        <v>492</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493</v>
      </c>
      <c r="AQ31" s="310" t="s">
        <v>494</v>
      </c>
      <c r="AR31" s="311" t="s">
        <v>495</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5" t="s">
        <v>514</v>
      </c>
      <c r="AL32" s="1226"/>
      <c r="AM32" s="1226"/>
      <c r="AN32" s="1227"/>
      <c r="AO32" s="342">
        <v>2816568</v>
      </c>
      <c r="AP32" s="342">
        <v>10360</v>
      </c>
      <c r="AQ32" s="343">
        <v>5507</v>
      </c>
      <c r="AR32" s="344">
        <v>88.1</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5" t="s">
        <v>515</v>
      </c>
      <c r="AL33" s="1226"/>
      <c r="AM33" s="1226"/>
      <c r="AN33" s="1227"/>
      <c r="AO33" s="342" t="s">
        <v>500</v>
      </c>
      <c r="AP33" s="342" t="s">
        <v>500</v>
      </c>
      <c r="AQ33" s="343" t="s">
        <v>500</v>
      </c>
      <c r="AR33" s="344" t="s">
        <v>500</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5" t="s">
        <v>516</v>
      </c>
      <c r="AL34" s="1226"/>
      <c r="AM34" s="1226"/>
      <c r="AN34" s="1227"/>
      <c r="AO34" s="342">
        <v>82900</v>
      </c>
      <c r="AP34" s="342">
        <v>305</v>
      </c>
      <c r="AQ34" s="343">
        <v>284</v>
      </c>
      <c r="AR34" s="344">
        <v>7.4</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5" t="s">
        <v>517</v>
      </c>
      <c r="AL35" s="1226"/>
      <c r="AM35" s="1226"/>
      <c r="AN35" s="1227"/>
      <c r="AO35" s="342" t="s">
        <v>500</v>
      </c>
      <c r="AP35" s="342" t="s">
        <v>500</v>
      </c>
      <c r="AQ35" s="343">
        <v>33</v>
      </c>
      <c r="AR35" s="344" t="s">
        <v>500</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5" t="s">
        <v>518</v>
      </c>
      <c r="AL36" s="1226"/>
      <c r="AM36" s="1226"/>
      <c r="AN36" s="1227"/>
      <c r="AO36" s="342">
        <v>83425</v>
      </c>
      <c r="AP36" s="342">
        <v>307</v>
      </c>
      <c r="AQ36" s="343">
        <v>298</v>
      </c>
      <c r="AR36" s="344">
        <v>3</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5" t="s">
        <v>519</v>
      </c>
      <c r="AL37" s="1226"/>
      <c r="AM37" s="1226"/>
      <c r="AN37" s="1227"/>
      <c r="AO37" s="342">
        <v>581031</v>
      </c>
      <c r="AP37" s="342">
        <v>2137</v>
      </c>
      <c r="AQ37" s="343">
        <v>1746</v>
      </c>
      <c r="AR37" s="344">
        <v>22.4</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8" t="s">
        <v>520</v>
      </c>
      <c r="AL38" s="1229"/>
      <c r="AM38" s="1229"/>
      <c r="AN38" s="1230"/>
      <c r="AO38" s="345" t="s">
        <v>500</v>
      </c>
      <c r="AP38" s="345" t="s">
        <v>500</v>
      </c>
      <c r="AQ38" s="346" t="s">
        <v>500</v>
      </c>
      <c r="AR38" s="334" t="s">
        <v>500</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8" t="s">
        <v>521</v>
      </c>
      <c r="AL39" s="1229"/>
      <c r="AM39" s="1229"/>
      <c r="AN39" s="1230"/>
      <c r="AO39" s="342" t="s">
        <v>500</v>
      </c>
      <c r="AP39" s="342" t="s">
        <v>500</v>
      </c>
      <c r="AQ39" s="343">
        <v>-16</v>
      </c>
      <c r="AR39" s="344" t="s">
        <v>500</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5" t="s">
        <v>522</v>
      </c>
      <c r="AL40" s="1226"/>
      <c r="AM40" s="1226"/>
      <c r="AN40" s="1227"/>
      <c r="AO40" s="342">
        <v>-4263992</v>
      </c>
      <c r="AP40" s="342">
        <v>-15685</v>
      </c>
      <c r="AQ40" s="343">
        <v>-16103</v>
      </c>
      <c r="AR40" s="344">
        <v>-2.6</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1" t="s">
        <v>298</v>
      </c>
      <c r="AL41" s="1232"/>
      <c r="AM41" s="1232"/>
      <c r="AN41" s="1233"/>
      <c r="AO41" s="342">
        <v>-700068</v>
      </c>
      <c r="AP41" s="342">
        <v>-2575</v>
      </c>
      <c r="AQ41" s="343">
        <v>-8251</v>
      </c>
      <c r="AR41" s="344">
        <v>-68.8</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523</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524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525</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0" t="s">
        <v>491</v>
      </c>
      <c r="AN49" s="1222" t="s">
        <v>526</v>
      </c>
      <c r="AO49" s="1223"/>
      <c r="AP49" s="1223"/>
      <c r="AQ49" s="1223"/>
      <c r="AR49" s="1224"/>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1"/>
      <c r="AN50" s="358" t="s">
        <v>527</v>
      </c>
      <c r="AO50" s="359" t="s">
        <v>528</v>
      </c>
      <c r="AP50" s="360" t="s">
        <v>529</v>
      </c>
      <c r="AQ50" s="361" t="s">
        <v>530</v>
      </c>
      <c r="AR50" s="362" t="s">
        <v>531</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532</v>
      </c>
      <c r="AL51" s="355"/>
      <c r="AM51" s="363">
        <v>11627401</v>
      </c>
      <c r="AN51" s="364">
        <v>44994</v>
      </c>
      <c r="AO51" s="365">
        <v>59.9</v>
      </c>
      <c r="AP51" s="366">
        <v>47064</v>
      </c>
      <c r="AQ51" s="367">
        <v>27.7</v>
      </c>
      <c r="AR51" s="368">
        <v>32.200000000000003</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533</v>
      </c>
      <c r="AM52" s="371">
        <v>7430569</v>
      </c>
      <c r="AN52" s="372">
        <v>28754</v>
      </c>
      <c r="AO52" s="373">
        <v>55.4</v>
      </c>
      <c r="AP52" s="374">
        <v>32508</v>
      </c>
      <c r="AQ52" s="375">
        <v>35.5</v>
      </c>
      <c r="AR52" s="376">
        <v>19.899999999999999</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534</v>
      </c>
      <c r="AL53" s="355"/>
      <c r="AM53" s="363">
        <v>10403792</v>
      </c>
      <c r="AN53" s="364">
        <v>39751</v>
      </c>
      <c r="AO53" s="365">
        <v>-11.7</v>
      </c>
      <c r="AP53" s="366">
        <v>43773</v>
      </c>
      <c r="AQ53" s="367">
        <v>-7</v>
      </c>
      <c r="AR53" s="368">
        <v>-4.7</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533</v>
      </c>
      <c r="AM54" s="371">
        <v>6137777</v>
      </c>
      <c r="AN54" s="372">
        <v>23451</v>
      </c>
      <c r="AO54" s="373">
        <v>-18.399999999999999</v>
      </c>
      <c r="AP54" s="374">
        <v>30346</v>
      </c>
      <c r="AQ54" s="375">
        <v>-6.7</v>
      </c>
      <c r="AR54" s="376">
        <v>-11.7</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535</v>
      </c>
      <c r="AL55" s="355"/>
      <c r="AM55" s="363">
        <v>11585663</v>
      </c>
      <c r="AN55" s="364">
        <v>43680</v>
      </c>
      <c r="AO55" s="365">
        <v>9.9</v>
      </c>
      <c r="AP55" s="366">
        <v>51565</v>
      </c>
      <c r="AQ55" s="367">
        <v>17.8</v>
      </c>
      <c r="AR55" s="368">
        <v>-7.9</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533</v>
      </c>
      <c r="AM56" s="371">
        <v>7343157</v>
      </c>
      <c r="AN56" s="372">
        <v>27685</v>
      </c>
      <c r="AO56" s="373">
        <v>18.100000000000001</v>
      </c>
      <c r="AP56" s="374">
        <v>35359</v>
      </c>
      <c r="AQ56" s="375">
        <v>16.5</v>
      </c>
      <c r="AR56" s="376">
        <v>1.6</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536</v>
      </c>
      <c r="AL57" s="355"/>
      <c r="AM57" s="363">
        <v>10875606</v>
      </c>
      <c r="AN57" s="364">
        <v>40445</v>
      </c>
      <c r="AO57" s="365">
        <v>-7.4</v>
      </c>
      <c r="AP57" s="366">
        <v>46686</v>
      </c>
      <c r="AQ57" s="367">
        <v>-9.5</v>
      </c>
      <c r="AR57" s="368">
        <v>2.1</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533</v>
      </c>
      <c r="AM58" s="371">
        <v>7257802</v>
      </c>
      <c r="AN58" s="372">
        <v>26991</v>
      </c>
      <c r="AO58" s="373">
        <v>-2.5</v>
      </c>
      <c r="AP58" s="374">
        <v>32595</v>
      </c>
      <c r="AQ58" s="375">
        <v>-7.8</v>
      </c>
      <c r="AR58" s="376">
        <v>5.3</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537</v>
      </c>
      <c r="AL59" s="355"/>
      <c r="AM59" s="363">
        <v>14512625</v>
      </c>
      <c r="AN59" s="364">
        <v>53383</v>
      </c>
      <c r="AO59" s="365">
        <v>32</v>
      </c>
      <c r="AP59" s="366">
        <v>49796</v>
      </c>
      <c r="AQ59" s="367">
        <v>6.7</v>
      </c>
      <c r="AR59" s="368">
        <v>25.3</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533</v>
      </c>
      <c r="AM60" s="371">
        <v>8385086</v>
      </c>
      <c r="AN60" s="372">
        <v>30844</v>
      </c>
      <c r="AO60" s="373">
        <v>14.3</v>
      </c>
      <c r="AP60" s="374">
        <v>37281</v>
      </c>
      <c r="AQ60" s="375">
        <v>14.4</v>
      </c>
      <c r="AR60" s="376">
        <v>-0.1</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538</v>
      </c>
      <c r="AL61" s="377"/>
      <c r="AM61" s="378">
        <v>11801017</v>
      </c>
      <c r="AN61" s="379">
        <v>44451</v>
      </c>
      <c r="AO61" s="380">
        <v>16.5</v>
      </c>
      <c r="AP61" s="381">
        <v>47777</v>
      </c>
      <c r="AQ61" s="382">
        <v>7.1</v>
      </c>
      <c r="AR61" s="368">
        <v>9.4</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533</v>
      </c>
      <c r="AM62" s="371">
        <v>7310878</v>
      </c>
      <c r="AN62" s="372">
        <v>27545</v>
      </c>
      <c r="AO62" s="373">
        <v>13.4</v>
      </c>
      <c r="AP62" s="374">
        <v>33618</v>
      </c>
      <c r="AQ62" s="375">
        <v>10.4</v>
      </c>
      <c r="AR62" s="376">
        <v>3</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LhUHcxGdUR5BCHma7ZldA1dPwnM6+jWfJ8rO0TPgo0sHtLWwKuQbdFgeFL1vA8xJkDGAPICpyJ1PzwrI0KCpvA==" saltValue="nEjXpaErT1fdxvf9TLn+F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3"/>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Y1" zoomScale="75" zoomScaleNormal="75" zoomScaleSheetLayoutView="55" workbookViewId="0">
      <selection activeCell="BI93" sqref="BI93"/>
    </sheetView>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540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hP/CL9vcCjQpyLk7YNHEld5Gho3zoFzyDoTqPhE/YDBriukNgoi8eOd8yc7XvWaLahD6NhT0zm9bkOGY0y21tQ==" saltValue="2g3fRQD0Uld6Pq34qSufYA==" spinCount="100000" sheet="1" objects="1" scenarios="1"/>
  <dataConsolidate/>
  <phoneticPr fontId="3"/>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election activeCell="AD100" sqref="AD100:AE100"/>
    </sheetView>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fB+IXgd1GzzPTwouQH4iltC9PxVRoMgblT5aOao0xSHoJLV4dMZmU33ihmc/RJTiJlhGgGcUlYRRzNZ1+dfGgQ==" saltValue="n9DYimGBLkDejYZ3V98znw==" spinCount="100000" sheet="1" objects="1" scenarios="1"/>
  <dataConsolidate/>
  <phoneticPr fontId="3"/>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1" zoomScale="75" zoomScaleNormal="75"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542</v>
      </c>
      <c r="G46" s="8" t="s">
        <v>543</v>
      </c>
      <c r="H46" s="8" t="s">
        <v>544</v>
      </c>
      <c r="I46" s="8" t="s">
        <v>545</v>
      </c>
      <c r="J46" s="9" t="s">
        <v>546</v>
      </c>
    </row>
    <row r="47" spans="2:10" ht="57.75" customHeight="1" x14ac:dyDescent="0.2">
      <c r="B47" s="10"/>
      <c r="C47" s="1234" t="s">
        <v>3</v>
      </c>
      <c r="D47" s="1234"/>
      <c r="E47" s="1235"/>
      <c r="F47" s="11">
        <v>8.56</v>
      </c>
      <c r="G47" s="12">
        <v>10.49</v>
      </c>
      <c r="H47" s="12">
        <v>12.47</v>
      </c>
      <c r="I47" s="12">
        <v>14.45</v>
      </c>
      <c r="J47" s="13">
        <v>20.28</v>
      </c>
    </row>
    <row r="48" spans="2:10" ht="57.75" customHeight="1" x14ac:dyDescent="0.2">
      <c r="B48" s="14"/>
      <c r="C48" s="1236" t="s">
        <v>4</v>
      </c>
      <c r="D48" s="1236"/>
      <c r="E48" s="1237"/>
      <c r="F48" s="15">
        <v>4.28</v>
      </c>
      <c r="G48" s="16">
        <v>4.92</v>
      </c>
      <c r="H48" s="16">
        <v>3.73</v>
      </c>
      <c r="I48" s="16">
        <v>6.79</v>
      </c>
      <c r="J48" s="17">
        <v>5.19</v>
      </c>
    </row>
    <row r="49" spans="2:10" ht="57.75" customHeight="1" thickBot="1" x14ac:dyDescent="0.25">
      <c r="B49" s="18"/>
      <c r="C49" s="1238" t="s">
        <v>5</v>
      </c>
      <c r="D49" s="1238"/>
      <c r="E49" s="1239"/>
      <c r="F49" s="19">
        <v>1.83</v>
      </c>
      <c r="G49" s="20">
        <v>3.43</v>
      </c>
      <c r="H49" s="20">
        <v>1.05</v>
      </c>
      <c r="I49" s="20">
        <v>4.3600000000000003</v>
      </c>
      <c r="J49" s="21">
        <v>4.13</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lhT+ldMONWXOMwK5fJQNaZqtFwHmCLOH9c5MWQ2+thdl2Ql+7DEBh3WMxd0EMdcQixea6aYs9AdqcIK3eWraVw==" saltValue="2FoTiwXZM3A2wfKC2GHgeQ==" spinCount="100000" sheet="1" objects="1" scenarios="1"/>
  <mergeCells count="3">
    <mergeCell ref="C47:E47"/>
    <mergeCell ref="C48:E48"/>
    <mergeCell ref="C49:E49"/>
  </mergeCells>
  <phoneticPr fontId="3"/>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2021-03-29T02:19:20Z</cp:lastPrinted>
  <dcterms:created xsi:type="dcterms:W3CDTF">2021-03-18T05:39:29Z</dcterms:created>
  <dcterms:modified xsi:type="dcterms:W3CDTF">2021-03-29T02:19:53Z</dcterms:modified>
</cp:coreProperties>
</file>