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tabRatio="921" activeTab="0"/>
  </bookViews>
  <sheets>
    <sheet name="12-1-（２）児童・生徒数の推移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<sst xmlns="http://schemas.openxmlformats.org/spreadsheetml/2006/main" count="60" uniqueCount="45">
  <si>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>（2）  児童・生徒数の推移</t>
  </si>
  <si>
    <t>区分</t>
  </si>
  <si>
    <t>計</t>
  </si>
  <si>
    <t>計</t>
  </si>
  <si>
    <t>私立幼稚園</t>
  </si>
  <si>
    <t>4歳</t>
  </si>
  <si>
    <t>5歳</t>
  </si>
  <si>
    <t>区立幼稚園</t>
  </si>
  <si>
    <t>合計</t>
  </si>
  <si>
    <t>区立小学校</t>
  </si>
  <si>
    <t>2年</t>
  </si>
  <si>
    <t>3年</t>
  </si>
  <si>
    <t>4年</t>
  </si>
  <si>
    <t>5年</t>
  </si>
  <si>
    <t>6年</t>
  </si>
  <si>
    <t>区立中学校</t>
  </si>
  <si>
    <t>私立中学校</t>
  </si>
  <si>
    <t>都立高校</t>
  </si>
  <si>
    <t>全･定時制</t>
  </si>
  <si>
    <t>私立高校</t>
  </si>
  <si>
    <t>全日制</t>
  </si>
  <si>
    <t>合計</t>
  </si>
  <si>
    <t>専修学校</t>
  </si>
  <si>
    <t>校数</t>
  </si>
  <si>
    <t>各種学校</t>
  </si>
  <si>
    <t>5校</t>
  </si>
  <si>
    <t>（注）　文花中夜間を含む。</t>
  </si>
  <si>
    <t>8校</t>
  </si>
  <si>
    <t>都立中学校</t>
  </si>
  <si>
    <t>（注）　都立中学校は平成１８年４月開校</t>
  </si>
  <si>
    <t>4校</t>
  </si>
  <si>
    <t>9校</t>
  </si>
  <si>
    <t>3歳</t>
  </si>
  <si>
    <t>1年</t>
  </si>
  <si>
    <t>4歳</t>
  </si>
  <si>
    <t>5歳</t>
  </si>
  <si>
    <r>
      <t>平成2</t>
    </r>
    <r>
      <rPr>
        <sz val="11"/>
        <rFont val="ＭＳ Ｐゴシック"/>
        <family val="3"/>
      </rPr>
      <t>3年</t>
    </r>
  </si>
  <si>
    <t>単位:人    各年5月1日現在</t>
  </si>
  <si>
    <r>
      <t>平成2</t>
    </r>
    <r>
      <rPr>
        <sz val="11"/>
        <rFont val="ＭＳ Ｐゴシック"/>
        <family val="3"/>
      </rPr>
      <t>4年</t>
    </r>
  </si>
  <si>
    <r>
      <t>平成2</t>
    </r>
    <r>
      <rPr>
        <sz val="11"/>
        <rFont val="ＭＳ Ｐゴシック"/>
        <family val="3"/>
      </rPr>
      <t>5年</t>
    </r>
  </si>
  <si>
    <t>　　　　都立高校、私立高校の児童・生徒数は速報値</t>
  </si>
  <si>
    <t>（注）　平成２５年の都立中学校、私立中学校、</t>
  </si>
  <si>
    <t>平成26年</t>
  </si>
  <si>
    <t>子ども課、学務課、企画・行政改革担当、総務課</t>
  </si>
  <si>
    <r>
      <t>平成2</t>
    </r>
    <r>
      <rPr>
        <sz val="11"/>
        <rFont val="ＭＳ Ｐゴシック"/>
        <family val="3"/>
      </rPr>
      <t>7年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</si>
</sst>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#,##0_);[Red]\(#,##0\)"/>
    <numFmt numFmtId="179" formatCode="[$-411]ge\.m\.d;@"/>
    <numFmt numFmtId="180" formatCode="0_ "/>
    <numFmt numFmtId="181" formatCode="&quot;－&quot;@&quot;－&quot;"/>
    <numFmt numFmtId="182" formatCode="\ * #,##0;\ * \-#,##0;\ * &quot;－&quot;;\ 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61" applyFont="1" applyFill="1">
      <alignment/>
      <protection/>
    </xf>
    <xf numFmtId="0" fontId="0" fillId="0" borderId="0" xfId="0" applyFont="1" applyFill="1" applyAlignment="1">
      <alignment/>
    </xf>
    <xf numFmtId="176" fontId="0" fillId="0" borderId="0" xfId="61" applyNumberFormat="1" applyFont="1" applyFill="1">
      <alignment/>
      <protection/>
    </xf>
    <xf numFmtId="0" fontId="0" fillId="0" borderId="0" xfId="61" applyFont="1" applyFill="1">
      <alignment/>
      <protection/>
    </xf>
    <xf numFmtId="176" fontId="0" fillId="0" borderId="0" xfId="61" applyNumberFormat="1" applyFont="1" applyFill="1" applyAlignment="1">
      <alignment horizontal="right"/>
      <protection/>
    </xf>
    <xf numFmtId="0" fontId="0" fillId="0" borderId="10" xfId="65" applyFont="1" applyFill="1" applyBorder="1" applyAlignment="1">
      <alignment horizontal="center"/>
      <protection/>
    </xf>
    <xf numFmtId="0" fontId="0" fillId="0" borderId="11" xfId="65" applyFont="1" applyFill="1" applyBorder="1" applyAlignment="1">
      <alignment horizontal="center"/>
      <protection/>
    </xf>
    <xf numFmtId="0" fontId="0" fillId="0" borderId="12" xfId="65" applyFont="1" applyFill="1" applyBorder="1" applyAlignment="1">
      <alignment horizontal="center"/>
      <protection/>
    </xf>
    <xf numFmtId="176" fontId="0" fillId="0" borderId="13" xfId="61" applyNumberFormat="1" applyFont="1" applyFill="1" applyBorder="1">
      <alignment/>
      <protection/>
    </xf>
    <xf numFmtId="178" fontId="0" fillId="0" borderId="14" xfId="49" applyNumberFormat="1" applyFont="1" applyFill="1" applyBorder="1" applyAlignment="1">
      <alignment/>
    </xf>
    <xf numFmtId="178" fontId="0" fillId="0" borderId="15" xfId="49" applyNumberFormat="1" applyFont="1" applyFill="1" applyBorder="1" applyAlignment="1">
      <alignment/>
    </xf>
    <xf numFmtId="176" fontId="0" fillId="0" borderId="16" xfId="61" applyNumberFormat="1" applyFont="1" applyFill="1" applyBorder="1" applyAlignment="1">
      <alignment vertical="center"/>
      <protection/>
    </xf>
    <xf numFmtId="176" fontId="0" fillId="0" borderId="17" xfId="61" applyNumberFormat="1" applyFont="1" applyFill="1" applyBorder="1">
      <alignment/>
      <protection/>
    </xf>
    <xf numFmtId="178" fontId="0" fillId="0" borderId="18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176" fontId="0" fillId="0" borderId="19" xfId="61" applyNumberFormat="1" applyFont="1" applyFill="1" applyBorder="1">
      <alignment/>
      <protection/>
    </xf>
    <xf numFmtId="178" fontId="0" fillId="0" borderId="14" xfId="62" applyNumberFormat="1" applyFont="1" applyFill="1" applyBorder="1">
      <alignment/>
      <protection/>
    </xf>
    <xf numFmtId="178" fontId="0" fillId="0" borderId="14" xfId="63" applyNumberFormat="1" applyFont="1" applyFill="1" applyBorder="1">
      <alignment/>
      <protection/>
    </xf>
    <xf numFmtId="178" fontId="0" fillId="0" borderId="15" xfId="63" applyNumberFormat="1" applyFont="1" applyFill="1" applyBorder="1">
      <alignment/>
      <protection/>
    </xf>
    <xf numFmtId="178" fontId="0" fillId="0" borderId="20" xfId="49" applyNumberFormat="1" applyFont="1" applyFill="1" applyBorder="1" applyAlignment="1">
      <alignment/>
    </xf>
    <xf numFmtId="178" fontId="0" fillId="0" borderId="21" xfId="49" applyNumberFormat="1" applyFont="1" applyFill="1" applyBorder="1" applyAlignment="1">
      <alignment/>
    </xf>
    <xf numFmtId="176" fontId="0" fillId="0" borderId="22" xfId="61" applyNumberFormat="1" applyFont="1" applyFill="1" applyBorder="1">
      <alignment/>
      <protection/>
    </xf>
    <xf numFmtId="178" fontId="0" fillId="0" borderId="23" xfId="49" applyNumberFormat="1" applyFont="1" applyFill="1" applyBorder="1" applyAlignment="1">
      <alignment/>
    </xf>
    <xf numFmtId="178" fontId="0" fillId="0" borderId="24" xfId="49" applyNumberFormat="1" applyFont="1" applyFill="1" applyBorder="1" applyAlignment="1">
      <alignment/>
    </xf>
    <xf numFmtId="176" fontId="0" fillId="0" borderId="25" xfId="61" applyNumberFormat="1" applyFont="1" applyFill="1" applyBorder="1">
      <alignment/>
      <protection/>
    </xf>
    <xf numFmtId="178" fontId="0" fillId="0" borderId="26" xfId="62" applyNumberFormat="1" applyFont="1" applyFill="1" applyBorder="1">
      <alignment/>
      <protection/>
    </xf>
    <xf numFmtId="178" fontId="0" fillId="0" borderId="26" xfId="63" applyNumberFormat="1" applyFont="1" applyFill="1" applyBorder="1">
      <alignment/>
      <protection/>
    </xf>
    <xf numFmtId="178" fontId="0" fillId="0" borderId="27" xfId="63" applyNumberFormat="1" applyFont="1" applyFill="1" applyBorder="1">
      <alignment/>
      <protection/>
    </xf>
    <xf numFmtId="178" fontId="0" fillId="0" borderId="28" xfId="49" applyNumberFormat="1" applyFont="1" applyFill="1" applyBorder="1" applyAlignment="1">
      <alignment/>
    </xf>
    <xf numFmtId="178" fontId="0" fillId="0" borderId="29" xfId="49" applyNumberFormat="1" applyFont="1" applyFill="1" applyBorder="1" applyAlignment="1">
      <alignment/>
    </xf>
    <xf numFmtId="178" fontId="0" fillId="0" borderId="30" xfId="49" applyNumberFormat="1" applyFont="1" applyFill="1" applyBorder="1" applyAlignment="1">
      <alignment/>
    </xf>
    <xf numFmtId="178" fontId="0" fillId="0" borderId="31" xfId="49" applyNumberFormat="1" applyFont="1" applyFill="1" applyBorder="1" applyAlignment="1">
      <alignment/>
    </xf>
    <xf numFmtId="178" fontId="0" fillId="0" borderId="32" xfId="49" applyNumberFormat="1" applyFont="1" applyFill="1" applyBorder="1" applyAlignment="1">
      <alignment/>
    </xf>
    <xf numFmtId="176" fontId="0" fillId="0" borderId="14" xfId="62" applyNumberFormat="1" applyFont="1" applyFill="1" applyBorder="1">
      <alignment/>
      <protection/>
    </xf>
    <xf numFmtId="176" fontId="0" fillId="0" borderId="14" xfId="63" applyNumberFormat="1" applyFont="1" applyFill="1" applyBorder="1">
      <alignment/>
      <protection/>
    </xf>
    <xf numFmtId="176" fontId="0" fillId="0" borderId="33" xfId="63" applyNumberFormat="1" applyFont="1" applyFill="1" applyBorder="1">
      <alignment/>
      <protection/>
    </xf>
    <xf numFmtId="176" fontId="0" fillId="0" borderId="34" xfId="61" applyNumberFormat="1" applyFont="1" applyFill="1" applyBorder="1">
      <alignment/>
      <protection/>
    </xf>
    <xf numFmtId="176" fontId="0" fillId="0" borderId="18" xfId="61" applyNumberFormat="1" applyFont="1" applyFill="1" applyBorder="1" applyAlignment="1">
      <alignment horizontal="right"/>
      <protection/>
    </xf>
    <xf numFmtId="176" fontId="0" fillId="0" borderId="30" xfId="61" applyNumberFormat="1" applyFont="1" applyFill="1" applyBorder="1" applyAlignment="1">
      <alignment horizontal="right"/>
      <protection/>
    </xf>
    <xf numFmtId="176" fontId="0" fillId="0" borderId="35" xfId="61" applyNumberFormat="1" applyFont="1" applyFill="1" applyBorder="1">
      <alignment/>
      <protection/>
    </xf>
    <xf numFmtId="176" fontId="0" fillId="0" borderId="36" xfId="61" applyNumberFormat="1" applyFont="1" applyFill="1" applyBorder="1">
      <alignment/>
      <protection/>
    </xf>
    <xf numFmtId="178" fontId="0" fillId="0" borderId="37" xfId="49" applyNumberFormat="1" applyFont="1" applyFill="1" applyBorder="1" applyAlignment="1">
      <alignment/>
    </xf>
    <xf numFmtId="178" fontId="0" fillId="0" borderId="38" xfId="49" applyNumberFormat="1" applyFont="1" applyFill="1" applyBorder="1" applyAlignment="1">
      <alignment/>
    </xf>
    <xf numFmtId="176" fontId="0" fillId="0" borderId="39" xfId="61" applyNumberFormat="1" applyFont="1" applyFill="1" applyBorder="1">
      <alignment/>
      <protection/>
    </xf>
    <xf numFmtId="176" fontId="0" fillId="0" borderId="40" xfId="61" applyNumberFormat="1" applyFont="1" applyFill="1" applyBorder="1">
      <alignment/>
      <protection/>
    </xf>
    <xf numFmtId="178" fontId="0" fillId="0" borderId="41" xfId="64" applyNumberFormat="1" applyFont="1" applyFill="1" applyBorder="1">
      <alignment/>
      <protection/>
    </xf>
    <xf numFmtId="178" fontId="0" fillId="0" borderId="33" xfId="64" applyNumberFormat="1" applyFont="1" applyFill="1" applyBorder="1">
      <alignment/>
      <protection/>
    </xf>
    <xf numFmtId="176" fontId="0" fillId="0" borderId="42" xfId="61" applyNumberFormat="1" applyFont="1" applyFill="1" applyBorder="1">
      <alignment/>
      <protection/>
    </xf>
    <xf numFmtId="178" fontId="0" fillId="0" borderId="23" xfId="64" applyNumberFormat="1" applyFont="1" applyFill="1" applyBorder="1">
      <alignment/>
      <protection/>
    </xf>
    <xf numFmtId="178" fontId="0" fillId="0" borderId="37" xfId="64" applyNumberFormat="1" applyFont="1" applyFill="1" applyBorder="1">
      <alignment/>
      <protection/>
    </xf>
    <xf numFmtId="178" fontId="0" fillId="0" borderId="43" xfId="64" applyNumberFormat="1" applyFont="1" applyFill="1" applyBorder="1">
      <alignment/>
      <protection/>
    </xf>
    <xf numFmtId="176" fontId="0" fillId="0" borderId="44" xfId="61" applyNumberFormat="1" applyFont="1" applyFill="1" applyBorder="1">
      <alignment/>
      <protection/>
    </xf>
    <xf numFmtId="0" fontId="0" fillId="0" borderId="18" xfId="64" applyFont="1" applyFill="1" applyBorder="1" applyAlignment="1">
      <alignment horizontal="right"/>
      <protection/>
    </xf>
    <xf numFmtId="0" fontId="0" fillId="0" borderId="18" xfId="66" applyFont="1" applyFill="1" applyBorder="1" applyAlignment="1">
      <alignment horizontal="right"/>
      <protection/>
    </xf>
    <xf numFmtId="0" fontId="0" fillId="0" borderId="0" xfId="66" applyFont="1" applyFill="1" applyBorder="1" applyAlignment="1">
      <alignment horizontal="right"/>
      <protection/>
    </xf>
    <xf numFmtId="0" fontId="0" fillId="0" borderId="45" xfId="0" applyFont="1" applyFill="1" applyBorder="1" applyAlignment="1">
      <alignment horizontal="right"/>
    </xf>
    <xf numFmtId="176" fontId="0" fillId="0" borderId="46" xfId="61" applyNumberFormat="1" applyFont="1" applyFill="1" applyBorder="1">
      <alignment/>
      <protection/>
    </xf>
    <xf numFmtId="176" fontId="0" fillId="0" borderId="47" xfId="61" applyNumberFormat="1" applyFont="1" applyFill="1" applyBorder="1">
      <alignment/>
      <protection/>
    </xf>
    <xf numFmtId="0" fontId="0" fillId="0" borderId="48" xfId="64" applyFont="1" applyFill="1" applyBorder="1" applyAlignment="1">
      <alignment horizontal="right"/>
      <protection/>
    </xf>
    <xf numFmtId="0" fontId="0" fillId="0" borderId="48" xfId="66" applyFont="1" applyFill="1" applyBorder="1" applyAlignment="1">
      <alignment horizontal="right"/>
      <protection/>
    </xf>
    <xf numFmtId="0" fontId="0" fillId="0" borderId="49" xfId="66" applyFont="1" applyFill="1" applyBorder="1" applyAlignment="1">
      <alignment horizontal="right"/>
      <protection/>
    </xf>
    <xf numFmtId="0" fontId="0" fillId="0" borderId="50" xfId="0" applyFont="1" applyFill="1" applyBorder="1" applyAlignment="1">
      <alignment horizontal="right"/>
    </xf>
    <xf numFmtId="176" fontId="0" fillId="0" borderId="0" xfId="61" applyNumberFormat="1" applyFont="1" applyFill="1" applyBorder="1">
      <alignment/>
      <protection/>
    </xf>
    <xf numFmtId="176" fontId="0" fillId="0" borderId="0" xfId="61" applyNumberFormat="1" applyFont="1" applyFill="1" applyBorder="1" applyAlignment="1">
      <alignment horizontal="right"/>
      <protection/>
    </xf>
    <xf numFmtId="176" fontId="0" fillId="0" borderId="51" xfId="61" applyNumberFormat="1" applyFont="1" applyFill="1" applyBorder="1" applyAlignment="1">
      <alignment horizontal="right"/>
      <protection/>
    </xf>
    <xf numFmtId="0" fontId="0" fillId="0" borderId="51" xfId="61" applyFont="1" applyFill="1" applyBorder="1">
      <alignment/>
      <protection/>
    </xf>
    <xf numFmtId="0" fontId="0" fillId="0" borderId="0" xfId="64" applyFont="1" applyFill="1" applyBorder="1" applyAlignment="1">
      <alignment horizontal="right"/>
      <protection/>
    </xf>
    <xf numFmtId="176" fontId="0" fillId="0" borderId="0" xfId="0" applyNumberFormat="1" applyFont="1" applyFill="1" applyAlignment="1">
      <alignment/>
    </xf>
    <xf numFmtId="182" fontId="22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>
      <alignment/>
    </xf>
    <xf numFmtId="182" fontId="22" fillId="0" borderId="52" xfId="0" applyNumberFormat="1" applyFont="1" applyFill="1" applyBorder="1" applyAlignment="1" applyProtection="1">
      <alignment horizontal="right" vertical="center"/>
      <protection/>
    </xf>
    <xf numFmtId="182" fontId="0" fillId="0" borderId="53" xfId="0" applyNumberFormat="1" applyFont="1" applyFill="1" applyBorder="1" applyAlignment="1">
      <alignment/>
    </xf>
    <xf numFmtId="182" fontId="22" fillId="0" borderId="54" xfId="0" applyNumberFormat="1" applyFont="1" applyFill="1" applyBorder="1" applyAlignment="1" applyProtection="1">
      <alignment horizontal="right" vertical="center"/>
      <protection/>
    </xf>
    <xf numFmtId="182" fontId="0" fillId="0" borderId="55" xfId="0" applyNumberFormat="1" applyFont="1" applyFill="1" applyBorder="1" applyAlignment="1">
      <alignment/>
    </xf>
    <xf numFmtId="182" fontId="22" fillId="0" borderId="56" xfId="0" applyNumberFormat="1" applyFont="1" applyFill="1" applyBorder="1" applyAlignment="1" applyProtection="1">
      <alignment horizontal="right" vertical="center"/>
      <protection/>
    </xf>
    <xf numFmtId="182" fontId="0" fillId="0" borderId="57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176" fontId="0" fillId="0" borderId="58" xfId="61" applyNumberFormat="1" applyFont="1" applyFill="1" applyBorder="1" applyAlignment="1">
      <alignment horizontal="center"/>
      <protection/>
    </xf>
    <xf numFmtId="176" fontId="0" fillId="0" borderId="59" xfId="61" applyNumberFormat="1" applyFont="1" applyFill="1" applyBorder="1" applyAlignment="1">
      <alignment horizontal="center"/>
      <protection/>
    </xf>
    <xf numFmtId="176" fontId="0" fillId="0" borderId="60" xfId="61" applyNumberFormat="1" applyFont="1" applyFill="1" applyBorder="1" applyAlignment="1">
      <alignment vertical="center"/>
      <protection/>
    </xf>
    <xf numFmtId="0" fontId="0" fillId="0" borderId="16" xfId="61" applyFont="1" applyFill="1" applyBorder="1" applyAlignment="1">
      <alignment vertical="center"/>
      <protection/>
    </xf>
    <xf numFmtId="176" fontId="0" fillId="0" borderId="61" xfId="61" applyNumberFormat="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176" fontId="0" fillId="0" borderId="63" xfId="61" applyNumberFormat="1" applyFont="1" applyFill="1" applyBorder="1" applyAlignment="1">
      <alignment horizontal="center"/>
      <protection/>
    </xf>
    <xf numFmtId="176" fontId="0" fillId="0" borderId="64" xfId="61" applyNumberFormat="1" applyFont="1" applyFill="1" applyBorder="1" applyAlignment="1">
      <alignment horizontal="center"/>
      <protection/>
    </xf>
    <xf numFmtId="176" fontId="0" fillId="0" borderId="65" xfId="61" applyNumberFormat="1" applyFont="1" applyFill="1" applyBorder="1" applyAlignment="1">
      <alignment vertical="center"/>
      <protection/>
    </xf>
    <xf numFmtId="176" fontId="0" fillId="0" borderId="16" xfId="61" applyNumberFormat="1" applyFont="1" applyFill="1" applyBorder="1" applyAlignment="1">
      <alignment vertical="center"/>
      <protection/>
    </xf>
    <xf numFmtId="176" fontId="0" fillId="0" borderId="44" xfId="61" applyNumberFormat="1" applyFont="1" applyFill="1" applyBorder="1" applyAlignment="1">
      <alignment vertical="center"/>
      <protection/>
    </xf>
    <xf numFmtId="176" fontId="0" fillId="0" borderId="42" xfId="61" applyNumberFormat="1" applyFont="1" applyFill="1" applyBorder="1" applyAlignment="1">
      <alignment vertical="center"/>
      <protection/>
    </xf>
    <xf numFmtId="176" fontId="0" fillId="0" borderId="66" xfId="61" applyNumberFormat="1" applyFont="1" applyFill="1" applyBorder="1" applyAlignment="1">
      <alignment vertical="center"/>
      <protection/>
    </xf>
    <xf numFmtId="38" fontId="0" fillId="0" borderId="52" xfId="49" applyFont="1" applyFill="1" applyBorder="1" applyAlignment="1">
      <alignment/>
    </xf>
    <xf numFmtId="38" fontId="0" fillId="0" borderId="67" xfId="49" applyFont="1" applyFill="1" applyBorder="1" applyAlignment="1">
      <alignment/>
    </xf>
    <xf numFmtId="38" fontId="22" fillId="0" borderId="68" xfId="49" applyFont="1" applyFill="1" applyBorder="1" applyAlignment="1" applyProtection="1">
      <alignment horizontal="right" vertical="center"/>
      <protection/>
    </xf>
    <xf numFmtId="38" fontId="22" fillId="0" borderId="69" xfId="49" applyFont="1" applyFill="1" applyBorder="1" applyAlignment="1" applyProtection="1">
      <alignment horizontal="right" vertical="center"/>
      <protection/>
    </xf>
    <xf numFmtId="38" fontId="22" fillId="0" borderId="32" xfId="49" applyFont="1" applyFill="1" applyBorder="1" applyAlignment="1" applyProtection="1">
      <alignment horizontal="right" vertical="center"/>
      <protection/>
    </xf>
    <xf numFmtId="38" fontId="22" fillId="0" borderId="54" xfId="49" applyFont="1" applyFill="1" applyBorder="1" applyAlignment="1" applyProtection="1">
      <alignment horizontal="right" vertical="center"/>
      <protection/>
    </xf>
    <xf numFmtId="38" fontId="0" fillId="0" borderId="70" xfId="49" applyFont="1" applyFill="1" applyBorder="1" applyAlignment="1">
      <alignment/>
    </xf>
    <xf numFmtId="38" fontId="0" fillId="0" borderId="71" xfId="49" applyFont="1" applyFill="1" applyBorder="1" applyAlignment="1">
      <alignment/>
    </xf>
    <xf numFmtId="38" fontId="0" fillId="0" borderId="45" xfId="49" applyFont="1" applyFill="1" applyBorder="1" applyAlignment="1">
      <alignment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/>
    </xf>
    <xf numFmtId="38" fontId="0" fillId="0" borderId="74" xfId="49" applyFont="1" applyFill="1" applyBorder="1" applyAlignment="1">
      <alignment/>
    </xf>
    <xf numFmtId="38" fontId="0" fillId="0" borderId="75" xfId="49" applyFont="1" applyFill="1" applyBorder="1" applyAlignment="1">
      <alignment/>
    </xf>
    <xf numFmtId="38" fontId="0" fillId="0" borderId="76" xfId="49" applyFont="1" applyFill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２）児童・生徒数の推移_1" xfId="61"/>
    <cellStyle name="標準_11－1　幼児教育　83～85_（２）児童・生徒数の推移" xfId="62"/>
    <cellStyle name="標準_11－1　幼児教育　83～85_（２）児童・生徒数の推移_（２）児童・生徒数の推移" xfId="63"/>
    <cellStyle name="標準_11-1　幼児教育_（２）児童・生徒数の推移" xfId="64"/>
    <cellStyle name="標準_11-１　幼児教育_（２）児童・生徒数の推移" xfId="65"/>
    <cellStyle name="標準_11-1　幼児教育_（２）児童・生徒数の推移_（２）児童・生徒数の推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36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11.25390625" style="68" customWidth="1"/>
    <col min="2" max="2" width="10.875" style="68" customWidth="1"/>
    <col min="3" max="6" width="9.00390625" style="68" customWidth="1"/>
    <col min="7" max="16384" width="9.00390625" style="2" customWidth="1"/>
  </cols>
  <sheetData>
    <row r="1" spans="1:7" ht="17.25">
      <c r="A1" s="77" t="s">
        <v>43</v>
      </c>
      <c r="B1" s="77"/>
      <c r="C1" s="77"/>
      <c r="D1" s="77"/>
      <c r="E1" s="77"/>
      <c r="F1" s="77"/>
      <c r="G1" s="77"/>
    </row>
    <row r="2" spans="1:7" ht="17.25">
      <c r="A2" s="1" t="s">
        <v>0</v>
      </c>
      <c r="B2" s="3"/>
      <c r="C2" s="3"/>
      <c r="D2" s="3"/>
      <c r="E2" s="3"/>
      <c r="F2" s="3"/>
      <c r="G2" s="4"/>
    </row>
    <row r="3" spans="1:7" ht="14.25" thickBot="1">
      <c r="A3" s="3"/>
      <c r="B3" s="3"/>
      <c r="C3" s="3"/>
      <c r="D3" s="3"/>
      <c r="E3" s="3"/>
      <c r="F3" s="3"/>
      <c r="G3" s="5" t="s">
        <v>37</v>
      </c>
    </row>
    <row r="4" spans="1:7" ht="21" customHeight="1" thickBot="1">
      <c r="A4" s="84" t="s">
        <v>1</v>
      </c>
      <c r="B4" s="85"/>
      <c r="C4" s="6" t="s">
        <v>36</v>
      </c>
      <c r="D4" s="6" t="s">
        <v>38</v>
      </c>
      <c r="E4" s="7" t="s">
        <v>39</v>
      </c>
      <c r="F4" s="8" t="s">
        <v>42</v>
      </c>
      <c r="G4" s="8" t="s">
        <v>44</v>
      </c>
    </row>
    <row r="5" spans="1:7" ht="14.25" thickTop="1">
      <c r="A5" s="86" t="s">
        <v>7</v>
      </c>
      <c r="B5" s="9" t="s">
        <v>34</v>
      </c>
      <c r="C5" s="10">
        <v>228</v>
      </c>
      <c r="D5" s="10">
        <v>188</v>
      </c>
      <c r="E5" s="11">
        <v>220</v>
      </c>
      <c r="F5" s="97">
        <v>222</v>
      </c>
      <c r="G5" s="97">
        <v>208</v>
      </c>
    </row>
    <row r="6" spans="1:7" ht="14.25" thickBot="1">
      <c r="A6" s="87"/>
      <c r="B6" s="13" t="s">
        <v>35</v>
      </c>
      <c r="C6" s="14">
        <v>193</v>
      </c>
      <c r="D6" s="14">
        <v>225</v>
      </c>
      <c r="E6" s="15">
        <v>187</v>
      </c>
      <c r="F6" s="98">
        <v>234</v>
      </c>
      <c r="G6" s="98">
        <v>228</v>
      </c>
    </row>
    <row r="7" spans="1:7" ht="14.25" thickTop="1">
      <c r="A7" s="88"/>
      <c r="B7" s="16" t="s">
        <v>2</v>
      </c>
      <c r="C7" s="17">
        <v>421</v>
      </c>
      <c r="D7" s="18">
        <v>413</v>
      </c>
      <c r="E7" s="19">
        <v>407</v>
      </c>
      <c r="F7" s="99">
        <v>456</v>
      </c>
      <c r="G7" s="99">
        <f>SUM(G5:G6)</f>
        <v>436</v>
      </c>
    </row>
    <row r="8" spans="1:7" ht="13.5">
      <c r="A8" s="89" t="s">
        <v>4</v>
      </c>
      <c r="B8" s="9" t="s">
        <v>32</v>
      </c>
      <c r="C8" s="20">
        <v>467</v>
      </c>
      <c r="D8" s="20">
        <v>485</v>
      </c>
      <c r="E8" s="21">
        <v>444</v>
      </c>
      <c r="F8" s="100">
        <v>469</v>
      </c>
      <c r="G8" s="100">
        <v>443</v>
      </c>
    </row>
    <row r="9" spans="1:7" ht="13.5">
      <c r="A9" s="87"/>
      <c r="B9" s="22" t="s">
        <v>5</v>
      </c>
      <c r="C9" s="20">
        <v>485</v>
      </c>
      <c r="D9" s="20">
        <v>468</v>
      </c>
      <c r="E9" s="21">
        <v>479</v>
      </c>
      <c r="F9" s="101">
        <v>458</v>
      </c>
      <c r="G9" s="101">
        <v>454</v>
      </c>
    </row>
    <row r="10" spans="1:7" ht="14.25" thickBot="1">
      <c r="A10" s="87"/>
      <c r="B10" s="13" t="s">
        <v>6</v>
      </c>
      <c r="C10" s="23">
        <v>461</v>
      </c>
      <c r="D10" s="23">
        <v>477</v>
      </c>
      <c r="E10" s="24">
        <v>457</v>
      </c>
      <c r="F10" s="99">
        <v>465</v>
      </c>
      <c r="G10" s="99">
        <v>451</v>
      </c>
    </row>
    <row r="11" spans="1:7" ht="15" thickBot="1" thickTop="1">
      <c r="A11" s="90"/>
      <c r="B11" s="25" t="s">
        <v>2</v>
      </c>
      <c r="C11" s="26">
        <v>1413</v>
      </c>
      <c r="D11" s="27">
        <v>1430</v>
      </c>
      <c r="E11" s="28">
        <v>1380</v>
      </c>
      <c r="F11" s="102">
        <f>SUM(F8:F10)</f>
        <v>1392</v>
      </c>
      <c r="G11" s="102">
        <f>SUM(G8:G10)</f>
        <v>1348</v>
      </c>
    </row>
    <row r="12" spans="1:7" ht="15" thickBot="1" thickTop="1">
      <c r="A12" s="78" t="s">
        <v>8</v>
      </c>
      <c r="B12" s="79"/>
      <c r="C12" s="26">
        <v>1834</v>
      </c>
      <c r="D12" s="27">
        <v>1843</v>
      </c>
      <c r="E12" s="28">
        <v>1787</v>
      </c>
      <c r="F12" s="99">
        <f>SUM(F7+F11)</f>
        <v>1848</v>
      </c>
      <c r="G12" s="99">
        <f>SUM(G7+G11)</f>
        <v>1784</v>
      </c>
    </row>
    <row r="13" spans="1:7" ht="13.5">
      <c r="A13" s="80" t="s">
        <v>9</v>
      </c>
      <c r="B13" s="9" t="s">
        <v>33</v>
      </c>
      <c r="C13" s="29">
        <v>1507</v>
      </c>
      <c r="D13" s="29">
        <v>1546</v>
      </c>
      <c r="E13" s="30">
        <v>1638</v>
      </c>
      <c r="F13" s="103">
        <f>1581+1+3+2+2+5+1+2+1</f>
        <v>1598</v>
      </c>
      <c r="G13" s="103">
        <f>1634+1+1+2+6+3+3+1</f>
        <v>1651</v>
      </c>
    </row>
    <row r="14" spans="1:7" ht="13.5">
      <c r="A14" s="81"/>
      <c r="B14" s="22" t="s">
        <v>10</v>
      </c>
      <c r="C14" s="14">
        <v>1606</v>
      </c>
      <c r="D14" s="14">
        <v>1490</v>
      </c>
      <c r="E14" s="15">
        <v>1531</v>
      </c>
      <c r="F14" s="101">
        <f>1626+1+1+2+2+4+1+2+2</f>
        <v>1641</v>
      </c>
      <c r="G14" s="101">
        <f>1588+1+3+1+3+2+4+1+3+2</f>
        <v>1608</v>
      </c>
    </row>
    <row r="15" spans="1:7" ht="13.5">
      <c r="A15" s="81"/>
      <c r="B15" s="22" t="s">
        <v>11</v>
      </c>
      <c r="C15" s="31">
        <v>1580</v>
      </c>
      <c r="D15" s="31">
        <v>1594</v>
      </c>
      <c r="E15" s="32">
        <v>1489</v>
      </c>
      <c r="F15" s="101">
        <f>1530+1+1+1+2+2+1+3</f>
        <v>1541</v>
      </c>
      <c r="G15" s="101">
        <f>1625+1+2+2+3+3+3+1+2+2</f>
        <v>1644</v>
      </c>
    </row>
    <row r="16" spans="1:7" ht="13.5">
      <c r="A16" s="81"/>
      <c r="B16" s="22" t="s">
        <v>12</v>
      </c>
      <c r="C16" s="14">
        <v>1616</v>
      </c>
      <c r="D16" s="14">
        <v>1578</v>
      </c>
      <c r="E16" s="15">
        <v>1586</v>
      </c>
      <c r="F16" s="101">
        <f>1474+2+2+2+4+6+1+1+1</f>
        <v>1493</v>
      </c>
      <c r="G16" s="101">
        <f>1524+1+1+2+2+2+1+3</f>
        <v>1536</v>
      </c>
    </row>
    <row r="17" spans="1:7" ht="13.5">
      <c r="A17" s="81"/>
      <c r="B17" s="22" t="s">
        <v>13</v>
      </c>
      <c r="C17" s="20">
        <v>1536</v>
      </c>
      <c r="D17" s="20">
        <v>1612</v>
      </c>
      <c r="E17" s="21">
        <v>1583</v>
      </c>
      <c r="F17" s="101">
        <f>1570+3+5+3+2+7+1+3+3+1+3</f>
        <v>1601</v>
      </c>
      <c r="G17" s="101">
        <f>1487+2+2+2+5+2+3+2+1+1+1</f>
        <v>1508</v>
      </c>
    </row>
    <row r="18" spans="1:7" ht="14.25" thickBot="1">
      <c r="A18" s="81"/>
      <c r="B18" s="13" t="s">
        <v>14</v>
      </c>
      <c r="C18" s="23">
        <v>1617</v>
      </c>
      <c r="D18" s="23">
        <v>1527</v>
      </c>
      <c r="E18" s="24">
        <v>1618</v>
      </c>
      <c r="F18" s="98">
        <f>1565+2+1+4+7+4+3+2</f>
        <v>1588</v>
      </c>
      <c r="G18" s="98">
        <f>1574+4+5+4+5+6+3+3+4</f>
        <v>1608</v>
      </c>
    </row>
    <row r="19" spans="1:7" ht="14.25" thickTop="1">
      <c r="A19" s="82" t="s">
        <v>21</v>
      </c>
      <c r="B19" s="83"/>
      <c r="C19" s="17">
        <v>9462</v>
      </c>
      <c r="D19" s="18">
        <v>9347</v>
      </c>
      <c r="E19" s="19">
        <f>SUM(E13:E18)</f>
        <v>9445</v>
      </c>
      <c r="F19" s="104">
        <f>SUM(F13:F18)</f>
        <v>9462</v>
      </c>
      <c r="G19" s="104">
        <f>SUM(G13:G18)</f>
        <v>9555</v>
      </c>
    </row>
    <row r="20" spans="1:7" ht="13.5">
      <c r="A20" s="89" t="s">
        <v>15</v>
      </c>
      <c r="B20" s="22" t="s">
        <v>33</v>
      </c>
      <c r="C20" s="31">
        <v>1354</v>
      </c>
      <c r="D20" s="31">
        <v>1329</v>
      </c>
      <c r="E20" s="32">
        <v>1298</v>
      </c>
      <c r="F20" s="101">
        <f>1353+7+6+3+8+7</f>
        <v>1384</v>
      </c>
      <c r="G20" s="101">
        <f>1316+9+3+2+5+4</f>
        <v>1339</v>
      </c>
    </row>
    <row r="21" spans="1:7" ht="13.5">
      <c r="A21" s="87"/>
      <c r="B21" s="22" t="s">
        <v>10</v>
      </c>
      <c r="C21" s="31">
        <v>1302</v>
      </c>
      <c r="D21" s="31">
        <v>1385</v>
      </c>
      <c r="E21" s="32">
        <v>1360</v>
      </c>
      <c r="F21" s="101">
        <f>1290+6+5+3+5+14</f>
        <v>1323</v>
      </c>
      <c r="G21" s="101">
        <f>1358+6+6+3+13+16</f>
        <v>1402</v>
      </c>
    </row>
    <row r="22" spans="1:7" ht="14.25" thickBot="1">
      <c r="A22" s="87"/>
      <c r="B22" s="13" t="s">
        <v>11</v>
      </c>
      <c r="C22" s="14">
        <v>1336</v>
      </c>
      <c r="D22" s="14">
        <v>1320</v>
      </c>
      <c r="E22" s="33">
        <v>1397</v>
      </c>
      <c r="F22" s="98">
        <f>1348+4+2+4+5+17</f>
        <v>1380</v>
      </c>
      <c r="G22" s="98">
        <f>1300+6+5+3+6+12</f>
        <v>1332</v>
      </c>
    </row>
    <row r="23" spans="1:7" ht="14.25" thickTop="1">
      <c r="A23" s="88"/>
      <c r="B23" s="16" t="s">
        <v>2</v>
      </c>
      <c r="C23" s="34">
        <v>3992</v>
      </c>
      <c r="D23" s="35">
        <v>4034</v>
      </c>
      <c r="E23" s="36">
        <f>SUM(E20:E22)</f>
        <v>4055</v>
      </c>
      <c r="F23" s="91">
        <f>SUM(F20:F22)</f>
        <v>4087</v>
      </c>
      <c r="G23" s="92">
        <f>SUM(G20:G22)</f>
        <v>4073</v>
      </c>
    </row>
    <row r="24" spans="1:7" ht="13.5">
      <c r="A24" s="12" t="s">
        <v>28</v>
      </c>
      <c r="B24" s="37" t="s">
        <v>3</v>
      </c>
      <c r="C24" s="38">
        <v>356</v>
      </c>
      <c r="D24" s="38">
        <v>356</v>
      </c>
      <c r="E24" s="39">
        <f>4412-E23</f>
        <v>357</v>
      </c>
      <c r="F24" s="93">
        <v>373</v>
      </c>
      <c r="G24" s="94">
        <v>360</v>
      </c>
    </row>
    <row r="25" spans="1:7" ht="14.25" thickBot="1">
      <c r="A25" s="40" t="s">
        <v>16</v>
      </c>
      <c r="B25" s="41" t="s">
        <v>2</v>
      </c>
      <c r="C25" s="23">
        <v>995</v>
      </c>
      <c r="D25" s="23">
        <v>939</v>
      </c>
      <c r="E25" s="23">
        <v>891</v>
      </c>
      <c r="F25" s="95">
        <v>967</v>
      </c>
      <c r="G25" s="96">
        <v>980</v>
      </c>
    </row>
    <row r="26" spans="1:7" ht="15" thickBot="1" thickTop="1">
      <c r="A26" s="78" t="s">
        <v>8</v>
      </c>
      <c r="B26" s="79"/>
      <c r="C26" s="42">
        <v>5343</v>
      </c>
      <c r="D26" s="42">
        <v>5329</v>
      </c>
      <c r="E26" s="43">
        <f>SUM(E23:E25)</f>
        <v>5303</v>
      </c>
      <c r="F26" s="70">
        <f>SUM(F23:F25)</f>
        <v>5427</v>
      </c>
      <c r="G26" s="74">
        <f>SUM(G24:G25)</f>
        <v>1340</v>
      </c>
    </row>
    <row r="27" spans="1:7" ht="13.5">
      <c r="A27" s="44" t="s">
        <v>17</v>
      </c>
      <c r="B27" s="45" t="s">
        <v>18</v>
      </c>
      <c r="C27" s="46">
        <v>3758</v>
      </c>
      <c r="D27" s="46">
        <v>3729</v>
      </c>
      <c r="E27" s="47">
        <v>3737</v>
      </c>
      <c r="F27" s="71">
        <v>3778</v>
      </c>
      <c r="G27" s="75">
        <v>3802</v>
      </c>
    </row>
    <row r="28" spans="1:7" ht="14.25" thickBot="1">
      <c r="A28" s="48" t="s">
        <v>19</v>
      </c>
      <c r="B28" s="13" t="s">
        <v>20</v>
      </c>
      <c r="C28" s="49">
        <v>2076</v>
      </c>
      <c r="D28" s="49">
        <v>1953</v>
      </c>
      <c r="E28" s="49">
        <v>1797</v>
      </c>
      <c r="F28" s="69">
        <v>1973</v>
      </c>
      <c r="G28" s="73">
        <v>2054</v>
      </c>
    </row>
    <row r="29" spans="1:7" ht="15" thickBot="1" thickTop="1">
      <c r="A29" s="78" t="s">
        <v>21</v>
      </c>
      <c r="B29" s="79"/>
      <c r="C29" s="50">
        <v>5834</v>
      </c>
      <c r="D29" s="50">
        <v>5682</v>
      </c>
      <c r="E29" s="51">
        <f>SUM(E27:E28)</f>
        <v>5534</v>
      </c>
      <c r="F29" s="72">
        <f>SUM(F27:F28)</f>
        <v>5751</v>
      </c>
      <c r="G29" s="76">
        <f>SUM(G27:G28)</f>
        <v>5856</v>
      </c>
    </row>
    <row r="30" spans="1:7" ht="13.5">
      <c r="A30" s="52" t="s">
        <v>22</v>
      </c>
      <c r="B30" s="9" t="s">
        <v>23</v>
      </c>
      <c r="C30" s="53" t="s">
        <v>27</v>
      </c>
      <c r="D30" s="54" t="s">
        <v>27</v>
      </c>
      <c r="E30" s="55" t="s">
        <v>31</v>
      </c>
      <c r="F30" s="56" t="s">
        <v>27</v>
      </c>
      <c r="G30" s="56" t="s">
        <v>27</v>
      </c>
    </row>
    <row r="31" spans="1:7" ht="14.25" thickBot="1">
      <c r="A31" s="57" t="s">
        <v>24</v>
      </c>
      <c r="B31" s="58" t="s">
        <v>23</v>
      </c>
      <c r="C31" s="59" t="s">
        <v>25</v>
      </c>
      <c r="D31" s="60" t="s">
        <v>30</v>
      </c>
      <c r="E31" s="61" t="s">
        <v>30</v>
      </c>
      <c r="F31" s="62" t="s">
        <v>30</v>
      </c>
      <c r="G31" s="62" t="s">
        <v>30</v>
      </c>
    </row>
    <row r="32" spans="1:7" ht="13.5">
      <c r="A32" s="63"/>
      <c r="B32" s="63"/>
      <c r="C32" s="64"/>
      <c r="D32" s="64"/>
      <c r="E32" s="64"/>
      <c r="F32" s="65"/>
      <c r="G32" s="66"/>
    </row>
    <row r="33" spans="1:7" ht="13.5">
      <c r="A33" s="63" t="s">
        <v>26</v>
      </c>
      <c r="B33" s="63"/>
      <c r="C33" s="63"/>
      <c r="D33" s="63"/>
      <c r="E33" s="63"/>
      <c r="F33" s="63"/>
      <c r="G33" s="67"/>
    </row>
    <row r="34" spans="1:7" ht="13.5">
      <c r="A34" s="63" t="s">
        <v>29</v>
      </c>
      <c r="B34" s="63"/>
      <c r="C34" s="63"/>
      <c r="D34" s="63"/>
      <c r="E34" s="63"/>
      <c r="F34" s="63"/>
      <c r="G34" s="67"/>
    </row>
    <row r="35" spans="1:7" ht="13.5">
      <c r="A35" s="63" t="s">
        <v>41</v>
      </c>
      <c r="B35" s="63"/>
      <c r="C35" s="63"/>
      <c r="D35" s="63"/>
      <c r="E35" s="63"/>
      <c r="F35" s="63"/>
      <c r="G35" s="67"/>
    </row>
    <row r="36" spans="1:7" ht="13.5">
      <c r="A36" s="63" t="s">
        <v>40</v>
      </c>
      <c r="B36" s="63"/>
      <c r="C36" s="63"/>
      <c r="D36" s="63"/>
      <c r="E36" s="63"/>
      <c r="F36" s="63"/>
      <c r="G36" s="67"/>
    </row>
  </sheetData>
  <sheetProtection/>
  <mergeCells count="10">
    <mergeCell ref="A1:G1"/>
    <mergeCell ref="A26:B26"/>
    <mergeCell ref="A29:B29"/>
    <mergeCell ref="A13:A18"/>
    <mergeCell ref="A19:B19"/>
    <mergeCell ref="A4:B4"/>
    <mergeCell ref="A5:A7"/>
    <mergeCell ref="A8:A11"/>
    <mergeCell ref="A20:A23"/>
    <mergeCell ref="A12:B12"/>
  </mergeCells>
  <printOptions/>
  <pageMargins left="0.75" right="0.75" top="1" bottom="1" header="0.512" footer="0.512"/>
  <pageSetup horizontalDpi="200" verticalDpi="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羽片　日出夫</dc:creator>
  <cp:keywords/>
  <dc:description/>
  <cp:lastModifiedBy>墨田区役所</cp:lastModifiedBy>
  <cp:lastPrinted>2015-07-15T01:10:34Z</cp:lastPrinted>
  <dcterms:created xsi:type="dcterms:W3CDTF">2002-09-29T08:19:46Z</dcterms:created>
  <dcterms:modified xsi:type="dcterms:W3CDTF">2016-03-22T08:32:18Z</dcterms:modified>
  <cp:category/>
  <cp:version/>
  <cp:contentType/>
  <cp:contentStatus/>
</cp:coreProperties>
</file>