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６）後期高齢者医療決算状況" sheetId="1" r:id="rId1"/>
  </sheets>
  <definedNames/>
  <calcPr fullCalcOnLoad="1"/>
</workbook>
</file>

<file path=xl/comments1.xml><?xml version="1.0" encoding="utf-8"?>
<comments xmlns="http://schemas.openxmlformats.org/spreadsheetml/2006/main">
  <authors>
    <author>墨田区役所</author>
  </authors>
  <commentList>
    <comment ref="O4" authorId="0">
      <text>
        <r>
          <rPr>
            <b/>
            <sz val="9"/>
            <rFont val="ＭＳ Ｐゴシック"/>
            <family val="3"/>
          </rPr>
          <t xml:space="preserve">平成２６年度（当初予算）のため、実績値に変更ください。
</t>
        </r>
      </text>
    </comment>
  </commentList>
</comments>
</file>

<file path=xl/sharedStrings.xml><?xml version="1.0" encoding="utf-8"?>
<sst xmlns="http://schemas.openxmlformats.org/spreadsheetml/2006/main" count="62" uniqueCount="32">
  <si>
    <t>区分</t>
  </si>
  <si>
    <t>歳入</t>
  </si>
  <si>
    <t>歳出</t>
  </si>
  <si>
    <t>合計</t>
  </si>
  <si>
    <t>指数</t>
  </si>
  <si>
    <t>繰越金</t>
  </si>
  <si>
    <t>金額</t>
  </si>
  <si>
    <t>構成比</t>
  </si>
  <si>
    <t>予備費</t>
  </si>
  <si>
    <t>後期高齢者医療保険料</t>
  </si>
  <si>
    <t>使用料及び手数料</t>
  </si>
  <si>
    <t>総務費</t>
  </si>
  <si>
    <t>広域連合納付金</t>
  </si>
  <si>
    <t>葬祭費</t>
  </si>
  <si>
    <t>保健事業費</t>
  </si>
  <si>
    <t>諸支出金</t>
  </si>
  <si>
    <t>国庫支出金</t>
  </si>
  <si>
    <t>-</t>
  </si>
  <si>
    <t>（6） 後期高齢者医療特別会計決算状況</t>
  </si>
  <si>
    <t>（単位:千円、％）</t>
  </si>
  <si>
    <t>繰入金</t>
  </si>
  <si>
    <t>諸収入</t>
  </si>
  <si>
    <t>―</t>
  </si>
  <si>
    <t>-</t>
  </si>
  <si>
    <t>平成23年度</t>
  </si>
  <si>
    <t>平成24年度</t>
  </si>
  <si>
    <t>平成22年度</t>
  </si>
  <si>
    <t>-</t>
  </si>
  <si>
    <t>国保年金課</t>
  </si>
  <si>
    <t>平成25年度</t>
  </si>
  <si>
    <t>平成26年度</t>
  </si>
  <si>
    <t>平成27年度（当初予算）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</si>
</sst>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231" fontId="2" fillId="0" borderId="0" xfId="62" applyNumberFormat="1" applyFont="1" applyFill="1">
      <alignment/>
      <protection/>
    </xf>
    <xf numFmtId="0" fontId="2" fillId="0" borderId="0" xfId="63" applyFont="1" applyFill="1">
      <alignment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207" fontId="0" fillId="0" borderId="14" xfId="64" applyNumberFormat="1" applyFont="1" applyFill="1" applyBorder="1" applyAlignment="1">
      <alignment horizontal="right"/>
      <protection/>
    </xf>
    <xf numFmtId="204" fontId="0" fillId="0" borderId="15" xfId="64" applyNumberFormat="1" applyFont="1" applyFill="1" applyBorder="1">
      <alignment/>
      <protection/>
    </xf>
    <xf numFmtId="176" fontId="0" fillId="0" borderId="15" xfId="64" applyNumberFormat="1" applyFont="1" applyFill="1" applyBorder="1" applyAlignment="1">
      <alignment horizontal="right"/>
      <protection/>
    </xf>
    <xf numFmtId="204" fontId="0" fillId="0" borderId="15" xfId="64" applyNumberFormat="1" applyFont="1" applyFill="1" applyBorder="1" applyAlignment="1">
      <alignment horizontal="right"/>
      <protection/>
    </xf>
    <xf numFmtId="207" fontId="0" fillId="0" borderId="18" xfId="64" applyNumberFormat="1" applyFont="1" applyFill="1" applyBorder="1" applyAlignment="1">
      <alignment horizontal="right"/>
      <protection/>
    </xf>
    <xf numFmtId="204" fontId="0" fillId="0" borderId="19" xfId="64" applyNumberFormat="1" applyFont="1" applyFill="1" applyBorder="1">
      <alignment/>
      <protection/>
    </xf>
    <xf numFmtId="176" fontId="0" fillId="0" borderId="19" xfId="64" applyNumberFormat="1" applyFont="1" applyFill="1" applyBorder="1" applyAlignment="1">
      <alignment horizontal="right"/>
      <protection/>
    </xf>
    <xf numFmtId="207" fontId="0" fillId="0" borderId="10" xfId="64" applyNumberFormat="1" applyFont="1" applyFill="1" applyBorder="1" applyAlignment="1">
      <alignment horizontal="right"/>
      <protection/>
    </xf>
    <xf numFmtId="204" fontId="0" fillId="0" borderId="11" xfId="64" applyNumberFormat="1" applyFont="1" applyFill="1" applyBorder="1">
      <alignment/>
      <protection/>
    </xf>
    <xf numFmtId="206" fontId="0" fillId="0" borderId="11" xfId="64" applyNumberFormat="1" applyFont="1" applyFill="1" applyBorder="1" applyAlignment="1">
      <alignment horizontal="right"/>
      <protection/>
    </xf>
    <xf numFmtId="206" fontId="0" fillId="0" borderId="15" xfId="64" applyNumberFormat="1" applyFont="1" applyFill="1" applyBorder="1" applyAlignment="1">
      <alignment horizontal="right"/>
      <protection/>
    </xf>
    <xf numFmtId="206" fontId="0" fillId="0" borderId="19" xfId="64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176" fontId="0" fillId="0" borderId="0" xfId="62" applyNumberFormat="1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 vertical="center"/>
      <protection/>
    </xf>
    <xf numFmtId="0" fontId="0" fillId="0" borderId="0" xfId="63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64" applyFont="1" applyFill="1" applyBorder="1">
      <alignment/>
      <protection/>
    </xf>
    <xf numFmtId="206" fontId="0" fillId="0" borderId="20" xfId="63" applyNumberFormat="1" applyFont="1" applyFill="1" applyBorder="1" applyAlignment="1">
      <alignment horizontal="right"/>
      <protection/>
    </xf>
    <xf numFmtId="206" fontId="0" fillId="0" borderId="0" xfId="63" applyNumberFormat="1" applyFont="1" applyFill="1" applyBorder="1" applyAlignment="1">
      <alignment horizontal="right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193" fontId="0" fillId="0" borderId="17" xfId="64" applyNumberFormat="1" applyFont="1" applyFill="1" applyBorder="1" applyAlignment="1">
      <alignment vertical="distributed" textRotation="255"/>
      <protection/>
    </xf>
    <xf numFmtId="0" fontId="0" fillId="0" borderId="16" xfId="64" applyFont="1" applyFill="1" applyBorder="1">
      <alignment/>
      <protection/>
    </xf>
    <xf numFmtId="207" fontId="0" fillId="0" borderId="15" xfId="64" applyNumberFormat="1" applyFont="1" applyFill="1" applyBorder="1">
      <alignment/>
      <protection/>
    </xf>
    <xf numFmtId="187" fontId="0" fillId="0" borderId="15" xfId="64" applyNumberFormat="1" applyFont="1" applyFill="1" applyBorder="1">
      <alignment/>
      <protection/>
    </xf>
    <xf numFmtId="176" fontId="0" fillId="0" borderId="16" xfId="64" applyNumberFormat="1" applyFont="1" applyFill="1" applyBorder="1" applyAlignment="1">
      <alignment horizontal="right"/>
      <protection/>
    </xf>
    <xf numFmtId="207" fontId="0" fillId="0" borderId="17" xfId="64" applyNumberFormat="1" applyFont="1" applyFill="1" applyBorder="1" applyAlignment="1">
      <alignment horizontal="right"/>
      <protection/>
    </xf>
    <xf numFmtId="207" fontId="0" fillId="0" borderId="15" xfId="64" applyNumberFormat="1" applyFont="1" applyFill="1" applyBorder="1" applyAlignment="1">
      <alignment horizontal="right"/>
      <protection/>
    </xf>
    <xf numFmtId="3" fontId="0" fillId="0" borderId="15" xfId="64" applyNumberFormat="1" applyFont="1" applyFill="1" applyBorder="1" applyAlignment="1">
      <alignment horizontal="right"/>
      <protection/>
    </xf>
    <xf numFmtId="187" fontId="0" fillId="0" borderId="15" xfId="64" applyNumberFormat="1" applyFont="1" applyFill="1" applyBorder="1" applyAlignment="1">
      <alignment horizontal="right"/>
      <protection/>
    </xf>
    <xf numFmtId="193" fontId="0" fillId="0" borderId="21" xfId="64" applyNumberFormat="1" applyFont="1" applyFill="1" applyBorder="1" applyAlignment="1">
      <alignment vertical="distributed" textRotation="255"/>
      <protection/>
    </xf>
    <xf numFmtId="0" fontId="0" fillId="0" borderId="22" xfId="64" applyFont="1" applyFill="1" applyBorder="1">
      <alignment/>
      <protection/>
    </xf>
    <xf numFmtId="207" fontId="0" fillId="0" borderId="19" xfId="64" applyNumberFormat="1" applyFont="1" applyFill="1" applyBorder="1" applyAlignment="1">
      <alignment/>
      <protection/>
    </xf>
    <xf numFmtId="176" fontId="0" fillId="0" borderId="22" xfId="64" applyNumberFormat="1" applyFont="1" applyFill="1" applyBorder="1" applyAlignment="1">
      <alignment horizontal="right"/>
      <protection/>
    </xf>
    <xf numFmtId="207" fontId="0" fillId="0" borderId="21" xfId="64" applyNumberFormat="1" applyFont="1" applyFill="1" applyBorder="1" applyAlignment="1">
      <alignment horizontal="right"/>
      <protection/>
    </xf>
    <xf numFmtId="0" fontId="0" fillId="0" borderId="0" xfId="64" applyFont="1" applyFill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2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23" xfId="64" applyFont="1" applyFill="1" applyBorder="1" applyAlignment="1">
      <alignment horizontal="center"/>
      <protection/>
    </xf>
    <xf numFmtId="0" fontId="0" fillId="0" borderId="24" xfId="64" applyFont="1" applyFill="1" applyBorder="1">
      <alignment/>
      <protection/>
    </xf>
    <xf numFmtId="0" fontId="0" fillId="0" borderId="13" xfId="64" applyFont="1" applyFill="1" applyBorder="1" applyAlignment="1">
      <alignment horizontal="center" vertical="distributed" textRotation="255"/>
      <protection/>
    </xf>
    <xf numFmtId="0" fontId="0" fillId="0" borderId="12" xfId="64" applyFont="1" applyFill="1" applyBorder="1">
      <alignment/>
      <protection/>
    </xf>
    <xf numFmtId="207" fontId="0" fillId="0" borderId="11" xfId="64" applyNumberFormat="1" applyFont="1" applyFill="1" applyBorder="1">
      <alignment/>
      <protection/>
    </xf>
    <xf numFmtId="204" fontId="0" fillId="0" borderId="25" xfId="64" applyNumberFormat="1" applyFont="1" applyFill="1" applyBorder="1">
      <alignment/>
      <protection/>
    </xf>
    <xf numFmtId="206" fontId="0" fillId="0" borderId="12" xfId="64" applyNumberFormat="1" applyFont="1" applyFill="1" applyBorder="1" applyAlignment="1">
      <alignment horizontal="right"/>
      <protection/>
    </xf>
    <xf numFmtId="207" fontId="0" fillId="0" borderId="13" xfId="64" applyNumberFormat="1" applyFont="1" applyFill="1" applyBorder="1" applyAlignment="1">
      <alignment horizontal="right"/>
      <protection/>
    </xf>
    <xf numFmtId="176" fontId="0" fillId="0" borderId="12" xfId="64" applyNumberFormat="1" applyFont="1" applyFill="1" applyBorder="1" applyAlignment="1">
      <alignment horizontal="right"/>
      <protection/>
    </xf>
    <xf numFmtId="0" fontId="0" fillId="0" borderId="17" xfId="64" applyFont="1" applyFill="1" applyBorder="1" applyAlignment="1">
      <alignment horizontal="center" vertical="distributed" textRotation="255"/>
      <protection/>
    </xf>
    <xf numFmtId="206" fontId="0" fillId="0" borderId="16" xfId="64" applyNumberFormat="1" applyFont="1" applyFill="1" applyBorder="1" applyAlignment="1">
      <alignment horizontal="right"/>
      <protection/>
    </xf>
    <xf numFmtId="0" fontId="0" fillId="0" borderId="21" xfId="64" applyFont="1" applyFill="1" applyBorder="1" applyAlignment="1">
      <alignment horizontal="center" vertical="distributed" textRotation="255"/>
      <protection/>
    </xf>
    <xf numFmtId="207" fontId="0" fillId="0" borderId="19" xfId="64" applyNumberFormat="1" applyFont="1" applyFill="1" applyBorder="1">
      <alignment/>
      <protection/>
    </xf>
    <xf numFmtId="206" fontId="0" fillId="0" borderId="22" xfId="64" applyNumberFormat="1" applyFont="1" applyFill="1" applyBorder="1" applyAlignment="1">
      <alignment horizontal="right"/>
      <protection/>
    </xf>
    <xf numFmtId="176" fontId="0" fillId="0" borderId="0" xfId="64" applyNumberFormat="1" applyFont="1" applyFill="1" applyBorder="1" applyAlignment="1" quotePrefix="1">
      <alignment horizontal="right"/>
      <protection/>
    </xf>
    <xf numFmtId="0" fontId="0" fillId="0" borderId="0" xfId="0" applyFont="1" applyFill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5　老人保健会計決算状況_（７）後期高齢者医療決算状況_（７）後期高齢者医療決算状況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22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5.625" style="28" customWidth="1"/>
    <col min="2" max="2" width="23.625" style="28" customWidth="1"/>
    <col min="3" max="3" width="10.25390625" style="28" bestFit="1" customWidth="1"/>
    <col min="4" max="4" width="8.25390625" style="28" customWidth="1"/>
    <col min="5" max="5" width="5.875" style="28" customWidth="1"/>
    <col min="6" max="6" width="10.25390625" style="28" customWidth="1"/>
    <col min="7" max="7" width="6.75390625" style="28" customWidth="1"/>
    <col min="8" max="8" width="6.00390625" style="28" customWidth="1"/>
    <col min="9" max="9" width="10.25390625" style="28" customWidth="1"/>
    <col min="10" max="10" width="6.75390625" style="28" customWidth="1"/>
    <col min="11" max="11" width="6.00390625" style="28" customWidth="1"/>
    <col min="12" max="12" width="10.125" style="28" customWidth="1"/>
    <col min="13" max="13" width="6.75390625" style="28" customWidth="1"/>
    <col min="14" max="14" width="6.00390625" style="28" customWidth="1"/>
    <col min="15" max="15" width="10.125" style="28" bestFit="1" customWidth="1"/>
    <col min="16" max="16" width="6.75390625" style="28" customWidth="1"/>
    <col min="17" max="17" width="8.125" style="28" bestFit="1" customWidth="1"/>
    <col min="18" max="18" width="10.125" style="67" bestFit="1" customWidth="1"/>
    <col min="19" max="19" width="6.875" style="28" customWidth="1"/>
    <col min="20" max="20" width="6.00390625" style="28" customWidth="1"/>
    <col min="21" max="16384" width="9.00390625" style="28" customWidth="1"/>
  </cols>
  <sheetData>
    <row r="1" spans="1:6" s="23" customFormat="1" ht="17.25">
      <c r="A1" s="1" t="s">
        <v>28</v>
      </c>
      <c r="D1" s="24"/>
      <c r="F1" s="24"/>
    </row>
    <row r="2" spans="1:20" ht="17.25">
      <c r="A2" s="2" t="s">
        <v>18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6"/>
      <c r="T2" s="26"/>
    </row>
    <row r="3" spans="1:23" ht="14.25" thickBot="1">
      <c r="A3" s="25"/>
      <c r="B3" s="25"/>
      <c r="C3" s="25"/>
      <c r="D3" s="29"/>
      <c r="E3" s="26"/>
      <c r="F3" s="26"/>
      <c r="G3" s="26"/>
      <c r="H3" s="26"/>
      <c r="I3" s="26"/>
      <c r="J3" s="26"/>
      <c r="K3" s="26"/>
      <c r="L3" s="26"/>
      <c r="M3" s="26"/>
      <c r="N3" s="30"/>
      <c r="O3" s="26"/>
      <c r="P3" s="26"/>
      <c r="Q3" s="30"/>
      <c r="R3" s="27"/>
      <c r="S3" s="26"/>
      <c r="T3" s="30" t="s">
        <v>19</v>
      </c>
      <c r="U3" s="27"/>
      <c r="V3" s="26"/>
      <c r="W3" s="31"/>
    </row>
    <row r="4" spans="1:20" ht="13.5">
      <c r="A4" s="6" t="s">
        <v>0</v>
      </c>
      <c r="B4" s="5"/>
      <c r="C4" s="4" t="s">
        <v>26</v>
      </c>
      <c r="D4" s="4"/>
      <c r="E4" s="4"/>
      <c r="F4" s="4" t="s">
        <v>24</v>
      </c>
      <c r="G4" s="4"/>
      <c r="H4" s="4"/>
      <c r="I4" s="4" t="s">
        <v>25</v>
      </c>
      <c r="J4" s="4"/>
      <c r="K4" s="4"/>
      <c r="L4" s="3" t="s">
        <v>29</v>
      </c>
      <c r="M4" s="4"/>
      <c r="N4" s="4"/>
      <c r="O4" s="3" t="s">
        <v>30</v>
      </c>
      <c r="P4" s="4"/>
      <c r="Q4" s="5"/>
      <c r="R4" s="6" t="s">
        <v>31</v>
      </c>
      <c r="S4" s="4"/>
      <c r="T4" s="5"/>
    </row>
    <row r="5" spans="1:20" ht="13.5">
      <c r="A5" s="32"/>
      <c r="B5" s="33"/>
      <c r="C5" s="8" t="s">
        <v>6</v>
      </c>
      <c r="D5" s="8" t="s">
        <v>7</v>
      </c>
      <c r="E5" s="8" t="s">
        <v>4</v>
      </c>
      <c r="F5" s="8" t="s">
        <v>6</v>
      </c>
      <c r="G5" s="8" t="s">
        <v>7</v>
      </c>
      <c r="H5" s="8" t="s">
        <v>4</v>
      </c>
      <c r="I5" s="7" t="s">
        <v>6</v>
      </c>
      <c r="J5" s="8" t="s">
        <v>7</v>
      </c>
      <c r="K5" s="8" t="s">
        <v>4</v>
      </c>
      <c r="L5" s="7" t="s">
        <v>6</v>
      </c>
      <c r="M5" s="8" t="s">
        <v>7</v>
      </c>
      <c r="N5" s="8" t="s">
        <v>4</v>
      </c>
      <c r="O5" s="7" t="s">
        <v>6</v>
      </c>
      <c r="P5" s="8" t="s">
        <v>7</v>
      </c>
      <c r="Q5" s="9" t="s">
        <v>4</v>
      </c>
      <c r="R5" s="10" t="s">
        <v>6</v>
      </c>
      <c r="S5" s="8" t="s">
        <v>7</v>
      </c>
      <c r="T5" s="9" t="s">
        <v>4</v>
      </c>
    </row>
    <row r="6" spans="1:20" ht="14.25" customHeight="1">
      <c r="A6" s="34" t="s">
        <v>1</v>
      </c>
      <c r="B6" s="35" t="s">
        <v>9</v>
      </c>
      <c r="C6" s="36">
        <v>1608246</v>
      </c>
      <c r="D6" s="12">
        <v>35.69754949835745</v>
      </c>
      <c r="E6" s="13">
        <v>100</v>
      </c>
      <c r="F6" s="36">
        <v>1650496</v>
      </c>
      <c r="G6" s="12">
        <v>37.7</v>
      </c>
      <c r="H6" s="13">
        <f>F6/C6*100</f>
        <v>102.62708565729372</v>
      </c>
      <c r="I6" s="11">
        <v>1839948</v>
      </c>
      <c r="J6" s="37">
        <v>38.86898205596531</v>
      </c>
      <c r="K6" s="13">
        <f>I6/C6*100</f>
        <v>114.40712428322533</v>
      </c>
      <c r="L6" s="11">
        <v>1865388</v>
      </c>
      <c r="M6" s="12">
        <v>38.31206480436876</v>
      </c>
      <c r="N6" s="13">
        <f>L6/C6*100</f>
        <v>115.98897183639816</v>
      </c>
      <c r="O6" s="11">
        <v>2016922</v>
      </c>
      <c r="P6" s="12">
        <f>O6/$O$12*100</f>
        <v>39.619325471104176</v>
      </c>
      <c r="Q6" s="38">
        <f>O6/C6*100</f>
        <v>125.41128658177915</v>
      </c>
      <c r="R6" s="39">
        <v>2034099</v>
      </c>
      <c r="S6" s="12">
        <f>R6/$R$12*100</f>
        <v>40.51990039840637</v>
      </c>
      <c r="T6" s="38">
        <f>R6/C6*100</f>
        <v>126.47934457788175</v>
      </c>
    </row>
    <row r="7" spans="1:20" ht="13.5">
      <c r="A7" s="34"/>
      <c r="B7" s="35" t="s">
        <v>10</v>
      </c>
      <c r="C7" s="36">
        <v>0</v>
      </c>
      <c r="D7" s="12">
        <v>0</v>
      </c>
      <c r="E7" s="13">
        <v>100</v>
      </c>
      <c r="F7" s="36">
        <v>0</v>
      </c>
      <c r="G7" s="12">
        <v>0</v>
      </c>
      <c r="H7" s="13">
        <v>100</v>
      </c>
      <c r="I7" s="11">
        <v>0</v>
      </c>
      <c r="J7" s="37">
        <v>2.1125043781653235E-05</v>
      </c>
      <c r="K7" s="13">
        <v>100</v>
      </c>
      <c r="L7" s="11">
        <v>0</v>
      </c>
      <c r="M7" s="12">
        <v>0</v>
      </c>
      <c r="N7" s="13">
        <v>100</v>
      </c>
      <c r="O7" s="11">
        <v>0</v>
      </c>
      <c r="P7" s="12">
        <f>O7/$O$12*100</f>
        <v>0</v>
      </c>
      <c r="Q7" s="38">
        <v>0</v>
      </c>
      <c r="R7" s="39">
        <v>1</v>
      </c>
      <c r="S7" s="12">
        <f>R7/$R$12*100</f>
        <v>1.9920318725099602E-05</v>
      </c>
      <c r="T7" s="38"/>
    </row>
    <row r="8" spans="1:20" ht="13.5">
      <c r="A8" s="34"/>
      <c r="B8" s="35" t="s">
        <v>20</v>
      </c>
      <c r="C8" s="36">
        <v>2377225</v>
      </c>
      <c r="D8" s="12">
        <v>52.76624789132558</v>
      </c>
      <c r="E8" s="13">
        <v>100</v>
      </c>
      <c r="F8" s="36">
        <v>2423867</v>
      </c>
      <c r="G8" s="12">
        <v>55.4</v>
      </c>
      <c r="H8" s="13">
        <f>F8/C8*100</f>
        <v>101.96203556667965</v>
      </c>
      <c r="I8" s="11">
        <v>2621341</v>
      </c>
      <c r="J8" s="37">
        <v>55.37594339164268</v>
      </c>
      <c r="K8" s="13">
        <f>I8/C8*100</f>
        <v>110.26894803815372</v>
      </c>
      <c r="L8" s="11">
        <v>2638027</v>
      </c>
      <c r="M8" s="12">
        <v>54.1808253187404</v>
      </c>
      <c r="N8" s="13">
        <f>L8/C8*100</f>
        <v>110.97085887957599</v>
      </c>
      <c r="O8" s="11">
        <v>2690523</v>
      </c>
      <c r="P8" s="12">
        <v>52.8</v>
      </c>
      <c r="Q8" s="38">
        <f>O8/C8*100</f>
        <v>113.17914795612532</v>
      </c>
      <c r="R8" s="39">
        <v>2817350</v>
      </c>
      <c r="S8" s="12">
        <f>R8/$R$12*100</f>
        <v>56.12250996015936</v>
      </c>
      <c r="T8" s="38">
        <f aca="true" t="shared" si="0" ref="T8:T20">R8/C8*100</f>
        <v>118.51423403337927</v>
      </c>
    </row>
    <row r="9" spans="1:20" ht="13.5">
      <c r="A9" s="34"/>
      <c r="B9" s="35" t="s">
        <v>5</v>
      </c>
      <c r="C9" s="36">
        <v>387013</v>
      </c>
      <c r="D9" s="12">
        <v>8.590362248068898</v>
      </c>
      <c r="E9" s="13">
        <v>100</v>
      </c>
      <c r="F9" s="36">
        <v>176253</v>
      </c>
      <c r="G9" s="12">
        <v>4.024659264</v>
      </c>
      <c r="H9" s="13">
        <f>F9/C9*100</f>
        <v>45.54188102208453</v>
      </c>
      <c r="I9" s="11">
        <v>142646</v>
      </c>
      <c r="J9" s="37">
        <v>3.0134029952777075</v>
      </c>
      <c r="K9" s="13">
        <f>I9/C9*100</f>
        <v>36.858193394020354</v>
      </c>
      <c r="L9" s="11">
        <v>233220</v>
      </c>
      <c r="M9" s="12">
        <v>4.789963135645175</v>
      </c>
      <c r="N9" s="13">
        <f>L9/C9*100</f>
        <v>60.26154160196169</v>
      </c>
      <c r="O9" s="11">
        <v>236818</v>
      </c>
      <c r="P9" s="12">
        <f>O9/$O$12*100</f>
        <v>4.651924774193523</v>
      </c>
      <c r="Q9" s="38">
        <f>O9/C9*100</f>
        <v>61.191226134522616</v>
      </c>
      <c r="R9" s="39">
        <v>1</v>
      </c>
      <c r="S9" s="12">
        <f>R9/$R$12*100</f>
        <v>1.9920318725099602E-05</v>
      </c>
      <c r="T9" s="38">
        <f t="shared" si="0"/>
        <v>0.0002583892530741861</v>
      </c>
    </row>
    <row r="10" spans="1:20" ht="13.5">
      <c r="A10" s="34"/>
      <c r="B10" s="35" t="s">
        <v>21</v>
      </c>
      <c r="C10" s="36">
        <v>132715</v>
      </c>
      <c r="D10" s="12">
        <v>2.945840362248069</v>
      </c>
      <c r="E10" s="13">
        <v>100</v>
      </c>
      <c r="F10" s="36">
        <v>128701</v>
      </c>
      <c r="G10" s="12">
        <v>2.9</v>
      </c>
      <c r="H10" s="13">
        <f>F10/C10*100</f>
        <v>96.97547375955996</v>
      </c>
      <c r="I10" s="11">
        <v>129782</v>
      </c>
      <c r="J10" s="37">
        <v>2.74165043207052</v>
      </c>
      <c r="K10" s="13">
        <f>I10/C10*100</f>
        <v>97.7900011302415</v>
      </c>
      <c r="L10" s="11">
        <v>132296</v>
      </c>
      <c r="M10" s="12">
        <v>2.717146741245666</v>
      </c>
      <c r="N10" s="13">
        <f>L10/C10*100</f>
        <v>99.68428587574878</v>
      </c>
      <c r="O10" s="11">
        <v>146490</v>
      </c>
      <c r="P10" s="12">
        <f>O10/$O$12*100</f>
        <v>2.877570371220132</v>
      </c>
      <c r="Q10" s="38">
        <f>O10/C10*100</f>
        <v>110.37938439513242</v>
      </c>
      <c r="R10" s="39">
        <v>168549</v>
      </c>
      <c r="S10" s="12">
        <f>R10/$R$12*100</f>
        <v>3.357549800796813</v>
      </c>
      <c r="T10" s="38">
        <f t="shared" si="0"/>
        <v>127.00071581961345</v>
      </c>
    </row>
    <row r="11" spans="1:20" ht="13.5">
      <c r="A11" s="34"/>
      <c r="B11" s="35" t="s">
        <v>16</v>
      </c>
      <c r="C11" s="40" t="s">
        <v>22</v>
      </c>
      <c r="D11" s="41" t="s">
        <v>22</v>
      </c>
      <c r="E11" s="13" t="s">
        <v>23</v>
      </c>
      <c r="F11" s="40" t="s">
        <v>22</v>
      </c>
      <c r="G11" s="41" t="s">
        <v>22</v>
      </c>
      <c r="H11" s="13" t="s">
        <v>23</v>
      </c>
      <c r="I11" s="11" t="s">
        <v>23</v>
      </c>
      <c r="J11" s="42" t="s">
        <v>23</v>
      </c>
      <c r="K11" s="13" t="s">
        <v>23</v>
      </c>
      <c r="L11" s="11" t="s">
        <v>27</v>
      </c>
      <c r="M11" s="14" t="s">
        <v>27</v>
      </c>
      <c r="N11" s="13" t="s">
        <v>27</v>
      </c>
      <c r="O11" s="11" t="s">
        <v>27</v>
      </c>
      <c r="P11" s="14" t="s">
        <v>27</v>
      </c>
      <c r="Q11" s="38" t="s">
        <v>27</v>
      </c>
      <c r="R11" s="39" t="s">
        <v>17</v>
      </c>
      <c r="S11" s="14" t="s">
        <v>17</v>
      </c>
      <c r="T11" s="38" t="s">
        <v>17</v>
      </c>
    </row>
    <row r="12" spans="1:20" ht="13.5" customHeight="1" thickBot="1">
      <c r="A12" s="43"/>
      <c r="B12" s="44" t="s">
        <v>3</v>
      </c>
      <c r="C12" s="45">
        <v>4505199</v>
      </c>
      <c r="D12" s="16">
        <v>100</v>
      </c>
      <c r="E12" s="17">
        <v>100</v>
      </c>
      <c r="F12" s="45">
        <v>4379317</v>
      </c>
      <c r="G12" s="16">
        <v>100.02465926400001</v>
      </c>
      <c r="H12" s="17">
        <v>102.03051421147933</v>
      </c>
      <c r="I12" s="15">
        <v>4733718</v>
      </c>
      <c r="J12" s="16">
        <v>100</v>
      </c>
      <c r="K12" s="17">
        <f>I12/C12*100</f>
        <v>105.07233975680097</v>
      </c>
      <c r="L12" s="15">
        <v>4868931</v>
      </c>
      <c r="M12" s="16">
        <v>100</v>
      </c>
      <c r="N12" s="17">
        <f>L12/C12*100</f>
        <v>108.07360562763155</v>
      </c>
      <c r="O12" s="15">
        <f>SUM(O6:O11)</f>
        <v>5090753</v>
      </c>
      <c r="P12" s="16">
        <v>100</v>
      </c>
      <c r="Q12" s="46">
        <f>O12/C12*100</f>
        <v>112.99729490306643</v>
      </c>
      <c r="R12" s="47">
        <f>SUM(R6:R11)</f>
        <v>5020000</v>
      </c>
      <c r="S12" s="16">
        <v>100</v>
      </c>
      <c r="T12" s="46">
        <f t="shared" si="0"/>
        <v>111.42682043567886</v>
      </c>
    </row>
    <row r="13" spans="1:20" ht="14.25" thickBot="1">
      <c r="A13" s="48"/>
      <c r="B13" s="25"/>
      <c r="C13" s="29"/>
      <c r="D13" s="29"/>
      <c r="E13" s="49"/>
      <c r="F13" s="29"/>
      <c r="G13" s="29"/>
      <c r="H13" s="50"/>
      <c r="I13" s="51"/>
      <c r="J13" s="29"/>
      <c r="K13" s="49"/>
      <c r="L13" s="51"/>
      <c r="M13" s="29"/>
      <c r="N13" s="52"/>
      <c r="O13" s="51"/>
      <c r="P13" s="53"/>
      <c r="Q13" s="49"/>
      <c r="R13" s="51"/>
      <c r="S13" s="29"/>
      <c r="T13" s="49"/>
    </row>
    <row r="14" spans="1:20" ht="13.5" customHeight="1">
      <c r="A14" s="54" t="s">
        <v>2</v>
      </c>
      <c r="B14" s="55" t="s">
        <v>11</v>
      </c>
      <c r="C14" s="56">
        <v>144816</v>
      </c>
      <c r="D14" s="19">
        <v>3.3453162292547747</v>
      </c>
      <c r="E14" s="20">
        <v>100</v>
      </c>
      <c r="F14" s="56">
        <v>137197</v>
      </c>
      <c r="G14" s="19">
        <v>3.238321606</v>
      </c>
      <c r="H14" s="20">
        <f>F14/C14*100</f>
        <v>94.73884101204287</v>
      </c>
      <c r="I14" s="18">
        <v>135947</v>
      </c>
      <c r="J14" s="19">
        <v>3.020710152520899</v>
      </c>
      <c r="K14" s="20">
        <f>I14/C14*100</f>
        <v>93.87567672080434</v>
      </c>
      <c r="L14" s="18">
        <v>138338</v>
      </c>
      <c r="M14" s="19">
        <v>2.9864988181419583</v>
      </c>
      <c r="N14" s="20">
        <f>L14/C14*100</f>
        <v>95.5267373770854</v>
      </c>
      <c r="O14" s="18">
        <v>139140</v>
      </c>
      <c r="P14" s="57">
        <f aca="true" t="shared" si="1" ref="P14:P19">O14/$O$20*100</f>
        <v>2.7920791959999867</v>
      </c>
      <c r="Q14" s="58">
        <f>O14/C14*100</f>
        <v>96.08054358634405</v>
      </c>
      <c r="R14" s="59">
        <v>145552</v>
      </c>
      <c r="S14" s="19">
        <f>R14/$R$20*100</f>
        <v>2.8994422310756973</v>
      </c>
      <c r="T14" s="60">
        <f t="shared" si="0"/>
        <v>100.50823113468125</v>
      </c>
    </row>
    <row r="15" spans="1:20" ht="13.5">
      <c r="A15" s="61"/>
      <c r="B15" s="35" t="s">
        <v>12</v>
      </c>
      <c r="C15" s="36">
        <v>3631782</v>
      </c>
      <c r="D15" s="12">
        <v>83.89525584506904</v>
      </c>
      <c r="E15" s="21">
        <v>100</v>
      </c>
      <c r="F15" s="36">
        <v>3730781</v>
      </c>
      <c r="G15" s="12">
        <v>88.05930129</v>
      </c>
      <c r="H15" s="21">
        <f aca="true" t="shared" si="2" ref="H15:H20">F15/C15*100</f>
        <v>102.72590700653288</v>
      </c>
      <c r="I15" s="11">
        <v>4030306</v>
      </c>
      <c r="J15" s="12">
        <v>89.55244508496615</v>
      </c>
      <c r="K15" s="21">
        <f>I15/C15*100</f>
        <v>110.97323572835593</v>
      </c>
      <c r="L15" s="11">
        <v>4072091</v>
      </c>
      <c r="M15" s="12">
        <v>87.91000996737343</v>
      </c>
      <c r="N15" s="21">
        <f>L15/C15*100</f>
        <v>112.12377284759934</v>
      </c>
      <c r="O15" s="11">
        <v>4420041</v>
      </c>
      <c r="P15" s="57">
        <f t="shared" si="1"/>
        <v>88.69559092688641</v>
      </c>
      <c r="Q15" s="62">
        <f aca="true" t="shared" si="3" ref="Q15:Q20">O15/C15*100</f>
        <v>121.70446904577423</v>
      </c>
      <c r="R15" s="39">
        <v>4567526</v>
      </c>
      <c r="S15" s="57">
        <f>R15/$R$20*100</f>
        <v>90.98657370517928</v>
      </c>
      <c r="T15" s="38">
        <f t="shared" si="0"/>
        <v>125.76542314489141</v>
      </c>
    </row>
    <row r="16" spans="1:20" ht="13.5">
      <c r="A16" s="61"/>
      <c r="B16" s="35" t="s">
        <v>13</v>
      </c>
      <c r="C16" s="36">
        <v>96670</v>
      </c>
      <c r="D16" s="12">
        <v>2.2331060571760157</v>
      </c>
      <c r="E16" s="21">
        <v>100</v>
      </c>
      <c r="F16" s="36">
        <v>102368</v>
      </c>
      <c r="G16" s="12">
        <v>2.41623728</v>
      </c>
      <c r="H16" s="21">
        <f t="shared" si="2"/>
        <v>105.8942795076032</v>
      </c>
      <c r="I16" s="11">
        <v>101675</v>
      </c>
      <c r="J16" s="12">
        <v>2.2</v>
      </c>
      <c r="K16" s="21">
        <f>I16/C16*100</f>
        <v>105.17740767559741</v>
      </c>
      <c r="L16" s="11">
        <v>94835</v>
      </c>
      <c r="M16" s="12">
        <v>2.047337791629867</v>
      </c>
      <c r="N16" s="21">
        <f>L16/C16*100</f>
        <v>98.1017895934623</v>
      </c>
      <c r="O16" s="11">
        <v>100239</v>
      </c>
      <c r="P16" s="57">
        <f t="shared" si="1"/>
        <v>2.011464902456825</v>
      </c>
      <c r="Q16" s="62">
        <f t="shared" si="3"/>
        <v>103.69194165718423</v>
      </c>
      <c r="R16" s="39">
        <v>101844</v>
      </c>
      <c r="S16" s="57">
        <f>R16/$R$20*100</f>
        <v>2.0287649402390437</v>
      </c>
      <c r="T16" s="38">
        <f t="shared" si="0"/>
        <v>105.35222923347472</v>
      </c>
    </row>
    <row r="17" spans="1:20" ht="13.5">
      <c r="A17" s="61"/>
      <c r="B17" s="35" t="s">
        <v>14</v>
      </c>
      <c r="C17" s="36">
        <v>80917</v>
      </c>
      <c r="D17" s="12">
        <v>1.8692070221217718</v>
      </c>
      <c r="E17" s="21">
        <v>100</v>
      </c>
      <c r="F17" s="36">
        <v>85863</v>
      </c>
      <c r="G17" s="12">
        <v>2.026662449</v>
      </c>
      <c r="H17" s="21">
        <f t="shared" si="2"/>
        <v>106.11243620005686</v>
      </c>
      <c r="I17" s="11">
        <v>90610</v>
      </c>
      <c r="J17" s="12">
        <v>2.013332746731584</v>
      </c>
      <c r="K17" s="21">
        <f>I17/C17*100</f>
        <v>111.97894138438154</v>
      </c>
      <c r="L17" s="11">
        <v>94486</v>
      </c>
      <c r="M17" s="12">
        <v>2.039803433120047</v>
      </c>
      <c r="N17" s="21">
        <f>L17/C17*100</f>
        <v>116.76903493703425</v>
      </c>
      <c r="O17" s="11">
        <v>96161</v>
      </c>
      <c r="P17" s="57">
        <f t="shared" si="1"/>
        <v>1.929632942119841</v>
      </c>
      <c r="Q17" s="62">
        <f t="shared" si="3"/>
        <v>118.83905730563417</v>
      </c>
      <c r="R17" s="39">
        <v>147977</v>
      </c>
      <c r="S17" s="57">
        <v>3</v>
      </c>
      <c r="T17" s="38">
        <f t="shared" si="0"/>
        <v>182.87504479899155</v>
      </c>
    </row>
    <row r="18" spans="1:20" ht="13.5">
      <c r="A18" s="61"/>
      <c r="B18" s="35" t="s">
        <v>15</v>
      </c>
      <c r="C18" s="36">
        <v>374762</v>
      </c>
      <c r="D18" s="12">
        <v>8.65711484637838</v>
      </c>
      <c r="E18" s="21">
        <v>100</v>
      </c>
      <c r="F18" s="36">
        <v>180461</v>
      </c>
      <c r="G18" s="12">
        <v>4.259500976</v>
      </c>
      <c r="H18" s="21">
        <f t="shared" si="2"/>
        <v>48.153494751335515</v>
      </c>
      <c r="I18" s="11">
        <v>141960</v>
      </c>
      <c r="J18" s="12">
        <v>3.1543175888535</v>
      </c>
      <c r="K18" s="21">
        <f>I18/C18*100</f>
        <v>37.88004119948127</v>
      </c>
      <c r="L18" s="11">
        <v>232363</v>
      </c>
      <c r="M18" s="12">
        <v>5.016349989734707</v>
      </c>
      <c r="N18" s="21">
        <f>L18/C18*100</f>
        <v>62.002817788356346</v>
      </c>
      <c r="O18" s="11">
        <v>227802</v>
      </c>
      <c r="P18" s="57">
        <f t="shared" si="1"/>
        <v>4.571232032536933</v>
      </c>
      <c r="Q18" s="62">
        <f>O18/C18*100</f>
        <v>60.785778707553064</v>
      </c>
      <c r="R18" s="39">
        <v>7101</v>
      </c>
      <c r="S18" s="57">
        <f>R18/$R$20*100</f>
        <v>0.14145418326693227</v>
      </c>
      <c r="T18" s="38">
        <f t="shared" si="0"/>
        <v>1.8948025680298428</v>
      </c>
    </row>
    <row r="19" spans="1:20" ht="13.5">
      <c r="A19" s="61"/>
      <c r="B19" s="35" t="s">
        <v>8</v>
      </c>
      <c r="C19" s="36">
        <v>0</v>
      </c>
      <c r="D19" s="12">
        <v>0</v>
      </c>
      <c r="E19" s="21">
        <v>100</v>
      </c>
      <c r="F19" s="36">
        <v>0</v>
      </c>
      <c r="G19" s="12">
        <v>0</v>
      </c>
      <c r="H19" s="21">
        <v>100</v>
      </c>
      <c r="I19" s="11">
        <v>0</v>
      </c>
      <c r="J19" s="12">
        <v>0</v>
      </c>
      <c r="K19" s="21">
        <v>100</v>
      </c>
      <c r="L19" s="11">
        <v>0</v>
      </c>
      <c r="M19" s="12">
        <v>0</v>
      </c>
      <c r="N19" s="13">
        <v>100</v>
      </c>
      <c r="O19" s="11">
        <v>0</v>
      </c>
      <c r="P19" s="57">
        <f t="shared" si="1"/>
        <v>0</v>
      </c>
      <c r="Q19" s="62">
        <v>100</v>
      </c>
      <c r="R19" s="39">
        <v>50000</v>
      </c>
      <c r="S19" s="57">
        <f>R19/$R$20*100</f>
        <v>0.9960159362549801</v>
      </c>
      <c r="T19" s="38"/>
    </row>
    <row r="20" spans="1:20" ht="14.25" thickBot="1">
      <c r="A20" s="63"/>
      <c r="B20" s="44" t="s">
        <v>3</v>
      </c>
      <c r="C20" s="64">
        <v>4328947</v>
      </c>
      <c r="D20" s="16">
        <v>100</v>
      </c>
      <c r="E20" s="22">
        <v>100</v>
      </c>
      <c r="F20" s="64">
        <v>4236670</v>
      </c>
      <c r="G20" s="16">
        <v>100.000023601</v>
      </c>
      <c r="H20" s="22">
        <f t="shared" si="2"/>
        <v>97.86837307086458</v>
      </c>
      <c r="I20" s="15">
        <v>4500498</v>
      </c>
      <c r="J20" s="16">
        <v>100</v>
      </c>
      <c r="K20" s="22">
        <f>I20/C20*100</f>
        <v>103.96288058042754</v>
      </c>
      <c r="L20" s="15">
        <v>4632113</v>
      </c>
      <c r="M20" s="16">
        <v>100</v>
      </c>
      <c r="N20" s="22">
        <f>L20/C20*100</f>
        <v>107.00322734373971</v>
      </c>
      <c r="O20" s="15">
        <f>SUM(O14:O19)</f>
        <v>4983383</v>
      </c>
      <c r="P20" s="16">
        <v>100</v>
      </c>
      <c r="Q20" s="65">
        <f t="shared" si="3"/>
        <v>115.11767180332768</v>
      </c>
      <c r="R20" s="47">
        <f>SUM(R14:R19)</f>
        <v>5020000</v>
      </c>
      <c r="S20" s="16">
        <v>100</v>
      </c>
      <c r="T20" s="46">
        <f t="shared" si="0"/>
        <v>115.96353570510334</v>
      </c>
    </row>
    <row r="21" spans="1:20" ht="13.5">
      <c r="A21" s="25"/>
      <c r="B21" s="25"/>
      <c r="C21" s="25"/>
      <c r="D21" s="25"/>
      <c r="E21" s="6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6"/>
      <c r="T21" s="26"/>
    </row>
    <row r="22" spans="1:20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6"/>
      <c r="T22" s="66"/>
    </row>
  </sheetData>
  <sheetProtection/>
  <mergeCells count="9">
    <mergeCell ref="R4:T4"/>
    <mergeCell ref="O4:Q4"/>
    <mergeCell ref="I4:K4"/>
    <mergeCell ref="F4:H4"/>
    <mergeCell ref="A14:A20"/>
    <mergeCell ref="C4:E4"/>
    <mergeCell ref="A6:A12"/>
    <mergeCell ref="A4:B5"/>
    <mergeCell ref="L4:N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2016-03-02T01:11:58Z</dcterms:modified>
  <cp:category/>
  <cp:version/>
  <cp:contentType/>
  <cp:contentStatus/>
</cp:coreProperties>
</file>