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８）都区財政調整区別算定結果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<sst xmlns="http://schemas.openxmlformats.org/spreadsheetml/2006/main" count="39" uniqueCount="39">
  <si>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区分</t>
  </si>
  <si>
    <t>基準財政需要額</t>
  </si>
  <si>
    <t>基準財政収入額</t>
  </si>
  <si>
    <t>計</t>
  </si>
  <si>
    <t>経常的経費</t>
  </si>
  <si>
    <t>投資的経費</t>
  </si>
  <si>
    <t>普通交付金</t>
  </si>
  <si>
    <t>内訳</t>
  </si>
  <si>
    <t>(Ａ)</t>
  </si>
  <si>
    <t>(Ｂ)</t>
  </si>
  <si>
    <t>(Ｂ)－(Ａ)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</si>
  <si>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</si>
  <si>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</si>
  <si>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</si>
  <si>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</si>
  <si>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</si>
  <si>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</si>
  <si>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</si>
  <si>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</si>
  <si>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</si>
  <si>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</si>
  <si>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</si>
  <si>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</si>
  <si>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</si>
  <si>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</si>
  <si>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</si>
  <si>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</si>
  <si>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</si>
  <si>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</si>
  <si>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</si>
  <si>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</si>
  <si>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</si>
  <si>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</si>
  <si>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</si>
  <si>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（単位:千円 ）</t>
  </si>
  <si>
    <t>※</t>
  </si>
  <si>
    <t>※　財源不足額が生じていないため不交付となる。</t>
  </si>
  <si>
    <t>財政担当</t>
  </si>
  <si>
    <t>（8）  都区財政調整区別算定結果（平成２７年度当初算定額）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</si>
</sst>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9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62" applyFont="1">
      <alignment/>
      <protection/>
    </xf>
    <xf numFmtId="176" fontId="0" fillId="0" borderId="0" xfId="62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 applyFont="1">
      <alignment/>
      <protection/>
    </xf>
    <xf numFmtId="177" fontId="0" fillId="0" borderId="0" xfId="64" applyNumberFormat="1" applyFont="1">
      <alignment/>
      <protection/>
    </xf>
    <xf numFmtId="0" fontId="2" fillId="0" borderId="0" xfId="63" applyFont="1">
      <alignment vertical="center"/>
      <protection/>
    </xf>
    <xf numFmtId="0" fontId="5" fillId="0" borderId="0" xfId="65" applyFont="1">
      <alignment/>
      <protection/>
    </xf>
    <xf numFmtId="177" fontId="0" fillId="0" borderId="0" xfId="65" applyNumberFormat="1">
      <alignment/>
      <protection/>
    </xf>
    <xf numFmtId="0" fontId="0" fillId="0" borderId="0" xfId="65">
      <alignment/>
      <protection/>
    </xf>
    <xf numFmtId="177" fontId="0" fillId="0" borderId="0" xfId="65" applyNumberFormat="1" applyFont="1" applyAlignment="1">
      <alignment horizontal="right"/>
      <protection/>
    </xf>
    <xf numFmtId="177" fontId="0" fillId="0" borderId="10" xfId="65" applyNumberFormat="1" applyBorder="1" applyAlignment="1">
      <alignment horizontal="center"/>
      <protection/>
    </xf>
    <xf numFmtId="177" fontId="0" fillId="0" borderId="11" xfId="65" applyNumberFormat="1" applyBorder="1" applyAlignment="1">
      <alignment horizontal="center"/>
      <protection/>
    </xf>
    <xf numFmtId="177" fontId="0" fillId="0" borderId="12" xfId="65" applyNumberFormat="1" applyBorder="1" applyAlignment="1">
      <alignment horizontal="center"/>
      <protection/>
    </xf>
    <xf numFmtId="177" fontId="0" fillId="0" borderId="13" xfId="65" applyNumberFormat="1" applyBorder="1" applyAlignment="1">
      <alignment horizontal="center"/>
      <protection/>
    </xf>
    <xf numFmtId="177" fontId="0" fillId="0" borderId="14" xfId="65" applyNumberFormat="1" applyBorder="1" applyAlignment="1">
      <alignment horizontal="center"/>
      <protection/>
    </xf>
    <xf numFmtId="177" fontId="0" fillId="0" borderId="15" xfId="65" applyNumberFormat="1" applyBorder="1" applyAlignment="1">
      <alignment horizontal="center"/>
      <protection/>
    </xf>
    <xf numFmtId="177" fontId="0" fillId="0" borderId="16" xfId="65" applyNumberFormat="1" applyBorder="1" applyAlignment="1">
      <alignment horizontal="center"/>
      <protection/>
    </xf>
    <xf numFmtId="0" fontId="0" fillId="0" borderId="17" xfId="65" applyBorder="1">
      <alignment/>
      <protection/>
    </xf>
    <xf numFmtId="0" fontId="0" fillId="0" borderId="18" xfId="65" applyBorder="1">
      <alignment/>
      <protection/>
    </xf>
    <xf numFmtId="0" fontId="0" fillId="0" borderId="0" xfId="65" applyFont="1">
      <alignment/>
      <protection/>
    </xf>
    <xf numFmtId="0" fontId="0" fillId="0" borderId="19" xfId="65" applyBorder="1">
      <alignment/>
      <protection/>
    </xf>
    <xf numFmtId="0" fontId="0" fillId="0" borderId="20" xfId="65" applyBorder="1" applyAlignment="1">
      <alignment horizontal="center"/>
      <protection/>
    </xf>
    <xf numFmtId="177" fontId="6" fillId="0" borderId="0" xfId="65" applyNumberFormat="1" applyFont="1">
      <alignment/>
      <protection/>
    </xf>
    <xf numFmtId="177" fontId="0" fillId="0" borderId="21" xfId="65" applyNumberFormat="1" applyBorder="1" applyAlignment="1">
      <alignment wrapText="1"/>
      <protection/>
    </xf>
    <xf numFmtId="177" fontId="0" fillId="0" borderId="0" xfId="65" applyNumberFormat="1" applyAlignment="1">
      <alignment wrapText="1"/>
      <protection/>
    </xf>
    <xf numFmtId="0" fontId="0" fillId="0" borderId="0" xfId="63" quotePrefix="1">
      <alignment vertical="center"/>
      <protection/>
    </xf>
    <xf numFmtId="231" fontId="2" fillId="0" borderId="0" xfId="62" applyNumberFormat="1" applyFont="1">
      <alignment/>
      <protection/>
    </xf>
    <xf numFmtId="225" fontId="23" fillId="0" borderId="22" xfId="63" applyNumberFormat="1" applyFont="1" applyFill="1" applyBorder="1" applyAlignment="1">
      <alignment horizontal="right" vertical="center"/>
      <protection/>
    </xf>
    <xf numFmtId="225" fontId="23" fillId="0" borderId="23" xfId="63" applyNumberFormat="1" applyFont="1" applyFill="1" applyBorder="1" applyAlignment="1">
      <alignment horizontal="right" vertical="center"/>
      <protection/>
    </xf>
    <xf numFmtId="225" fontId="23" fillId="0" borderId="24" xfId="63" applyNumberFormat="1" applyFont="1" applyFill="1" applyBorder="1" applyAlignment="1">
      <alignment horizontal="right" vertical="center"/>
      <protection/>
    </xf>
    <xf numFmtId="225" fontId="23" fillId="0" borderId="25" xfId="63" applyNumberFormat="1" applyFont="1" applyFill="1" applyBorder="1" applyAlignment="1">
      <alignment horizontal="right" vertical="center"/>
      <protection/>
    </xf>
    <xf numFmtId="225" fontId="23" fillId="0" borderId="26" xfId="63" applyNumberFormat="1" applyFont="1" applyFill="1" applyBorder="1" applyAlignment="1">
      <alignment horizontal="right" vertical="center"/>
      <protection/>
    </xf>
    <xf numFmtId="225" fontId="23" fillId="0" borderId="27" xfId="63" applyNumberFormat="1" applyFont="1" applyFill="1" applyBorder="1" applyAlignment="1">
      <alignment horizontal="right" vertical="center"/>
      <protection/>
    </xf>
    <xf numFmtId="225" fontId="23" fillId="0" borderId="28" xfId="63" applyNumberFormat="1" applyFont="1" applyFill="1" applyBorder="1" applyAlignment="1">
      <alignment horizontal="right" vertical="center"/>
      <protection/>
    </xf>
    <xf numFmtId="225" fontId="23" fillId="0" borderId="15" xfId="63" applyNumberFormat="1" applyFont="1" applyFill="1" applyBorder="1" applyAlignment="1">
      <alignment horizontal="right" vertical="center"/>
      <protection/>
    </xf>
    <xf numFmtId="225" fontId="23" fillId="0" borderId="29" xfId="63" applyNumberFormat="1" applyFont="1" applyFill="1" applyBorder="1" applyAlignment="1">
      <alignment horizontal="right" vertical="center"/>
      <protection/>
    </xf>
    <xf numFmtId="225" fontId="23" fillId="0" borderId="30" xfId="63" applyNumberFormat="1" applyFont="1" applyFill="1" applyBorder="1" applyAlignment="1">
      <alignment horizontal="right" vertical="center"/>
      <protection/>
    </xf>
    <xf numFmtId="225" fontId="23" fillId="0" borderId="31" xfId="63" applyNumberFormat="1" applyFont="1" applyFill="1" applyBorder="1" applyAlignment="1">
      <alignment horizontal="right" vertical="center"/>
      <protection/>
    </xf>
    <xf numFmtId="225" fontId="23" fillId="0" borderId="32" xfId="63" applyNumberFormat="1" applyFont="1" applyFill="1" applyBorder="1" applyAlignment="1">
      <alignment horizontal="right" vertical="center"/>
      <protection/>
    </xf>
    <xf numFmtId="0" fontId="0" fillId="0" borderId="33" xfId="65" applyBorder="1" applyAlignment="1">
      <alignment horizontal="center" vertical="center"/>
      <protection/>
    </xf>
    <xf numFmtId="0" fontId="0" fillId="0" borderId="19" xfId="65" applyBorder="1" applyAlignment="1">
      <alignment horizontal="center" vertical="center"/>
      <protection/>
    </xf>
    <xf numFmtId="177" fontId="0" fillId="0" borderId="34" xfId="65" applyNumberFormat="1" applyBorder="1" applyAlignment="1">
      <alignment horizontal="center"/>
      <protection/>
    </xf>
    <xf numFmtId="0" fontId="0" fillId="0" borderId="35" xfId="65" applyBorder="1" applyAlignme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財政状況の推移" xfId="62"/>
    <cellStyle name="標準_2　財政　23～31" xfId="63"/>
    <cellStyle name="標準_8 都区財政調整区別算定結果（当初算定額）" xfId="64"/>
    <cellStyle name="標準_8 都区財政調整区別算定結果（当初算定額）_（９）都区財政調整区別算定結果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1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9.00390625" style="4" customWidth="1"/>
    <col min="2" max="3" width="15.25390625" style="5" bestFit="1" customWidth="1"/>
    <col min="4" max="4" width="13.625" style="5" bestFit="1" customWidth="1"/>
    <col min="5" max="5" width="12.125" style="5" bestFit="1" customWidth="1"/>
    <col min="6" max="6" width="15.625" style="5" customWidth="1"/>
    <col min="7" max="7" width="2.25390625" style="4" customWidth="1"/>
    <col min="8" max="16384" width="9.00390625" style="4" customWidth="1"/>
  </cols>
  <sheetData>
    <row r="1" spans="1:6" s="1" customFormat="1" ht="17.25">
      <c r="A1" s="27" t="s">
        <v>37</v>
      </c>
      <c r="D1" s="2"/>
      <c r="F1" s="2"/>
    </row>
    <row r="2" spans="1:7" s="3" customFormat="1" ht="17.25">
      <c r="A2" s="6" t="s">
        <v>38</v>
      </c>
      <c r="B2" s="8"/>
      <c r="C2" s="8"/>
      <c r="D2" s="8"/>
      <c r="E2" s="8"/>
      <c r="F2" s="8"/>
      <c r="G2" s="9"/>
    </row>
    <row r="3" spans="1:7" s="3" customFormat="1" ht="14.25" thickBot="1">
      <c r="A3" s="43"/>
      <c r="B3" s="43"/>
      <c r="C3" s="8"/>
      <c r="D3" s="8"/>
      <c r="E3" s="8"/>
      <c r="F3" s="10" t="s">
        <v>34</v>
      </c>
      <c r="G3" s="9"/>
    </row>
    <row r="4" spans="1:7" s="3" customFormat="1" ht="13.5">
      <c r="A4" s="40" t="s">
        <v>0</v>
      </c>
      <c r="B4" s="11" t="s">
        <v>2</v>
      </c>
      <c r="C4" s="12" t="s">
        <v>1</v>
      </c>
      <c r="D4" s="42" t="s">
        <v>7</v>
      </c>
      <c r="E4" s="42"/>
      <c r="F4" s="13" t="s">
        <v>6</v>
      </c>
      <c r="G4" s="9"/>
    </row>
    <row r="5" spans="1:7" s="3" customFormat="1" ht="14.25" thickBot="1">
      <c r="A5" s="41"/>
      <c r="B5" s="14" t="s">
        <v>8</v>
      </c>
      <c r="C5" s="15" t="s">
        <v>9</v>
      </c>
      <c r="D5" s="16" t="s">
        <v>4</v>
      </c>
      <c r="E5" s="16" t="s">
        <v>5</v>
      </c>
      <c r="F5" s="17" t="s">
        <v>10</v>
      </c>
      <c r="G5" s="9"/>
    </row>
    <row r="6" spans="1:7" ht="14.25" thickTop="1">
      <c r="A6" s="18" t="s">
        <v>11</v>
      </c>
      <c r="B6" s="28">
        <v>22655823</v>
      </c>
      <c r="C6" s="29">
        <v>26657303</v>
      </c>
      <c r="D6" s="29">
        <v>22131229</v>
      </c>
      <c r="E6" s="29">
        <v>4526074</v>
      </c>
      <c r="F6" s="30">
        <f>C6-B6</f>
        <v>4001480</v>
      </c>
      <c r="G6" s="9"/>
    </row>
    <row r="7" spans="1:7" ht="13.5">
      <c r="A7" s="19" t="s">
        <v>12</v>
      </c>
      <c r="B7" s="31">
        <v>28865991</v>
      </c>
      <c r="C7" s="32">
        <v>41461524</v>
      </c>
      <c r="D7" s="32">
        <v>34888585</v>
      </c>
      <c r="E7" s="32">
        <v>6572939</v>
      </c>
      <c r="F7" s="30">
        <f>C7-B7</f>
        <v>12595533</v>
      </c>
      <c r="G7" s="9"/>
    </row>
    <row r="8" spans="1:7" ht="13.5">
      <c r="A8" s="19" t="s">
        <v>13</v>
      </c>
      <c r="B8" s="31">
        <v>66372956</v>
      </c>
      <c r="C8" s="32">
        <v>55828944</v>
      </c>
      <c r="D8" s="32">
        <v>46660419</v>
      </c>
      <c r="E8" s="32">
        <v>9168525</v>
      </c>
      <c r="F8" s="33">
        <v>0</v>
      </c>
      <c r="G8" s="20" t="s">
        <v>35</v>
      </c>
    </row>
    <row r="9" spans="1:7" ht="13.5">
      <c r="A9" s="19" t="s">
        <v>14</v>
      </c>
      <c r="B9" s="31">
        <v>47935649</v>
      </c>
      <c r="C9" s="32">
        <v>73468719</v>
      </c>
      <c r="D9" s="32">
        <v>63380791</v>
      </c>
      <c r="E9" s="32">
        <v>10087928</v>
      </c>
      <c r="F9" s="30">
        <f>C9-B9</f>
        <v>25533070</v>
      </c>
      <c r="G9" s="9"/>
    </row>
    <row r="10" spans="1:7" ht="13.5">
      <c r="A10" s="19" t="s">
        <v>15</v>
      </c>
      <c r="B10" s="31">
        <v>31368536</v>
      </c>
      <c r="C10" s="32">
        <v>47498594</v>
      </c>
      <c r="D10" s="32">
        <v>40550092</v>
      </c>
      <c r="E10" s="32">
        <v>6948502</v>
      </c>
      <c r="F10" s="30">
        <f aca="true" t="shared" si="0" ref="F10:F28">C10-B10</f>
        <v>16130058</v>
      </c>
      <c r="G10" s="9"/>
    </row>
    <row r="11" spans="1:7" ht="13.5">
      <c r="A11" s="19" t="s">
        <v>16</v>
      </c>
      <c r="B11" s="31">
        <v>22609340</v>
      </c>
      <c r="C11" s="32">
        <v>49154397</v>
      </c>
      <c r="D11" s="32">
        <v>41769712</v>
      </c>
      <c r="E11" s="32">
        <v>7384685</v>
      </c>
      <c r="F11" s="30">
        <f t="shared" si="0"/>
        <v>26545057</v>
      </c>
      <c r="G11" s="9"/>
    </row>
    <row r="12" spans="1:7" ht="13.5">
      <c r="A12" s="19" t="s">
        <v>17</v>
      </c>
      <c r="B12" s="31">
        <v>26052793</v>
      </c>
      <c r="C12" s="32">
        <v>63187345</v>
      </c>
      <c r="D12" s="32">
        <v>53930309</v>
      </c>
      <c r="E12" s="32">
        <v>9257036</v>
      </c>
      <c r="F12" s="30">
        <f t="shared" si="0"/>
        <v>37134552</v>
      </c>
      <c r="G12" s="9"/>
    </row>
    <row r="13" spans="1:7" ht="13.5">
      <c r="A13" s="19" t="s">
        <v>18</v>
      </c>
      <c r="B13" s="31">
        <v>53071018</v>
      </c>
      <c r="C13" s="32">
        <v>106116399</v>
      </c>
      <c r="D13" s="32">
        <v>89917279</v>
      </c>
      <c r="E13" s="32">
        <v>16199120</v>
      </c>
      <c r="F13" s="30">
        <f t="shared" si="0"/>
        <v>53045381</v>
      </c>
      <c r="G13" s="9"/>
    </row>
    <row r="14" spans="1:7" ht="13.5">
      <c r="A14" s="19" t="s">
        <v>19</v>
      </c>
      <c r="B14" s="31">
        <v>48508301</v>
      </c>
      <c r="C14" s="32">
        <v>84959764</v>
      </c>
      <c r="D14" s="32">
        <v>72025369</v>
      </c>
      <c r="E14" s="32">
        <v>12934395</v>
      </c>
      <c r="F14" s="30">
        <f t="shared" si="0"/>
        <v>36451463</v>
      </c>
      <c r="G14" s="9"/>
    </row>
    <row r="15" spans="1:7" ht="13.5">
      <c r="A15" s="19" t="s">
        <v>20</v>
      </c>
      <c r="B15" s="31">
        <v>41998445</v>
      </c>
      <c r="C15" s="32">
        <v>54946489</v>
      </c>
      <c r="D15" s="32">
        <v>46533819</v>
      </c>
      <c r="E15" s="32">
        <v>8412670</v>
      </c>
      <c r="F15" s="30">
        <f t="shared" si="0"/>
        <v>12948044</v>
      </c>
      <c r="G15" s="9"/>
    </row>
    <row r="16" spans="1:7" ht="13.5">
      <c r="A16" s="19" t="s">
        <v>21</v>
      </c>
      <c r="B16" s="31">
        <v>79687408</v>
      </c>
      <c r="C16" s="32">
        <v>146438895</v>
      </c>
      <c r="D16" s="32">
        <v>125305806</v>
      </c>
      <c r="E16" s="32">
        <v>21133089</v>
      </c>
      <c r="F16" s="30">
        <f t="shared" si="0"/>
        <v>66751487</v>
      </c>
      <c r="G16" s="9"/>
    </row>
    <row r="17" spans="1:7" ht="13.5">
      <c r="A17" s="19" t="s">
        <v>22</v>
      </c>
      <c r="B17" s="31">
        <v>116415483</v>
      </c>
      <c r="C17" s="32">
        <v>157524864</v>
      </c>
      <c r="D17" s="32">
        <v>132719962</v>
      </c>
      <c r="E17" s="32">
        <v>24804902</v>
      </c>
      <c r="F17" s="30">
        <f t="shared" si="0"/>
        <v>41109381</v>
      </c>
      <c r="G17" s="9"/>
    </row>
    <row r="18" spans="1:7" ht="13.5">
      <c r="A18" s="19" t="s">
        <v>23</v>
      </c>
      <c r="B18" s="31">
        <v>44722032</v>
      </c>
      <c r="C18" s="32">
        <v>47897810</v>
      </c>
      <c r="D18" s="32">
        <v>41426421</v>
      </c>
      <c r="E18" s="32">
        <v>6471389</v>
      </c>
      <c r="F18" s="30">
        <f t="shared" si="0"/>
        <v>3175778</v>
      </c>
      <c r="G18" s="20"/>
    </row>
    <row r="19" spans="1:7" ht="13.5">
      <c r="A19" s="19" t="s">
        <v>24</v>
      </c>
      <c r="B19" s="31">
        <v>35394982</v>
      </c>
      <c r="C19" s="32">
        <v>69297966</v>
      </c>
      <c r="D19" s="32">
        <v>60068386</v>
      </c>
      <c r="E19" s="32">
        <v>9229580</v>
      </c>
      <c r="F19" s="30">
        <f t="shared" si="0"/>
        <v>33902984</v>
      </c>
      <c r="G19" s="9"/>
    </row>
    <row r="20" spans="1:7" ht="13.5">
      <c r="A20" s="19" t="s">
        <v>25</v>
      </c>
      <c r="B20" s="31">
        <v>66319269</v>
      </c>
      <c r="C20" s="32">
        <v>102825383</v>
      </c>
      <c r="D20" s="32">
        <v>87493601</v>
      </c>
      <c r="E20" s="32">
        <v>15331782</v>
      </c>
      <c r="F20" s="30">
        <f t="shared" si="0"/>
        <v>36506114</v>
      </c>
      <c r="G20" s="9"/>
    </row>
    <row r="21" spans="1:7" ht="13.5">
      <c r="A21" s="19" t="s">
        <v>26</v>
      </c>
      <c r="B21" s="31">
        <v>33937739</v>
      </c>
      <c r="C21" s="32">
        <v>60643548</v>
      </c>
      <c r="D21" s="32">
        <v>51967783</v>
      </c>
      <c r="E21" s="32">
        <v>8675765</v>
      </c>
      <c r="F21" s="30">
        <f t="shared" si="0"/>
        <v>26705809</v>
      </c>
      <c r="G21" s="9"/>
    </row>
    <row r="22" spans="1:7" ht="13.5">
      <c r="A22" s="19" t="s">
        <v>27</v>
      </c>
      <c r="B22" s="31">
        <v>31890284</v>
      </c>
      <c r="C22" s="32">
        <v>77965569</v>
      </c>
      <c r="D22" s="32">
        <v>67360013</v>
      </c>
      <c r="E22" s="32">
        <v>10605556</v>
      </c>
      <c r="F22" s="30">
        <f t="shared" si="0"/>
        <v>46075285</v>
      </c>
      <c r="G22" s="9"/>
    </row>
    <row r="23" spans="1:7" ht="13.5">
      <c r="A23" s="19" t="s">
        <v>28</v>
      </c>
      <c r="B23" s="31">
        <v>19048507</v>
      </c>
      <c r="C23" s="32">
        <v>55216508</v>
      </c>
      <c r="D23" s="32">
        <v>47510258</v>
      </c>
      <c r="E23" s="32">
        <v>7706250</v>
      </c>
      <c r="F23" s="30">
        <f t="shared" si="0"/>
        <v>36168001</v>
      </c>
      <c r="G23" s="9"/>
    </row>
    <row r="24" spans="1:7" ht="13.5">
      <c r="A24" s="19" t="s">
        <v>29</v>
      </c>
      <c r="B24" s="31">
        <v>51825627</v>
      </c>
      <c r="C24" s="32">
        <v>115537464</v>
      </c>
      <c r="D24" s="32">
        <v>99082641</v>
      </c>
      <c r="E24" s="32">
        <v>16454823</v>
      </c>
      <c r="F24" s="30">
        <f t="shared" si="0"/>
        <v>63711837</v>
      </c>
      <c r="G24" s="9"/>
    </row>
    <row r="25" spans="1:7" ht="13.5">
      <c r="A25" s="19" t="s">
        <v>30</v>
      </c>
      <c r="B25" s="31">
        <v>72386946</v>
      </c>
      <c r="C25" s="32">
        <v>150723910</v>
      </c>
      <c r="D25" s="32">
        <v>126622213</v>
      </c>
      <c r="E25" s="32">
        <v>24101697</v>
      </c>
      <c r="F25" s="30">
        <f t="shared" si="0"/>
        <v>78336964</v>
      </c>
      <c r="G25" s="9"/>
    </row>
    <row r="26" spans="1:7" ht="13.5">
      <c r="A26" s="19" t="s">
        <v>31</v>
      </c>
      <c r="B26" s="31">
        <v>57032401</v>
      </c>
      <c r="C26" s="32">
        <v>153930221</v>
      </c>
      <c r="D26" s="32">
        <v>130939180</v>
      </c>
      <c r="E26" s="32">
        <v>22991041</v>
      </c>
      <c r="F26" s="30">
        <f t="shared" si="0"/>
        <v>96897820</v>
      </c>
      <c r="G26" s="9"/>
    </row>
    <row r="27" spans="1:7" ht="13.5">
      <c r="A27" s="19" t="s">
        <v>32</v>
      </c>
      <c r="B27" s="31">
        <v>39464427</v>
      </c>
      <c r="C27" s="32">
        <v>107877122</v>
      </c>
      <c r="D27" s="32">
        <v>91776494</v>
      </c>
      <c r="E27" s="32">
        <v>16100628</v>
      </c>
      <c r="F27" s="30">
        <f t="shared" si="0"/>
        <v>68412695</v>
      </c>
      <c r="G27" s="9"/>
    </row>
    <row r="28" spans="1:7" ht="14.25" thickBot="1">
      <c r="A28" s="21" t="s">
        <v>33</v>
      </c>
      <c r="B28" s="34">
        <v>61205080</v>
      </c>
      <c r="C28" s="35">
        <v>146963220</v>
      </c>
      <c r="D28" s="35">
        <v>123046885</v>
      </c>
      <c r="E28" s="35">
        <v>23916335</v>
      </c>
      <c r="F28" s="36">
        <f t="shared" si="0"/>
        <v>85758140</v>
      </c>
      <c r="G28" s="9"/>
    </row>
    <row r="29" spans="1:7" ht="15" thickBot="1" thickTop="1">
      <c r="A29" s="22" t="s">
        <v>3</v>
      </c>
      <c r="B29" s="37">
        <f>SUM(B6:B28)</f>
        <v>1098769037</v>
      </c>
      <c r="C29" s="38">
        <f>SUM(C6:C28)</f>
        <v>1996121958</v>
      </c>
      <c r="D29" s="38">
        <f>SUM(D6:D28)</f>
        <v>1697107247</v>
      </c>
      <c r="E29" s="38">
        <f>SUM(E6:E28)</f>
        <v>299014711</v>
      </c>
      <c r="F29" s="39">
        <f>SUM(F9:F28)+F6+F7</f>
        <v>907896933</v>
      </c>
      <c r="G29" s="9"/>
    </row>
    <row r="30" spans="1:7" ht="13.5">
      <c r="A30" s="9"/>
      <c r="B30" s="8"/>
      <c r="C30" s="8"/>
      <c r="D30" s="4"/>
      <c r="E30" s="24"/>
      <c r="F30" s="24"/>
      <c r="G30" s="9"/>
    </row>
    <row r="31" spans="1:7" ht="13.5">
      <c r="A31" s="23" t="s">
        <v>36</v>
      </c>
      <c r="B31" s="8"/>
      <c r="C31" s="8"/>
      <c r="D31" s="8"/>
      <c r="E31" s="25"/>
      <c r="F31" s="26"/>
      <c r="G31" s="7"/>
    </row>
  </sheetData>
  <sheetProtection/>
  <mergeCells count="3">
    <mergeCell ref="A4:A5"/>
    <mergeCell ref="D4:E4"/>
    <mergeCell ref="A3:B3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2016-03-02T01:14:08Z</dcterms:modified>
  <cp:category/>
  <cp:version/>
  <cp:contentType/>
  <cp:contentStatus/>
</cp:coreProperties>
</file>