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kojin\yamada-hiroki\デスクトップ\"/>
    </mc:Choice>
  </mc:AlternateContent>
  <bookViews>
    <workbookView xWindow="0" yWindow="0" windowWidth="18270" windowHeight="75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DB102" i="11" l="1"/>
  <c r="CW102" i="11"/>
  <c r="CR102" i="11"/>
  <c r="AU88" i="11"/>
  <c r="AP88" i="11"/>
  <c r="AF88" i="11"/>
  <c r="AF63" i="11"/>
  <c r="AP23" i="11"/>
  <c r="AA23" i="11"/>
  <c r="V23" i="11"/>
  <c r="Q23" i="11"/>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U38" i="9"/>
  <c r="C38" i="9"/>
  <c r="BE37" i="9"/>
  <c r="AM37" i="9"/>
  <c r="U37" i="9"/>
  <c r="C37" i="9"/>
  <c r="BE36" i="9"/>
  <c r="AM36" i="9"/>
  <c r="C36" i="9"/>
  <c r="BE35" i="9"/>
  <c r="AM35" i="9"/>
  <c r="C35" i="9"/>
  <c r="BE34" i="9"/>
  <c r="AM34" i="9"/>
  <c r="U34" i="9"/>
  <c r="U35" i="9" s="1"/>
  <c r="U36" i="9" s="1"/>
  <c r="C34" i="9"/>
  <c r="BW34" i="9" l="1"/>
  <c r="BW35" i="9" s="1"/>
  <c r="BW36" i="9" s="1"/>
  <c r="BW37" i="9" s="1"/>
  <c r="BW38" i="9" s="1"/>
  <c r="BW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alcChain>
</file>

<file path=xl/sharedStrings.xml><?xml version="1.0" encoding="utf-8"?>
<sst xmlns="http://schemas.openxmlformats.org/spreadsheetml/2006/main" count="1110" uniqueCount="556">
  <si>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</si>
  <si>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</si>
  <si>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</si>
  <si>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</si>
  <si>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</si>
  <si>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</si>
  <si>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</si>
  <si>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</si>
  <si>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</si>
  <si>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</si>
  <si>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</si>
  <si>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</si>
  <si>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</si>
  <si>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</si>
  <si>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</si>
  <si>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</si>
  <si>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</si>
  <si>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</si>
  <si>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</si>
  <si>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</si>
  <si>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</si>
  <si>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</si>
  <si>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</si>
  <si>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</si>
  <si>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</si>
  <si>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</si>
  <si>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</si>
  <si>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</si>
  <si>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</si>
  <si>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</si>
  <si>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</si>
  <si>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</si>
  <si>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</si>
  <si>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</si>
  <si>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</si>
  <si>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</si>
  <si>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</si>
  <si>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</si>
  <si>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</si>
  <si>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</si>
  <si>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</si>
  <si>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</si>
  <si>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</si>
  <si>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</si>
  <si>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</si>
  <si>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</si>
  <si>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</si>
  <si>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</si>
  <si>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</si>
  <si>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</si>
  <si>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</si>
  <si>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</si>
  <si>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</si>
  <si>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</si>
  <si>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</si>
  <si>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</si>
  <si>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</si>
  <si>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</si>
  <si>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</si>
  <si>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</si>
  <si>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</si>
  <si>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</si>
  <si>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</si>
  <si>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</si>
  <si>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</si>
  <si>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</si>
  <si>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</si>
  <si>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</si>
  <si>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</si>
  <si>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</si>
  <si>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</si>
  <si>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</si>
  <si>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</si>
  <si>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</si>
  <si>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</si>
  <si>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</si>
  <si>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</si>
  <si>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</si>
  <si>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</si>
  <si>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</si>
  <si>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</si>
  <si>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</si>
  <si>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墨田区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</si>
  <si>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</si>
  <si>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</si>
  <si>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</si>
  <si>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</si>
  <si>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</si>
  <si>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</si>
  <si>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</si>
  <si>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</si>
  <si>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</si>
  <si>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</si>
  <si>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</si>
  <si>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</si>
  <si>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</si>
  <si>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</si>
  <si>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</si>
  <si>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</si>
  <si>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</si>
  <si>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</si>
  <si>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</si>
  <si>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</si>
  <si>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</si>
  <si>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</si>
  <si>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</si>
  <si>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</si>
  <si>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</si>
  <si>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</si>
  <si>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</si>
  <si>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</si>
  <si>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</si>
  <si>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</si>
  <si>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</si>
  <si>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</si>
  <si>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</si>
  <si>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</si>
  <si>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</si>
  <si>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</si>
  <si>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</si>
  <si>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</si>
  <si>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</si>
  <si>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</si>
  <si>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</si>
  <si>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</si>
  <si>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</si>
  <si>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</si>
  <si>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</si>
  <si>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</si>
  <si>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</si>
  <si>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</si>
  <si>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</si>
  <si>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</si>
  <si>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</si>
  <si>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</si>
  <si>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</si>
  <si>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</si>
  <si>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</si>
  <si>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</si>
  <si>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</si>
  <si>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</si>
  <si>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</si>
  <si>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</si>
  <si>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</si>
  <si>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</si>
  <si>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</si>
  <si>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</si>
  <si>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</si>
  <si>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</si>
  <si>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</si>
  <si>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</si>
  <si>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</si>
  <si>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</si>
  <si>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</si>
  <si>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</si>
  <si>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</si>
  <si>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</si>
  <si>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</si>
  <si>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</si>
  <si>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</si>
  <si>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</si>
  <si>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</si>
  <si>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</si>
  <si>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</si>
  <si>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</si>
  <si>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</si>
  <si>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</si>
  <si>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</si>
  <si>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</si>
  <si>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</si>
  <si>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</si>
  <si>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</si>
  <si>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</si>
  <si>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</si>
  <si>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</si>
  <si>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</si>
  <si>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</si>
  <si>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</si>
  <si>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</si>
  <si>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</si>
  <si>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</si>
  <si>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</si>
  <si>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</si>
  <si>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</si>
  <si>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</si>
  <si>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</si>
  <si>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</si>
  <si>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</si>
  <si>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</si>
  <si>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</si>
  <si>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</si>
  <si>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</si>
  <si>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</si>
  <si>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</si>
  <si>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東京都墨田区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</si>
  <si>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</si>
  <si>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</si>
  <si>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</si>
  <si>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</si>
  <si>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</si>
  <si>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</si>
  <si>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</si>
  <si>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</si>
  <si>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</si>
  <si>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</si>
  <si>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</si>
  <si>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</si>
  <si>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</si>
  <si>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</si>
  <si>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</si>
  <si>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</si>
  <si>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</si>
  <si>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</si>
  <si>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</si>
  <si>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</si>
  <si>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</si>
  <si>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</si>
  <si>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</si>
  <si>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</si>
  <si>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</si>
  <si>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</si>
  <si>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</si>
  <si>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</si>
  <si>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</si>
  <si>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</si>
  <si>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</si>
  <si>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</si>
  <si>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</si>
  <si>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</si>
  <si>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</si>
  <si>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</si>
  <si>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</si>
  <si>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</si>
  <si>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</si>
  <si>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</si>
  <si>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</si>
  <si>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</si>
  <si>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</si>
  <si>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</si>
  <si>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</si>
  <si>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</si>
  <si>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</si>
  <si>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</si>
  <si>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</si>
  <si>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</si>
  <si>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</si>
  <si>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</si>
  <si>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</si>
  <si>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</si>
  <si>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</si>
  <si>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</si>
  <si>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</si>
  <si>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</si>
  <si>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</si>
  <si>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</si>
  <si>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</si>
  <si>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</si>
  <si>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</si>
  <si>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</si>
  <si>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</si>
  <si>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</si>
  <si>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</si>
  <si>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</si>
  <si>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</si>
  <si>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</si>
  <si>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</si>
  <si>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</si>
  <si>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</si>
  <si>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</si>
  <si>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</si>
  <si>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</si>
  <si>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</si>
  <si>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</si>
  <si>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</si>
  <si>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</si>
  <si>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</si>
  <si>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</si>
  <si>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</si>
  <si>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</si>
  <si>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</si>
  <si>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</si>
  <si>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</si>
  <si>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</si>
  <si>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</si>
  <si>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</si>
  <si>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</si>
  <si>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</si>
  <si>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</si>
  <si>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</si>
  <si>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</si>
  <si>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</si>
  <si>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</si>
  <si>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</si>
  <si>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</si>
  <si>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</si>
  <si>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</si>
  <si>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</si>
  <si>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</si>
  <si>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</si>
  <si>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</si>
  <si>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</si>
  <si>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</si>
  <si>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</si>
  <si>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</si>
  <si>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</si>
  <si>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</si>
  <si>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</si>
  <si>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</si>
  <si>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</si>
  <si>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</si>
  <si>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</si>
  <si>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</si>
  <si>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</si>
  <si>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</si>
  <si>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</si>
  <si>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</si>
  <si>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</si>
  <si>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</si>
  <si>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</si>
  <si>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</si>
  <si>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</si>
  <si>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</si>
  <si>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</si>
  <si>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</si>
  <si>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</si>
  <si>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</si>
  <si>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</si>
  <si>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</si>
  <si>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</si>
  <si>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</si>
  <si>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</si>
  <si>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</si>
  <si>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</si>
  <si>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</si>
  <si>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</si>
  <si>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</si>
  <si>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</si>
  <si>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</si>
  <si>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</si>
  <si>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</si>
  <si>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</si>
  <si>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</si>
  <si>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東京都墨田区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</si>
  <si>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</si>
  <si>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</si>
  <si>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</si>
  <si>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</si>
  <si>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</si>
  <si>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</si>
  <si>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</si>
  <si>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</si>
  <si>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</si>
  <si>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</si>
  <si>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</si>
  <si>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</si>
  <si>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</si>
  <si>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</si>
  <si>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</si>
  <si>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</si>
  <si>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</si>
  <si>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</si>
  <si>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</si>
  <si>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</si>
  <si>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</si>
  <si>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</si>
  <si>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</si>
  <si>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</si>
  <si>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</si>
  <si>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</si>
  <si>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</si>
  <si>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</si>
  <si>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</si>
  <si>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</si>
  <si>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</si>
  <si>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</si>
  <si>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</si>
  <si>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</si>
  <si>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</si>
  <si>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</si>
  <si>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</si>
  <si>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</si>
  <si>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</si>
  <si>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</si>
  <si>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</si>
  <si>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</si>
  <si>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</si>
  <si>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</si>
  <si>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</si>
  <si>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</si>
  <si>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</si>
  <si>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</si>
  <si>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</si>
  <si>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</si>
  <si>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</si>
  <si>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</si>
  <si>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</si>
  <si>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</si>
  <si>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</si>
  <si>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</si>
  <si>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</si>
  <si>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</si>
  <si>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</si>
  <si>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</si>
  <si>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</si>
  <si>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</si>
  <si>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</si>
  <si>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</si>
  <si>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</si>
  <si>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</si>
  <si>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</si>
  <si>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</si>
  <si>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</si>
  <si>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</si>
  <si>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</si>
  <si>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</si>
  <si>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</si>
  <si>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</si>
  <si>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</si>
  <si>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</si>
  <si>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</si>
  <si>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</si>
  <si>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</si>
  <si>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</si>
  <si>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</si>
  <si>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</si>
  <si>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</si>
  <si>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</si>
  <si>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</si>
  <si>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</si>
  <si>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</si>
  <si>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</si>
  <si>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</si>
  <si>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</si>
  <si>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</si>
  <si>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</si>
  <si>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</si>
  <si>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</si>
  <si>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</si>
  <si>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</si>
  <si>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</si>
  <si>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</si>
  <si>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</si>
  <si>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</si>
  <si>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</si>
  <si>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</si>
  <si>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</si>
  <si>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</si>
  <si>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</si>
  <si>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</si>
  <si>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</si>
  <si>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</si>
  <si>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</si>
  <si>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</si>
  <si>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</si>
  <si>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</si>
  <si>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</si>
  <si>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</si>
  <si>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</si>
  <si>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</si>
  <si>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</si>
  <si>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</si>
  <si>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</si>
  <si>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</si>
  <si>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</si>
  <si>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</si>
  <si>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</si>
  <si>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</si>
  <si>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</si>
  <si>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</si>
  <si>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</si>
  <si>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</si>
  <si>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</si>
  <si>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</si>
  <si>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</si>
  <si>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</si>
  <si>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</si>
  <si>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</si>
  <si>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</si>
  <si>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</si>
  <si>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</si>
  <si>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</si>
  <si>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</si>
  <si>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</si>
  <si>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</si>
  <si>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</si>
  <si>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</si>
  <si>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</si>
  <si>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</si>
  <si>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</si>
  <si>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</si>
  <si>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</si>
  <si>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</si>
  <si>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</si>
  <si>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</si>
  <si>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</si>
  <si>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</si>
  <si>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</si>
  <si>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</si>
  <si>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</si>
  <si>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</si>
  <si>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</si>
  <si>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</si>
  <si>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</si>
  <si>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</si>
  <si>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</si>
  <si>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</si>
  <si>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</si>
  <si>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</si>
  <si>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</si>
  <si>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</si>
  <si>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</si>
  <si>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</si>
  <si>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</si>
  <si>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</si>
  <si>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</si>
  <si>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</si>
  <si>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</si>
  <si>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</si>
  <si>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</si>
  <si>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</si>
  <si>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1.80</t>
  </si>
  <si>
    <t>▲ 2.75</t>
  </si>
  <si>
    <t>一般会計</t>
  </si>
  <si>
    <t>国民健康保険特別会計</t>
  </si>
  <si>
    <t>後期高齢者医療特別会計</t>
  </si>
  <si>
    <t>介護保険特別会計</t>
  </si>
  <si>
    <t>その他会計（赤字）</t>
  </si>
  <si>
    <t>その他会計（黒字）</t>
  </si>
  <si>
    <t>-</t>
    <phoneticPr fontId="2"/>
  </si>
  <si>
    <t>○</t>
    <phoneticPr fontId="2"/>
  </si>
  <si>
    <t>墨田まちづくり公社</t>
    <rPh sb="0" eb="2">
      <t>スミダ</t>
    </rPh>
    <rPh sb="7" eb="9">
      <t>コウシャ</t>
    </rPh>
    <phoneticPr fontId="31"/>
  </si>
  <si>
    <t>墨田区文化振興財団</t>
    <rPh sb="0" eb="3">
      <t>スミダク</t>
    </rPh>
    <rPh sb="3" eb="5">
      <t>ブンカ</t>
    </rPh>
    <rPh sb="5" eb="7">
      <t>シンコウ</t>
    </rPh>
    <rPh sb="7" eb="9">
      <t>ザイダン</t>
    </rPh>
    <phoneticPr fontId="31"/>
  </si>
  <si>
    <t>アルカタワーズ</t>
  </si>
  <si>
    <t>墨田区土地開発公社</t>
    <rPh sb="0" eb="3">
      <t>スミダク</t>
    </rPh>
    <rPh sb="3" eb="5">
      <t>トチ</t>
    </rPh>
    <rPh sb="5" eb="7">
      <t>カイハツ</t>
    </rPh>
    <rPh sb="7" eb="9">
      <t>コウシャ</t>
    </rPh>
    <phoneticPr fontId="31"/>
  </si>
  <si>
    <t>国際ファッションセンター</t>
    <rPh sb="0" eb="2">
      <t>コクサイ</t>
    </rPh>
    <phoneticPr fontId="31"/>
  </si>
  <si>
    <t>ファッション産業人材育成機構</t>
    <rPh sb="6" eb="8">
      <t>サンギョウ</t>
    </rPh>
    <rPh sb="8" eb="10">
      <t>ジンザイ</t>
    </rPh>
    <rPh sb="10" eb="12">
      <t>イクセイ</t>
    </rPh>
    <rPh sb="12" eb="14">
      <t>キコウ</t>
    </rPh>
    <phoneticPr fontId="31"/>
  </si>
  <si>
    <t>-</t>
    <phoneticPr fontId="2"/>
  </si>
  <si>
    <t>-</t>
    <phoneticPr fontId="2"/>
  </si>
  <si>
    <t>特別区人事・厚生事務組合</t>
  </si>
  <si>
    <t>特別区競馬組合</t>
  </si>
  <si>
    <t>法適用</t>
  </si>
  <si>
    <t>東京二十三区清掃一部事務組合</t>
  </si>
  <si>
    <t>東京都後期高齢者医療広域連合（一般会計）</t>
  </si>
  <si>
    <t>東京都後期高齢者医療広域連合
（後期高齢者医療特別会計）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</si>
  <si>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</si>
  <si>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</si>
  <si>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</si>
  <si>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</si>
  <si>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</si>
  <si>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</si>
  <si>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</si>
  <si>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</si>
  <si>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</si>
  <si>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将来負担比率は、将来負担額より控除額が上回っているため「－」と表示されており、実質公債費比率との組合せによる分析は困難である。
なお、それぞれの比率についての分析は（３）に記載しているとおりである。</t>
    <rPh sb="0" eb="2">
      <t>ショウライ</t>
    </rPh>
    <rPh sb="2" eb="4">
      <t>フタン</t>
    </rPh>
    <rPh sb="4" eb="6">
      <t>ヒリツ</t>
    </rPh>
    <rPh sb="8" eb="10">
      <t>ショウライ</t>
    </rPh>
    <rPh sb="10" eb="12">
      <t>フタン</t>
    </rPh>
    <rPh sb="12" eb="13">
      <t>ガク</t>
    </rPh>
    <rPh sb="15" eb="17">
      <t>コウジョ</t>
    </rPh>
    <rPh sb="17" eb="18">
      <t>ガク</t>
    </rPh>
    <rPh sb="19" eb="21">
      <t>ウワマワ</t>
    </rPh>
    <rPh sb="31" eb="33">
      <t>ヒョウジ</t>
    </rPh>
    <rPh sb="48" eb="50">
      <t>クミアワ</t>
    </rPh>
    <rPh sb="54" eb="56">
      <t>ブンセキ</t>
    </rPh>
    <rPh sb="57" eb="59">
      <t>コンナン</t>
    </rPh>
    <rPh sb="72" eb="74">
      <t>ヒリツ</t>
    </rPh>
    <rPh sb="79" eb="81">
      <t>ブンセキ</t>
    </rPh>
    <rPh sb="86" eb="88">
      <t>キサイ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</si>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</sst>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scheme val="minor"/>
    </font>
    <font>
      <sz val="9"/>
      <color indexed="10"/>
      <name val="ＭＳ ゴシック"/>
      <family val="3"/>
      <charset val="128"/>
    </font>
    <font>
      <sz val="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38" fontId="30" fillId="0" borderId="0" applyFont="0" applyFill="0" applyBorder="0" applyAlignment="0" applyProtection="0">
      <alignment vertical="center"/>
    </xf>
    <xf numFmtId="0" fontId="35" fillId="0" borderId="0">
      <alignment vertical="center"/>
    </xf>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4"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5"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6"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33" fillId="0" borderId="112" xfId="26" applyFont="1" applyFill="1" applyBorder="1" applyAlignment="1" applyProtection="1">
      <alignment horizontal="left" vertical="center" wrapText="1"/>
      <protection locked="0"/>
    </xf>
    <xf numFmtId="0" fontId="33" fillId="0" borderId="113" xfId="26" applyFont="1" applyFill="1" applyBorder="1" applyAlignment="1" applyProtection="1">
      <alignment horizontal="left" vertical="center" wrapText="1"/>
      <protection locked="0"/>
    </xf>
    <xf numFmtId="0" fontId="33" fillId="0" borderId="114" xfId="26" applyFont="1" applyFill="1" applyBorder="1" applyAlignment="1" applyProtection="1">
      <alignment horizontal="left" vertical="center" wrapText="1"/>
      <protection locked="0"/>
    </xf>
    <xf numFmtId="38" fontId="13" fillId="0" borderId="112" xfId="38" applyFont="1" applyFill="1" applyBorder="1" applyAlignment="1" applyProtection="1">
      <alignment horizontal="right" vertical="center"/>
      <protection locked="0"/>
    </xf>
    <xf numFmtId="38" fontId="13" fillId="0" borderId="113" xfId="38" applyFont="1" applyFill="1" applyBorder="1" applyAlignment="1" applyProtection="1">
      <alignment horizontal="right" vertical="center"/>
      <protection locked="0"/>
    </xf>
    <xf numFmtId="38" fontId="13" fillId="0" borderId="120" xfId="38" applyFont="1" applyFill="1" applyBorder="1" applyAlignment="1" applyProtection="1">
      <alignment horizontal="right" vertical="center"/>
      <protection locked="0"/>
    </xf>
    <xf numFmtId="38" fontId="13" fillId="0" borderId="117" xfId="38" applyFont="1" applyFill="1" applyBorder="1" applyAlignment="1" applyProtection="1">
      <alignment horizontal="right" vertical="center"/>
      <protection locked="0"/>
    </xf>
    <xf numFmtId="0" fontId="13" fillId="0" borderId="117" xfId="26" applyFont="1" applyFill="1" applyBorder="1" applyAlignment="1" applyProtection="1">
      <alignment horizontal="right" vertical="center"/>
      <protection locked="0"/>
    </xf>
    <xf numFmtId="0" fontId="13" fillId="0" borderId="113" xfId="26" applyFont="1" applyFill="1" applyBorder="1" applyAlignment="1" applyProtection="1">
      <alignment horizontal="right" vertical="center"/>
      <protection locked="0"/>
    </xf>
    <xf numFmtId="0" fontId="13" fillId="0" borderId="120" xfId="26" applyFont="1" applyFill="1" applyBorder="1" applyAlignment="1" applyProtection="1">
      <alignment horizontal="right" vertical="center"/>
      <protection locked="0"/>
    </xf>
    <xf numFmtId="0" fontId="32" fillId="0" borderId="116" xfId="26" applyFont="1" applyFill="1" applyBorder="1" applyAlignment="1" applyProtection="1">
      <alignment horizontal="right" vertical="center"/>
      <protection locked="0"/>
    </xf>
    <xf numFmtId="0" fontId="32" fillId="0" borderId="121" xfId="26" applyFont="1" applyFill="1" applyBorder="1" applyAlignment="1" applyProtection="1">
      <alignment horizontal="right" vertical="center"/>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40">
    <cellStyle name="パーセント 2" xfId="6"/>
    <cellStyle name="桁区切り" xfId="38" builtin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extLst>
            <c:ext xmlns:c16="http://schemas.microsoft.com/office/drawing/2014/chart" uri="{C3380CC4-5D6E-409C-BE32-E72D297353CC}">
              <c16:uniqueId val="{00000000-7B47-4C7C-8FEC-2F2A5530B7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61364</c:v>
                </c:pt>
                <c:pt idx="1">
                  <c:v>46089</c:v>
                </c:pt>
                <c:pt idx="2">
                  <c:v>28142</c:v>
                </c:pt>
                <c:pt idx="3">
                  <c:v>44994</c:v>
                </c:pt>
                <c:pt idx="4">
                  <c:v>39751</c:v>
                </c:pt>
              </c:numCache>
            </c:numRef>
          </c:val>
          <c:smooth val="0"/>
          <c:extLst>
            <c:ext xmlns:c16="http://schemas.microsoft.com/office/drawing/2014/chart" uri="{C3380CC4-5D6E-409C-BE32-E72D297353CC}">
              <c16:uniqueId val="{00000001-7B47-4C7C-8FEC-2F2A5530B7BA}"/>
            </c:ext>
          </c:extLst>
        </c:ser>
        <c:dLbls>
          <c:showLegendKey val="0"/>
          <c:showVal val="0"/>
          <c:showCatName val="0"/>
          <c:showSerName val="0"/>
          <c:showPercent val="0"/>
          <c:showBubbleSize val="0"/>
        </c:dLbls>
        <c:marker val="1"/>
        <c:smooth val="0"/>
        <c:axId val="107217280"/>
        <c:axId val="107218816"/>
      </c:lineChart>
      <c:catAx>
        <c:axId val="10721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18816"/>
        <c:crosses val="autoZero"/>
        <c:auto val="1"/>
        <c:lblAlgn val="ctr"/>
        <c:lblOffset val="100"/>
        <c:tickLblSkip val="1"/>
        <c:tickMarkSkip val="1"/>
        <c:noMultiLvlLbl val="0"/>
      </c:catAx>
      <c:valAx>
        <c:axId val="1072188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1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4.3899999999999997</c:v>
                </c:pt>
                <c:pt idx="1">
                  <c:v>3.9</c:v>
                </c:pt>
                <c:pt idx="2">
                  <c:v>5.0599999999999996</c:v>
                </c:pt>
                <c:pt idx="3">
                  <c:v>4.28</c:v>
                </c:pt>
                <c:pt idx="4">
                  <c:v>4.92</c:v>
                </c:pt>
              </c:numCache>
            </c:numRef>
          </c:val>
          <c:extLst>
            <c:ext xmlns:c16="http://schemas.microsoft.com/office/drawing/2014/chart" uri="{C3380CC4-5D6E-409C-BE32-E72D297353CC}">
              <c16:uniqueId val="{00000000-4489-4E1F-AA18-5399D17594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8.44</c:v>
                </c:pt>
                <c:pt idx="1">
                  <c:v>6.23</c:v>
                </c:pt>
                <c:pt idx="2">
                  <c:v>6.44</c:v>
                </c:pt>
                <c:pt idx="3">
                  <c:v>8.56</c:v>
                </c:pt>
                <c:pt idx="4">
                  <c:v>10.49</c:v>
                </c:pt>
              </c:numCache>
            </c:numRef>
          </c:val>
          <c:extLst>
            <c:ext xmlns:c16="http://schemas.microsoft.com/office/drawing/2014/chart" uri="{C3380CC4-5D6E-409C-BE32-E72D297353CC}">
              <c16:uniqueId val="{00000001-4489-4E1F-AA18-5399D17594D8}"/>
            </c:ext>
          </c:extLst>
        </c:ser>
        <c:dLbls>
          <c:showLegendKey val="0"/>
          <c:showVal val="0"/>
          <c:showCatName val="0"/>
          <c:showSerName val="0"/>
          <c:showPercent val="0"/>
          <c:showBubbleSize val="0"/>
        </c:dLbls>
        <c:gapWidth val="250"/>
        <c:overlap val="100"/>
        <c:axId val="113145344"/>
        <c:axId val="113147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c:v>
                </c:pt>
                <c:pt idx="1">
                  <c:v>-2.75</c:v>
                </c:pt>
                <c:pt idx="2">
                  <c:v>1.31</c:v>
                </c:pt>
                <c:pt idx="3">
                  <c:v>1.83</c:v>
                </c:pt>
                <c:pt idx="4">
                  <c:v>3.43</c:v>
                </c:pt>
              </c:numCache>
            </c:numRef>
          </c:val>
          <c:smooth val="0"/>
          <c:extLst>
            <c:ext xmlns:c16="http://schemas.microsoft.com/office/drawing/2014/chart" uri="{C3380CC4-5D6E-409C-BE32-E72D297353CC}">
              <c16:uniqueId val="{00000002-4489-4E1F-AA18-5399D17594D8}"/>
            </c:ext>
          </c:extLst>
        </c:ser>
        <c:dLbls>
          <c:showLegendKey val="0"/>
          <c:showVal val="0"/>
          <c:showCatName val="0"/>
          <c:showSerName val="0"/>
          <c:showPercent val="0"/>
          <c:showBubbleSize val="0"/>
        </c:dLbls>
        <c:marker val="1"/>
        <c:smooth val="0"/>
        <c:axId val="113145344"/>
        <c:axId val="113147264"/>
      </c:lineChart>
      <c:catAx>
        <c:axId val="1131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47264"/>
        <c:crosses val="autoZero"/>
        <c:auto val="1"/>
        <c:lblAlgn val="ctr"/>
        <c:lblOffset val="100"/>
        <c:tickLblSkip val="1"/>
        <c:tickMarkSkip val="1"/>
        <c:noMultiLvlLbl val="0"/>
      </c:catAx>
      <c:valAx>
        <c:axId val="11314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4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9FC-4D8B-A9B7-0ED1FDE785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FC-4D8B-A9B7-0ED1FDE785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9FC-4D8B-A9B7-0ED1FDE785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FC-4D8B-A9B7-0ED1FDE785D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9FC-4D8B-A9B7-0ED1FDE785D9}"/>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9FC-4D8B-A9B7-0ED1FDE785D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0.96</c:v>
                </c:pt>
                <c:pt idx="4">
                  <c:v>#N/A</c:v>
                </c:pt>
                <c:pt idx="5">
                  <c:v>1.02</c:v>
                </c:pt>
                <c:pt idx="6">
                  <c:v>#N/A</c:v>
                </c:pt>
                <c:pt idx="7">
                  <c:v>1.08</c:v>
                </c:pt>
                <c:pt idx="8">
                  <c:v>#N/A</c:v>
                </c:pt>
                <c:pt idx="9">
                  <c:v>0.13</c:v>
                </c:pt>
              </c:numCache>
            </c:numRef>
          </c:val>
          <c:extLst>
            <c:ext xmlns:c16="http://schemas.microsoft.com/office/drawing/2014/chart" uri="{C3380CC4-5D6E-409C-BE32-E72D297353CC}">
              <c16:uniqueId val="{00000006-29FC-4D8B-A9B7-0ED1FDE785D9}"/>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0.23</c:v>
                </c:pt>
                <c:pt idx="2">
                  <c:v>#N/A</c:v>
                </c:pt>
                <c:pt idx="3">
                  <c:v>0.38</c:v>
                </c:pt>
                <c:pt idx="4">
                  <c:v>#N/A</c:v>
                </c:pt>
                <c:pt idx="5">
                  <c:v>0.39</c:v>
                </c:pt>
                <c:pt idx="6">
                  <c:v>#N/A</c:v>
                </c:pt>
                <c:pt idx="7">
                  <c:v>0.16</c:v>
                </c:pt>
                <c:pt idx="8">
                  <c:v>#N/A</c:v>
                </c:pt>
                <c:pt idx="9">
                  <c:v>0.38</c:v>
                </c:pt>
              </c:numCache>
            </c:numRef>
          </c:val>
          <c:extLst>
            <c:ext xmlns:c16="http://schemas.microsoft.com/office/drawing/2014/chart" uri="{C3380CC4-5D6E-409C-BE32-E72D297353CC}">
              <c16:uniqueId val="{00000007-29FC-4D8B-A9B7-0ED1FDE785D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0.84</c:v>
                </c:pt>
                <c:pt idx="2">
                  <c:v>#N/A</c:v>
                </c:pt>
                <c:pt idx="3">
                  <c:v>0.62</c:v>
                </c:pt>
                <c:pt idx="4">
                  <c:v>#N/A</c:v>
                </c:pt>
                <c:pt idx="5">
                  <c:v>0.88</c:v>
                </c:pt>
                <c:pt idx="6">
                  <c:v>#N/A</c:v>
                </c:pt>
                <c:pt idx="7">
                  <c:v>0.77</c:v>
                </c:pt>
                <c:pt idx="8">
                  <c:v>#N/A</c:v>
                </c:pt>
                <c:pt idx="9">
                  <c:v>1.45</c:v>
                </c:pt>
              </c:numCache>
            </c:numRef>
          </c:val>
          <c:extLst>
            <c:ext xmlns:c16="http://schemas.microsoft.com/office/drawing/2014/chart" uri="{C3380CC4-5D6E-409C-BE32-E72D297353CC}">
              <c16:uniqueId val="{00000008-29FC-4D8B-A9B7-0ED1FDE785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4.3899999999999997</c:v>
                </c:pt>
                <c:pt idx="2">
                  <c:v>#N/A</c:v>
                </c:pt>
                <c:pt idx="3">
                  <c:v>3.9</c:v>
                </c:pt>
                <c:pt idx="4">
                  <c:v>#N/A</c:v>
                </c:pt>
                <c:pt idx="5">
                  <c:v>5.0599999999999996</c:v>
                </c:pt>
                <c:pt idx="6">
                  <c:v>#N/A</c:v>
                </c:pt>
                <c:pt idx="7">
                  <c:v>4.2699999999999996</c:v>
                </c:pt>
                <c:pt idx="8">
                  <c:v>#N/A</c:v>
                </c:pt>
                <c:pt idx="9">
                  <c:v>4.91</c:v>
                </c:pt>
              </c:numCache>
            </c:numRef>
          </c:val>
          <c:extLst>
            <c:ext xmlns:c16="http://schemas.microsoft.com/office/drawing/2014/chart" uri="{C3380CC4-5D6E-409C-BE32-E72D297353CC}">
              <c16:uniqueId val="{00000009-29FC-4D8B-A9B7-0ED1FDE785D9}"/>
            </c:ext>
          </c:extLst>
        </c:ser>
        <c:dLbls>
          <c:showLegendKey val="0"/>
          <c:showVal val="0"/>
          <c:showCatName val="0"/>
          <c:showSerName val="0"/>
          <c:showPercent val="0"/>
          <c:showBubbleSize val="0"/>
        </c:dLbls>
        <c:gapWidth val="150"/>
        <c:overlap val="100"/>
        <c:axId val="97165312"/>
        <c:axId val="97166848"/>
      </c:barChart>
      <c:catAx>
        <c:axId val="9716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166848"/>
        <c:crosses val="autoZero"/>
        <c:auto val="1"/>
        <c:lblAlgn val="ctr"/>
        <c:lblOffset val="100"/>
        <c:tickLblSkip val="1"/>
        <c:tickMarkSkip val="1"/>
        <c:noMultiLvlLbl val="0"/>
      </c:catAx>
      <c:valAx>
        <c:axId val="9716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65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4102</c:v>
                </c:pt>
                <c:pt idx="5">
                  <c:v>4401</c:v>
                </c:pt>
                <c:pt idx="8">
                  <c:v>4436</c:v>
                </c:pt>
                <c:pt idx="11">
                  <c:v>4486</c:v>
                </c:pt>
                <c:pt idx="14">
                  <c:v>4658</c:v>
                </c:pt>
              </c:numCache>
            </c:numRef>
          </c:val>
          <c:extLst>
            <c:ext xmlns:c16="http://schemas.microsoft.com/office/drawing/2014/chart" uri="{C3380CC4-5D6E-409C-BE32-E72D297353CC}">
              <c16:uniqueId val="{00000000-B637-41D3-9BDD-CF758FF3F1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37-41D3-9BDD-CF758FF3F1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128</c:v>
                </c:pt>
                <c:pt idx="3">
                  <c:v>250</c:v>
                </c:pt>
                <c:pt idx="6">
                  <c:v>336</c:v>
                </c:pt>
                <c:pt idx="9">
                  <c:v>899</c:v>
                </c:pt>
                <c:pt idx="12">
                  <c:v>660</c:v>
                </c:pt>
              </c:numCache>
            </c:numRef>
          </c:val>
          <c:extLst>
            <c:ext xmlns:c16="http://schemas.microsoft.com/office/drawing/2014/chart" uri="{C3380CC4-5D6E-409C-BE32-E72D297353CC}">
              <c16:uniqueId val="{00000002-B637-41D3-9BDD-CF758FF3F1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247</c:v>
                </c:pt>
                <c:pt idx="3">
                  <c:v>231</c:v>
                </c:pt>
                <c:pt idx="6">
                  <c:v>176</c:v>
                </c:pt>
                <c:pt idx="9">
                  <c:v>145</c:v>
                </c:pt>
                <c:pt idx="12">
                  <c:v>137</c:v>
                </c:pt>
              </c:numCache>
            </c:numRef>
          </c:val>
          <c:extLst>
            <c:ext xmlns:c16="http://schemas.microsoft.com/office/drawing/2014/chart" uri="{C3380CC4-5D6E-409C-BE32-E72D297353CC}">
              <c16:uniqueId val="{00000003-B637-41D3-9BDD-CF758FF3F1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37-41D3-9BDD-CF758FF3F1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57</c:v>
                </c:pt>
                <c:pt idx="3">
                  <c:v>66</c:v>
                </c:pt>
                <c:pt idx="6">
                  <c:v>99</c:v>
                </c:pt>
                <c:pt idx="9">
                  <c:v>98</c:v>
                </c:pt>
                <c:pt idx="12">
                  <c:v>95</c:v>
                </c:pt>
              </c:numCache>
            </c:numRef>
          </c:val>
          <c:extLst>
            <c:ext xmlns:c16="http://schemas.microsoft.com/office/drawing/2014/chart" uri="{C3380CC4-5D6E-409C-BE32-E72D297353CC}">
              <c16:uniqueId val="{00000005-B637-41D3-9BDD-CF758FF3F1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37-41D3-9BDD-CF758FF3F1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3979</c:v>
                </c:pt>
                <c:pt idx="3">
                  <c:v>4242</c:v>
                </c:pt>
                <c:pt idx="6">
                  <c:v>3771</c:v>
                </c:pt>
                <c:pt idx="9">
                  <c:v>3212</c:v>
                </c:pt>
                <c:pt idx="12">
                  <c:v>3444</c:v>
                </c:pt>
              </c:numCache>
            </c:numRef>
          </c:val>
          <c:extLst>
            <c:ext xmlns:c16="http://schemas.microsoft.com/office/drawing/2014/chart" uri="{C3380CC4-5D6E-409C-BE32-E72D297353CC}">
              <c16:uniqueId val="{00000007-B637-41D3-9BDD-CF758FF3F1E2}"/>
            </c:ext>
          </c:extLst>
        </c:ser>
        <c:dLbls>
          <c:showLegendKey val="0"/>
          <c:showVal val="0"/>
          <c:showCatName val="0"/>
          <c:showSerName val="0"/>
          <c:showPercent val="0"/>
          <c:showBubbleSize val="0"/>
        </c:dLbls>
        <c:gapWidth val="100"/>
        <c:overlap val="100"/>
        <c:axId val="97208192"/>
        <c:axId val="9722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309</c:v>
                </c:pt>
                <c:pt idx="2">
                  <c:v>#N/A</c:v>
                </c:pt>
                <c:pt idx="3">
                  <c:v>#N/A</c:v>
                </c:pt>
                <c:pt idx="4">
                  <c:v>388</c:v>
                </c:pt>
                <c:pt idx="5">
                  <c:v>#N/A</c:v>
                </c:pt>
                <c:pt idx="6">
                  <c:v>#N/A</c:v>
                </c:pt>
                <c:pt idx="7">
                  <c:v>-54</c:v>
                </c:pt>
                <c:pt idx="8">
                  <c:v>#N/A</c:v>
                </c:pt>
                <c:pt idx="9">
                  <c:v>#N/A</c:v>
                </c:pt>
                <c:pt idx="10">
                  <c:v>-132</c:v>
                </c:pt>
                <c:pt idx="11">
                  <c:v>#N/A</c:v>
                </c:pt>
                <c:pt idx="12">
                  <c:v>#N/A</c:v>
                </c:pt>
                <c:pt idx="13">
                  <c:v>-322</c:v>
                </c:pt>
                <c:pt idx="14">
                  <c:v>#N/A</c:v>
                </c:pt>
              </c:numCache>
            </c:numRef>
          </c:val>
          <c:smooth val="0"/>
          <c:extLst>
            <c:ext xmlns:c16="http://schemas.microsoft.com/office/drawing/2014/chart" uri="{C3380CC4-5D6E-409C-BE32-E72D297353CC}">
              <c16:uniqueId val="{00000008-B637-41D3-9BDD-CF758FF3F1E2}"/>
            </c:ext>
          </c:extLst>
        </c:ser>
        <c:dLbls>
          <c:showLegendKey val="0"/>
          <c:showVal val="0"/>
          <c:showCatName val="0"/>
          <c:showSerName val="0"/>
          <c:showPercent val="0"/>
          <c:showBubbleSize val="0"/>
        </c:dLbls>
        <c:marker val="1"/>
        <c:smooth val="0"/>
        <c:axId val="97208192"/>
        <c:axId val="97222656"/>
      </c:lineChart>
      <c:catAx>
        <c:axId val="9720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22656"/>
        <c:crosses val="autoZero"/>
        <c:auto val="1"/>
        <c:lblAlgn val="ctr"/>
        <c:lblOffset val="100"/>
        <c:tickLblSkip val="1"/>
        <c:tickMarkSkip val="1"/>
        <c:noMultiLvlLbl val="0"/>
      </c:catAx>
      <c:valAx>
        <c:axId val="9722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0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60899</c:v>
                </c:pt>
                <c:pt idx="5">
                  <c:v>59569</c:v>
                </c:pt>
                <c:pt idx="8">
                  <c:v>55263</c:v>
                </c:pt>
                <c:pt idx="11">
                  <c:v>53438</c:v>
                </c:pt>
                <c:pt idx="14">
                  <c:v>49851</c:v>
                </c:pt>
              </c:numCache>
            </c:numRef>
          </c:val>
          <c:extLst>
            <c:ext xmlns:c16="http://schemas.microsoft.com/office/drawing/2014/chart" uri="{C3380CC4-5D6E-409C-BE32-E72D297353CC}">
              <c16:uniqueId val="{00000000-A94A-4F1C-A2EC-588ABB6B60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94A-4F1C-A2EC-588ABB6B60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12355</c:v>
                </c:pt>
                <c:pt idx="5">
                  <c:v>9548</c:v>
                </c:pt>
                <c:pt idx="8">
                  <c:v>9826</c:v>
                </c:pt>
                <c:pt idx="11">
                  <c:v>12394</c:v>
                </c:pt>
                <c:pt idx="14">
                  <c:v>14659</c:v>
                </c:pt>
              </c:numCache>
            </c:numRef>
          </c:val>
          <c:extLst>
            <c:ext xmlns:c16="http://schemas.microsoft.com/office/drawing/2014/chart" uri="{C3380CC4-5D6E-409C-BE32-E72D297353CC}">
              <c16:uniqueId val="{00000002-A94A-4F1C-A2EC-588ABB6B60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4A-4F1C-A2EC-588ABB6B60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4A-4F1C-A2EC-588ABB6B60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682</c:v>
                </c:pt>
                <c:pt idx="3">
                  <c:v>510</c:v>
                </c:pt>
                <c:pt idx="6">
                  <c:v>340</c:v>
                </c:pt>
                <c:pt idx="9">
                  <c:v>170</c:v>
                </c:pt>
                <c:pt idx="12">
                  <c:v>0</c:v>
                </c:pt>
              </c:numCache>
            </c:numRef>
          </c:val>
          <c:extLst>
            <c:ext xmlns:c16="http://schemas.microsoft.com/office/drawing/2014/chart" uri="{C3380CC4-5D6E-409C-BE32-E72D297353CC}">
              <c16:uniqueId val="{00000005-A94A-4F1C-A2EC-588ABB6B60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19510</c:v>
                </c:pt>
                <c:pt idx="3">
                  <c:v>18216</c:v>
                </c:pt>
                <c:pt idx="6">
                  <c:v>17125</c:v>
                </c:pt>
                <c:pt idx="9">
                  <c:v>15492</c:v>
                </c:pt>
                <c:pt idx="12">
                  <c:v>15973</c:v>
                </c:pt>
              </c:numCache>
            </c:numRef>
          </c:val>
          <c:extLst>
            <c:ext xmlns:c16="http://schemas.microsoft.com/office/drawing/2014/chart" uri="{C3380CC4-5D6E-409C-BE32-E72D297353CC}">
              <c16:uniqueId val="{00000006-A94A-4F1C-A2EC-588ABB6B60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1019</c:v>
                </c:pt>
                <c:pt idx="3">
                  <c:v>898</c:v>
                </c:pt>
                <c:pt idx="6">
                  <c:v>903</c:v>
                </c:pt>
                <c:pt idx="9">
                  <c:v>859</c:v>
                </c:pt>
                <c:pt idx="12">
                  <c:v>833</c:v>
                </c:pt>
              </c:numCache>
            </c:numRef>
          </c:val>
          <c:extLst>
            <c:ext xmlns:c16="http://schemas.microsoft.com/office/drawing/2014/chart" uri="{C3380CC4-5D6E-409C-BE32-E72D297353CC}">
              <c16:uniqueId val="{00000007-A94A-4F1C-A2EC-588ABB6B60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94A-4F1C-A2EC-588ABB6B60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10666</c:v>
                </c:pt>
                <c:pt idx="3">
                  <c:v>12048</c:v>
                </c:pt>
                <c:pt idx="6">
                  <c:v>11148</c:v>
                </c:pt>
                <c:pt idx="9">
                  <c:v>8514</c:v>
                </c:pt>
                <c:pt idx="12">
                  <c:v>7854</c:v>
                </c:pt>
              </c:numCache>
            </c:numRef>
          </c:val>
          <c:extLst>
            <c:ext xmlns:c16="http://schemas.microsoft.com/office/drawing/2014/chart" uri="{C3380CC4-5D6E-409C-BE32-E72D297353CC}">
              <c16:uniqueId val="{00000009-A94A-4F1C-A2EC-588ABB6B60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31228</c:v>
                </c:pt>
                <c:pt idx="3">
                  <c:v>31650</c:v>
                </c:pt>
                <c:pt idx="6">
                  <c:v>30240</c:v>
                </c:pt>
                <c:pt idx="9">
                  <c:v>31393</c:v>
                </c:pt>
                <c:pt idx="12">
                  <c:v>30162</c:v>
                </c:pt>
              </c:numCache>
            </c:numRef>
          </c:val>
          <c:extLst>
            <c:ext xmlns:c16="http://schemas.microsoft.com/office/drawing/2014/chart" uri="{C3380CC4-5D6E-409C-BE32-E72D297353CC}">
              <c16:uniqueId val="{0000000A-A94A-4F1C-A2EC-588ABB6B60F5}"/>
            </c:ext>
          </c:extLst>
        </c:ser>
        <c:dLbls>
          <c:showLegendKey val="0"/>
          <c:showVal val="0"/>
          <c:showCatName val="0"/>
          <c:showSerName val="0"/>
          <c:showPercent val="0"/>
          <c:showBubbleSize val="0"/>
        </c:dLbls>
        <c:gapWidth val="100"/>
        <c:overlap val="100"/>
        <c:axId val="97792384"/>
        <c:axId val="9779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94A-4F1C-A2EC-588ABB6B60F5}"/>
            </c:ext>
          </c:extLst>
        </c:ser>
        <c:dLbls>
          <c:showLegendKey val="0"/>
          <c:showVal val="0"/>
          <c:showCatName val="0"/>
          <c:showSerName val="0"/>
          <c:showPercent val="0"/>
          <c:showBubbleSize val="0"/>
        </c:dLbls>
        <c:marker val="1"/>
        <c:smooth val="0"/>
        <c:axId val="97792384"/>
        <c:axId val="97794304"/>
      </c:lineChart>
      <c:catAx>
        <c:axId val="9779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94304"/>
        <c:crosses val="autoZero"/>
        <c:auto val="1"/>
        <c:lblAlgn val="ctr"/>
        <c:lblOffset val="100"/>
        <c:tickLblSkip val="1"/>
        <c:tickMarkSkip val="1"/>
        <c:noMultiLvlLbl val="0"/>
      </c:catAx>
      <c:valAx>
        <c:axId val="9779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9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{45BC613A-7C85-401E-A7DC-D7D7D2F90D02}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128A-498A-930C-2ABDF356E2C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{4EB6AE4D-1A05-4D79-B260-26ADF5DBD41D}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128A-498A-930C-2ABDF356E2C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{6A084390-1D24-4BE1-AC60-8D25780FB6E4}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128A-498A-930C-2ABDF356E2C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{B92642AB-DF57-47D4-89B9-C96B71A0FD09}</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128A-498A-930C-2ABDF356E2C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{6ACE4C98-ADF6-47B0-9B66-00617622AA15}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128A-498A-930C-2ABDF356E2C5}"/>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28A-498A-930C-2ABDF356E2C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{81CFBE9C-906E-4F27-992F-C2DDA07CDBB6}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128A-498A-930C-2ABDF356E2C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{B58BE19F-33D8-4F7A-9417-BB53C2BE016C}</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128A-498A-930C-2ABDF356E2C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{65D4B469-D327-4982-B4E4-D5E7CC93214C}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128A-498A-930C-2ABDF356E2C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{B3442CF2-7738-41F9-9867-C81EFA7F9A52}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128A-498A-930C-2ABDF356E2C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{7F250753-FDFC-4A28-AC21-841C1134A4B9}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128A-498A-930C-2ABDF356E2C5}"/>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128A-498A-930C-2ABDF356E2C5}"/>
            </c:ext>
          </c:extLst>
        </c:ser>
        <c:dLbls>
          <c:showLegendKey val="0"/>
          <c:showVal val="0"/>
          <c:showCatName val="0"/>
          <c:showSerName val="0"/>
          <c:showPercent val="0"/>
          <c:showBubbleSize val="0"/>
        </c:dLbls>
        <c:axId val="31168000"/>
        <c:axId val="31169920"/>
      </c:scatterChart>
      <c:valAx>
        <c:axId val="311680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169920"/>
        <c:crosses val="autoZero"/>
        <c:crossBetween val="midCat"/>
      </c:valAx>
      <c:valAx>
        <c:axId val="311699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168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{23765819-521A-4662-9A9E-A03D9AF971D9}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31AD-4829-9238-6E13ECBE15DB}"/>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{A41C73AD-402E-4647-8FA0-A0563E6F5978}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31AD-4829-9238-6E13ECBE15DB}"/>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{11944F1E-8827-482A-98F2-FE52F75E8820}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31AD-4829-9238-6E13ECBE15DB}"/>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{8570BF4C-2054-496B-8ACB-104B358906EF}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31AD-4829-9238-6E13ECBE15DB}"/>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{66C3DF7F-4D74-49DF-AE09-4BD5F74C803E}</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31AD-4829-9238-6E13ECBE15D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0.9</c:v>
                </c:pt>
                <c:pt idx="1">
                  <c:v>0.7</c:v>
                </c:pt>
                <c:pt idx="2">
                  <c:v>0.3</c:v>
                </c:pt>
                <c:pt idx="3">
                  <c:v>0.1</c:v>
                </c:pt>
                <c:pt idx="4">
                  <c:v>-0.2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31AD-4829-9238-6E13ECBE15D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{24CF319E-209F-48D9-8E03-3F26377961F0}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31AD-4829-9238-6E13ECBE15DB}"/>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{4F1E0597-6EE1-46D4-A860-3DC7361AD271}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31AD-4829-9238-6E13ECBE15DB}"/>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{110B8A6A-8011-49F6-9718-84C3A4432230}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31AD-4829-9238-6E13ECBE15DB}"/>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{CB0C3041-2611-4242-9810-81402698CE54}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31AD-4829-9238-6E13ECBE15DB}"/>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{60B2C0FA-BE08-4AB0-A644-F5D820C06F77}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31AD-4829-9238-6E13ECBE15D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31AD-4829-9238-6E13ECBE15DB}"/>
            </c:ext>
          </c:extLst>
        </c:ser>
        <c:dLbls>
          <c:showLegendKey val="0"/>
          <c:showVal val="0"/>
          <c:showCatName val="0"/>
          <c:showSerName val="0"/>
          <c:showPercent val="0"/>
          <c:showBubbleSize val="0"/>
        </c:dLbls>
        <c:axId val="30933760"/>
        <c:axId val="30935680"/>
      </c:scatterChart>
      <c:valAx>
        <c:axId val="30933760"/>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35680"/>
        <c:crosses val="autoZero"/>
        <c:crossBetween val="midCat"/>
      </c:valAx>
      <c:valAx>
        <c:axId val="309356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33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実質公債費比率は、低下傾向にある。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これは、過去の建設工事や減税補てん債等の償還が進む一方で、新規の起債発行額を抑制してきたことにより、元利償還金の減少してきていることによる。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a:t>
          </a:r>
          <a:r>
            <a:rPr lang="en-US"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引き続き、学校施設の改築や道路・公園整備事業などに起債する計画であるが、その際は、財政基盤の確立に配慮した起債となるよう努めることとしている。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本区の将来負担額は、特別区債の残高や退職手当負担見込額などが約</a:t>
          </a:r>
          <a:r>
            <a:rPr kumimoji="1" lang="en-US" altLang="ja-JP" sz="1100">
              <a:solidFill>
                <a:schemeClr val="dk1"/>
              </a:solidFill>
              <a:effectLst/>
              <a:latin typeface="+mn-lt"/>
              <a:ea typeface="+mn-ea"/>
              <a:cs typeface="+mn-cs"/>
            </a:rPr>
            <a:t>548 </a:t>
          </a:r>
          <a:r>
            <a:rPr kumimoji="1" lang="ja-JP" altLang="ja-JP" sz="1100">
              <a:solidFill>
                <a:schemeClr val="dk1"/>
              </a:solidFill>
              <a:effectLst/>
              <a:latin typeface="+mn-lt"/>
              <a:ea typeface="+mn-ea"/>
              <a:cs typeface="+mn-cs"/>
            </a:rPr>
            <a:t>億円となるが、将来負担額から控除することができる基金残高や地方交付税上の基準財政需要額算入見込額などが約</a:t>
          </a:r>
          <a:r>
            <a:rPr kumimoji="1" lang="en-US" altLang="ja-JP" sz="1100">
              <a:solidFill>
                <a:schemeClr val="dk1"/>
              </a:solidFill>
              <a:effectLst/>
              <a:latin typeface="+mn-lt"/>
              <a:ea typeface="+mn-ea"/>
              <a:cs typeface="+mn-cs"/>
            </a:rPr>
            <a:t>645</a:t>
          </a:r>
          <a:r>
            <a:rPr kumimoji="1" lang="ja-JP" altLang="ja-JP" sz="1100">
              <a:solidFill>
                <a:schemeClr val="dk1"/>
              </a:solidFill>
              <a:effectLst/>
              <a:latin typeface="+mn-lt"/>
              <a:ea typeface="+mn-ea"/>
              <a:cs typeface="+mn-cs"/>
            </a:rPr>
            <a:t>億円となり、将来負担額より控除額が上回るため、将来負担比率の分子は、マイナスとなる。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財政調整基金等の積み増しや財政基盤の確立に配慮した起債となるよう努めて行き、</a:t>
          </a:r>
          <a:r>
            <a:rPr kumimoji="1" lang="ja-JP" altLang="ja-JP" sz="1100">
              <a:solidFill>
                <a:schemeClr val="dk1"/>
              </a:solidFill>
              <a:effectLst/>
              <a:latin typeface="+mn-lt"/>
              <a:ea typeface="+mn-ea"/>
              <a:cs typeface="+mn-cs"/>
            </a:rPr>
            <a:t>財政基盤の強化を図って行く。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261,723
251,050
13.77
111,959,120
108,206,972
3,338,070
67,865,068
28,911,891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261,723
251,050
13.77
111,959,120
108,206,972
3,338,070
67,865,068
28,911,891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261,723
251,050
13.77
111,959,120
108,206,972
3,338,070
67,865,068
28,911,891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261,723
251,050
13.77
111,959,120
108,206,972
3,338,070
67,865,068
28,911,891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特別区税及び特別区財政調整交付金がともに前年度決算額を上回り、財政状況の若干の改善がみられるものの、財政力指数は、依然足踏み状態が続いている。これまでも税等の歳入確保や事務事業の民間委託等による歳出削減に取組んできたところであるが、今後においても更なる行財政改革の推進により、財政基盤の強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44</xdr:row>
      <xdr:rowOff>96157</xdr:rowOff>
    </xdr:to>
    <xdr:cxnSp macro="">
      <xdr:nvCxnSpPr>
        <xdr:cNvPr id="65" name="直線コネクタ 64"/>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70" name="直線コネクタ 69"/>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1"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9" name="直線コネクタ 78"/>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82" name="フローチャート :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83" name="テキスト ボックス 82"/>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9" name="円/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163484</xdr:rowOff>
    </xdr:from>
    <xdr:ext cx="762000" cy="259045"/>
    <xdr:sp macro="" textlink="">
      <xdr:nvSpPr>
        <xdr:cNvPr id="90"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1" name="円/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5" name="円/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7" name="円/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景気が緩やかに回復する中、東京スカイツリー</a:t>
          </a:r>
          <a:r>
            <a:rPr lang="en-US" altLang="ja-JP" sz="1400">
              <a:solidFill>
                <a:schemeClr val="dk1"/>
              </a:solidFill>
              <a:effectLst/>
              <a:latin typeface="+mn-lt"/>
              <a:ea typeface="+mn-ea"/>
              <a:cs typeface="+mn-cs"/>
            </a:rPr>
            <a:t>®</a:t>
          </a:r>
          <a:r>
            <a:rPr lang="ja-JP" altLang="ja-JP" sz="1400">
              <a:solidFill>
                <a:schemeClr val="dk1"/>
              </a:solidFill>
              <a:effectLst/>
              <a:latin typeface="+mn-lt"/>
              <a:ea typeface="+mn-ea"/>
              <a:cs typeface="+mn-cs"/>
            </a:rPr>
            <a:t>関連事業など、区全体の地域活性化につながる施策の効果もあり、納税義務者数の増加傾向が続いている。その効果を受け、特別区税、</a:t>
          </a:r>
          <a:r>
            <a:rPr lang="ja-JP" altLang="ja-JP" sz="1400" b="0" i="0" baseline="0">
              <a:solidFill>
                <a:schemeClr val="dk1"/>
              </a:solidFill>
              <a:effectLst/>
              <a:latin typeface="+mn-lt"/>
              <a:ea typeface="+mn-ea"/>
              <a:cs typeface="+mn-cs"/>
            </a:rPr>
            <a:t>特別区財政調整交付金及び地方消費税交付金</a:t>
          </a:r>
          <a:r>
            <a:rPr lang="ja-JP" altLang="ja-JP" sz="1400">
              <a:solidFill>
                <a:schemeClr val="dk1"/>
              </a:solidFill>
              <a:effectLst/>
              <a:latin typeface="+mn-lt"/>
              <a:ea typeface="+mn-ea"/>
              <a:cs typeface="+mn-cs"/>
            </a:rPr>
            <a:t>等が増収となり、経常収支比率が前年度と比較して改善した。今後も行財政改革をこれまで以上に推進していくことにより経常収支比率のさらなる改善に努めていく。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63</xdr:row>
      <xdr:rowOff>130387</xdr:rowOff>
    </xdr:to>
    <xdr:cxnSp macro="">
      <xdr:nvCxnSpPr>
        <xdr:cNvPr id="128" name="直線コネクタ 127"/>
        <xdr:cNvCxnSpPr/>
      </xdr:nvCxnSpPr>
      <xdr:spPr>
        <a:xfrm flipV="1">
          <a:off x="4953000" y="10207837"/>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102464</xdr:rowOff>
    </xdr:from>
    <xdr:ext cx="762000" cy="259045"/>
    <xdr:sp macro="" textlink="">
      <xdr:nvSpPr>
        <xdr:cNvPr id="129" name="財政構造の弾力性最小値テキスト"/>
        <xdr:cNvSpPr txBox="1"/>
      </xdr:nvSpPr>
      <xdr:spPr>
        <a:xfrm>
          <a:off x="5041900" y="1090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63</xdr:row>
      <xdr:rowOff>130387</xdr:rowOff>
    </xdr:from>
    <xdr:to>
      <xdr:col>7</xdr:col>
      <xdr:colOff>241300</xdr:colOff>
      <xdr:row>63</xdr:row>
      <xdr:rowOff>130387</xdr:rowOff>
    </xdr:to>
    <xdr:cxnSp macro="">
      <xdr:nvCxnSpPr>
        <xdr:cNvPr id="130" name="直線コネクタ 129"/>
        <xdr:cNvCxnSpPr/>
      </xdr:nvCxnSpPr>
      <xdr:spPr>
        <a:xfrm>
          <a:off x="4864100" y="1093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126365</xdr:rowOff>
    </xdr:from>
    <xdr:to>
      <xdr:col>7</xdr:col>
      <xdr:colOff>152400</xdr:colOff>
      <xdr:row>64</xdr:row>
      <xdr:rowOff>23283</xdr:rowOff>
    </xdr:to>
    <xdr:cxnSp macro="">
      <xdr:nvCxnSpPr>
        <xdr:cNvPr id="133" name="直線コネクタ 132"/>
        <xdr:cNvCxnSpPr/>
      </xdr:nvCxnSpPr>
      <xdr:spPr>
        <a:xfrm flipV="1">
          <a:off x="4114800" y="10927715"/>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42350</xdr:rowOff>
    </xdr:from>
    <xdr:ext cx="762000" cy="259045"/>
    <xdr:sp macro="" textlink="">
      <xdr:nvSpPr>
        <xdr:cNvPr id="134" name="財政構造の弾力性平均値テキスト"/>
        <xdr:cNvSpPr txBox="1"/>
      </xdr:nvSpPr>
      <xdr:spPr>
        <a:xfrm>
          <a:off x="5041900" y="1050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25823</xdr:rowOff>
    </xdr:from>
    <xdr:to>
      <xdr:col>7</xdr:col>
      <xdr:colOff>203200</xdr:colOff>
      <xdr:row>62</xdr:row>
      <xdr:rowOff>127423</xdr:rowOff>
    </xdr:to>
    <xdr:sp macro="" textlink="">
      <xdr:nvSpPr>
        <xdr:cNvPr id="135" name="フローチャート : 判断 134"/>
        <xdr:cNvSpPr/>
      </xdr:nvSpPr>
      <xdr:spPr>
        <a:xfrm>
          <a:off x="49022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23283</xdr:rowOff>
    </xdr:from>
    <xdr:to>
      <xdr:col>6</xdr:col>
      <xdr:colOff>0</xdr:colOff>
      <xdr:row>64</xdr:row>
      <xdr:rowOff>160020</xdr:rowOff>
    </xdr:to>
    <xdr:cxnSp macro="">
      <xdr:nvCxnSpPr>
        <xdr:cNvPr id="136" name="直線コネクタ 135"/>
        <xdr:cNvCxnSpPr/>
      </xdr:nvCxnSpPr>
      <xdr:spPr>
        <a:xfrm flipV="1">
          <a:off x="3225800" y="1099608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142452</xdr:rowOff>
    </xdr:from>
    <xdr:to>
      <xdr:col>6</xdr:col>
      <xdr:colOff>50800</xdr:colOff>
      <xdr:row>63</xdr:row>
      <xdr:rowOff>72602</xdr:rowOff>
    </xdr:to>
    <xdr:sp macro="" textlink="">
      <xdr:nvSpPr>
        <xdr:cNvPr id="137" name="フローチャート : 判断 136"/>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82779</xdr:rowOff>
    </xdr:from>
    <xdr:ext cx="736600" cy="259045"/>
    <xdr:sp macro="" textlink="">
      <xdr:nvSpPr>
        <xdr:cNvPr id="138" name="テキスト ボックス 137"/>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161502</xdr:rowOff>
    </xdr:to>
    <xdr:cxnSp macro="">
      <xdr:nvCxnSpPr>
        <xdr:cNvPr id="139" name="直線コネクタ 138"/>
        <xdr:cNvCxnSpPr/>
      </xdr:nvCxnSpPr>
      <xdr:spPr>
        <a:xfrm flipV="1">
          <a:off x="2336800" y="11132820"/>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55456</xdr:rowOff>
    </xdr:from>
    <xdr:to>
      <xdr:col>4</xdr:col>
      <xdr:colOff>533400</xdr:colOff>
      <xdr:row>63</xdr:row>
      <xdr:rowOff>157056</xdr:rowOff>
    </xdr:to>
    <xdr:sp macro="" textlink="">
      <xdr:nvSpPr>
        <xdr:cNvPr id="140" name="フローチャート : 判断 139"/>
        <xdr:cNvSpPr/>
      </xdr:nvSpPr>
      <xdr:spPr>
        <a:xfrm>
          <a:off x="3175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167233</xdr:rowOff>
    </xdr:from>
    <xdr:ext cx="762000" cy="259045"/>
    <xdr:sp macro="" textlink="">
      <xdr:nvSpPr>
        <xdr:cNvPr id="141" name="テキスト ボックス 140"/>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161502</xdr:rowOff>
    </xdr:from>
    <xdr:to>
      <xdr:col>3</xdr:col>
      <xdr:colOff>279400</xdr:colOff>
      <xdr:row>65</xdr:row>
      <xdr:rowOff>165523</xdr:rowOff>
    </xdr:to>
    <xdr:cxnSp macro="">
      <xdr:nvCxnSpPr>
        <xdr:cNvPr id="142" name="直線コネクタ 141"/>
        <xdr:cNvCxnSpPr/>
      </xdr:nvCxnSpPr>
      <xdr:spPr>
        <a:xfrm flipV="1">
          <a:off x="1447800" y="1130575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4656</xdr:rowOff>
    </xdr:from>
    <xdr:to>
      <xdr:col>3</xdr:col>
      <xdr:colOff>330200</xdr:colOff>
      <xdr:row>64</xdr:row>
      <xdr:rowOff>106256</xdr:rowOff>
    </xdr:to>
    <xdr:sp macro="" textlink="">
      <xdr:nvSpPr>
        <xdr:cNvPr id="143" name="フローチャート : 判断 142"/>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116433</xdr:rowOff>
    </xdr:from>
    <xdr:ext cx="762000" cy="259045"/>
    <xdr:sp macro="" textlink="">
      <xdr:nvSpPr>
        <xdr:cNvPr id="144" name="テキスト ボックス 143"/>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28787</xdr:rowOff>
    </xdr:from>
    <xdr:to>
      <xdr:col>2</xdr:col>
      <xdr:colOff>127000</xdr:colOff>
      <xdr:row>64</xdr:row>
      <xdr:rowOff>130387</xdr:rowOff>
    </xdr:to>
    <xdr:sp macro="" textlink="">
      <xdr:nvSpPr>
        <xdr:cNvPr id="145" name="フローチャート : 判断 144"/>
        <xdr:cNvSpPr/>
      </xdr:nvSpPr>
      <xdr:spPr>
        <a:xfrm>
          <a:off x="1397000" y="1100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140564</xdr:rowOff>
    </xdr:from>
    <xdr:ext cx="762000" cy="259045"/>
    <xdr:sp macro="" textlink="">
      <xdr:nvSpPr>
        <xdr:cNvPr id="146" name="テキスト ボックス 145"/>
        <xdr:cNvSpPr txBox="1"/>
      </xdr:nvSpPr>
      <xdr:spPr>
        <a:xfrm>
          <a:off x="1066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52" name="円/楕円 151"/>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142892</xdr:rowOff>
    </xdr:from>
    <xdr:ext cx="762000" cy="259045"/>
    <xdr:sp macro="" textlink="">
      <xdr:nvSpPr>
        <xdr:cNvPr id="153" name="財政構造の弾力性該当値テキスト"/>
        <xdr:cNvSpPr txBox="1"/>
      </xdr:nvSpPr>
      <xdr:spPr>
        <a:xfrm>
          <a:off x="5041900" y="1077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143933</xdr:rowOff>
    </xdr:from>
    <xdr:to>
      <xdr:col>6</xdr:col>
      <xdr:colOff>50800</xdr:colOff>
      <xdr:row>64</xdr:row>
      <xdr:rowOff>74083</xdr:rowOff>
    </xdr:to>
    <xdr:sp macro="" textlink="">
      <xdr:nvSpPr>
        <xdr:cNvPr id="154" name="円/楕円 153"/>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58860</xdr:rowOff>
    </xdr:from>
    <xdr:ext cx="736600" cy="259045"/>
    <xdr:sp macro="" textlink="">
      <xdr:nvSpPr>
        <xdr:cNvPr id="155" name="テキスト ボックス 154"/>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6" name="円/楕円 155"/>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7" name="テキスト ボックス 156"/>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110702</xdr:rowOff>
    </xdr:from>
    <xdr:to>
      <xdr:col>3</xdr:col>
      <xdr:colOff>330200</xdr:colOff>
      <xdr:row>66</xdr:row>
      <xdr:rowOff>40852</xdr:rowOff>
    </xdr:to>
    <xdr:sp macro="" textlink="">
      <xdr:nvSpPr>
        <xdr:cNvPr id="158" name="円/楕円 157"/>
        <xdr:cNvSpPr/>
      </xdr:nvSpPr>
      <xdr:spPr>
        <a:xfrm>
          <a:off x="2286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25629</xdr:rowOff>
    </xdr:from>
    <xdr:ext cx="762000" cy="259045"/>
    <xdr:sp macro="" textlink="">
      <xdr:nvSpPr>
        <xdr:cNvPr id="159" name="テキスト ボックス 158"/>
        <xdr:cNvSpPr txBox="1"/>
      </xdr:nvSpPr>
      <xdr:spPr>
        <a:xfrm>
          <a:off x="1955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114723</xdr:rowOff>
    </xdr:from>
    <xdr:to>
      <xdr:col>2</xdr:col>
      <xdr:colOff>127000</xdr:colOff>
      <xdr:row>66</xdr:row>
      <xdr:rowOff>44873</xdr:rowOff>
    </xdr:to>
    <xdr:sp macro="" textlink="">
      <xdr:nvSpPr>
        <xdr:cNvPr id="160" name="円/楕円 159"/>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29650</xdr:rowOff>
    </xdr:from>
    <xdr:ext cx="762000" cy="259045"/>
    <xdr:sp macro="" textlink="">
      <xdr:nvSpPr>
        <xdr:cNvPr id="161" name="テキスト ボックス 160"/>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[142,472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　人件費は、行財政改革による職員数の削減により職員給が減少したものの、退職者数の増による退職手当の増により、全体として増加した。</a:t>
          </a:r>
          <a:endParaRPr lang="ja-JP" altLang="ja-JP" sz="1400">
            <a:effectLst/>
          </a:endParaRPr>
        </a:p>
        <a:p>
          <a:pPr rtl="0" eaLnBrk="1" fontAlgn="auto" latinLnBrk="0" hangingPunct="1"/>
          <a:r>
            <a:rPr lang="ja-JP" altLang="ja-JP" sz="1400">
              <a:solidFill>
                <a:schemeClr val="dk1"/>
              </a:solidFill>
              <a:effectLst/>
              <a:latin typeface="+mn-lt"/>
              <a:ea typeface="+mn-ea"/>
              <a:cs typeface="+mn-cs"/>
            </a:rPr>
            <a:t>　物件費は、学校ＩＣＴの推進事業費や内部庶務システムの導入費等の増により、増加した。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9" name="直線コネクタ 188"/>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90"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91" name="直線コネクタ 190"/>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92"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93" name="直線コネクタ 192"/>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22103</xdr:rowOff>
    </xdr:from>
    <xdr:to>
      <xdr:col>7</xdr:col>
      <xdr:colOff>152400</xdr:colOff>
      <xdr:row>82</xdr:row>
      <xdr:rowOff>27170</xdr:rowOff>
    </xdr:to>
    <xdr:cxnSp macro="">
      <xdr:nvCxnSpPr>
        <xdr:cNvPr id="194" name="直線コネクタ 193"/>
        <xdr:cNvCxnSpPr/>
      </xdr:nvCxnSpPr>
      <xdr:spPr>
        <a:xfrm>
          <a:off x="4114800" y="14081003"/>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81542</xdr:rowOff>
    </xdr:from>
    <xdr:ext cx="762000" cy="259045"/>
    <xdr:sp macro="" textlink="">
      <xdr:nvSpPr>
        <xdr:cNvPr id="195" name="人件費・物件費等の状況平均値テキスト"/>
        <xdr:cNvSpPr txBox="1"/>
      </xdr:nvSpPr>
      <xdr:spPr>
        <a:xfrm>
          <a:off x="5041900" y="13797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6" name="フローチャート : 判断 195"/>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15771</xdr:rowOff>
    </xdr:from>
    <xdr:to>
      <xdr:col>6</xdr:col>
      <xdr:colOff>0</xdr:colOff>
      <xdr:row>82</xdr:row>
      <xdr:rowOff>22103</xdr:rowOff>
    </xdr:to>
    <xdr:cxnSp macro="">
      <xdr:nvCxnSpPr>
        <xdr:cNvPr id="197" name="直線コネクタ 196"/>
        <xdr:cNvCxnSpPr/>
      </xdr:nvCxnSpPr>
      <xdr:spPr>
        <a:xfrm>
          <a:off x="3225800" y="14074671"/>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8" name="フローチャート : 判断 197"/>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170558</xdr:rowOff>
    </xdr:from>
    <xdr:ext cx="736600" cy="259045"/>
    <xdr:sp macro="" textlink="">
      <xdr:nvSpPr>
        <xdr:cNvPr id="199" name="テキスト ボックス 198"/>
        <xdr:cNvSpPr txBox="1"/>
      </xdr:nvSpPr>
      <xdr:spPr>
        <a:xfrm>
          <a:off x="3733800" y="1371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15771</xdr:rowOff>
    </xdr:from>
    <xdr:to>
      <xdr:col>4</xdr:col>
      <xdr:colOff>482600</xdr:colOff>
      <xdr:row>82</xdr:row>
      <xdr:rowOff>25085</xdr:rowOff>
    </xdr:to>
    <xdr:cxnSp macro="">
      <xdr:nvCxnSpPr>
        <xdr:cNvPr id="200" name="直線コネクタ 199"/>
        <xdr:cNvCxnSpPr/>
      </xdr:nvCxnSpPr>
      <xdr:spPr>
        <a:xfrm flipV="1">
          <a:off x="2336800" y="14074671"/>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201" name="フローチャート : 判断 200"/>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156094</xdr:rowOff>
    </xdr:from>
    <xdr:ext cx="762000" cy="259045"/>
    <xdr:sp macro="" textlink="">
      <xdr:nvSpPr>
        <xdr:cNvPr id="202" name="テキスト ボックス 201"/>
        <xdr:cNvSpPr txBox="1"/>
      </xdr:nvSpPr>
      <xdr:spPr>
        <a:xfrm>
          <a:off x="2844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25085</xdr:rowOff>
    </xdr:from>
    <xdr:to>
      <xdr:col>3</xdr:col>
      <xdr:colOff>279400</xdr:colOff>
      <xdr:row>82</xdr:row>
      <xdr:rowOff>58544</xdr:rowOff>
    </xdr:to>
    <xdr:cxnSp macro="">
      <xdr:nvCxnSpPr>
        <xdr:cNvPr id="203" name="直線コネクタ 202"/>
        <xdr:cNvCxnSpPr/>
      </xdr:nvCxnSpPr>
      <xdr:spPr>
        <a:xfrm flipV="1">
          <a:off x="1447800" y="14083985"/>
          <a:ext cx="889000" cy="3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4" name="フローチャート : 判断 203"/>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158656</xdr:rowOff>
    </xdr:from>
    <xdr:ext cx="762000" cy="259045"/>
    <xdr:sp macro="" textlink="">
      <xdr:nvSpPr>
        <xdr:cNvPr id="205" name="テキスト ボックス 204"/>
        <xdr:cNvSpPr txBox="1"/>
      </xdr:nvSpPr>
      <xdr:spPr>
        <a:xfrm>
          <a:off x="1955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6" name="フローチャート : 判断 205"/>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22972</xdr:rowOff>
    </xdr:from>
    <xdr:ext cx="762000" cy="259045"/>
    <xdr:sp macro="" textlink="">
      <xdr:nvSpPr>
        <xdr:cNvPr id="207" name="テキスト ボックス 206"/>
        <xdr:cNvSpPr txBox="1"/>
      </xdr:nvSpPr>
      <xdr:spPr>
        <a:xfrm>
          <a:off x="1066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147820</xdr:rowOff>
    </xdr:from>
    <xdr:to>
      <xdr:col>7</xdr:col>
      <xdr:colOff>203200</xdr:colOff>
      <xdr:row>82</xdr:row>
      <xdr:rowOff>77970</xdr:rowOff>
    </xdr:to>
    <xdr:sp macro="" textlink="">
      <xdr:nvSpPr>
        <xdr:cNvPr id="213" name="円/楕円 212"/>
        <xdr:cNvSpPr/>
      </xdr:nvSpPr>
      <xdr:spPr>
        <a:xfrm>
          <a:off x="4902200" y="14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119897</xdr:rowOff>
    </xdr:from>
    <xdr:ext cx="762000" cy="259045"/>
    <xdr:sp macro="" textlink="">
      <xdr:nvSpPr>
        <xdr:cNvPr id="214" name="人件費・物件費等の状況該当値テキスト"/>
        <xdr:cNvSpPr txBox="1"/>
      </xdr:nvSpPr>
      <xdr:spPr>
        <a:xfrm>
          <a:off x="5041900" y="1400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142,472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142753</xdr:rowOff>
    </xdr:from>
    <xdr:to>
      <xdr:col>6</xdr:col>
      <xdr:colOff>50800</xdr:colOff>
      <xdr:row>82</xdr:row>
      <xdr:rowOff>72903</xdr:rowOff>
    </xdr:to>
    <xdr:sp macro="" textlink="">
      <xdr:nvSpPr>
        <xdr:cNvPr id="215" name="円/楕円 214"/>
        <xdr:cNvSpPr/>
      </xdr:nvSpPr>
      <xdr:spPr>
        <a:xfrm>
          <a:off x="4064000" y="140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57680</xdr:rowOff>
    </xdr:from>
    <xdr:ext cx="736600" cy="259045"/>
    <xdr:sp macro="" textlink="">
      <xdr:nvSpPr>
        <xdr:cNvPr id="216" name="テキスト ボックス 215"/>
        <xdr:cNvSpPr txBox="1"/>
      </xdr:nvSpPr>
      <xdr:spPr>
        <a:xfrm>
          <a:off x="3733800" y="1411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136421</xdr:rowOff>
    </xdr:from>
    <xdr:to>
      <xdr:col>4</xdr:col>
      <xdr:colOff>533400</xdr:colOff>
      <xdr:row>82</xdr:row>
      <xdr:rowOff>66571</xdr:rowOff>
    </xdr:to>
    <xdr:sp macro="" textlink="">
      <xdr:nvSpPr>
        <xdr:cNvPr id="217" name="円/楕円 216"/>
        <xdr:cNvSpPr/>
      </xdr:nvSpPr>
      <xdr:spPr>
        <a:xfrm>
          <a:off x="3175000" y="140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51348</xdr:rowOff>
    </xdr:from>
    <xdr:ext cx="762000" cy="259045"/>
    <xdr:sp macro="" textlink="">
      <xdr:nvSpPr>
        <xdr:cNvPr id="218" name="テキスト ボックス 217"/>
        <xdr:cNvSpPr txBox="1"/>
      </xdr:nvSpPr>
      <xdr:spPr>
        <a:xfrm>
          <a:off x="2844800" y="1411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145735</xdr:rowOff>
    </xdr:from>
    <xdr:to>
      <xdr:col>3</xdr:col>
      <xdr:colOff>330200</xdr:colOff>
      <xdr:row>82</xdr:row>
      <xdr:rowOff>75885</xdr:rowOff>
    </xdr:to>
    <xdr:sp macro="" textlink="">
      <xdr:nvSpPr>
        <xdr:cNvPr id="219" name="円/楕円 218"/>
        <xdr:cNvSpPr/>
      </xdr:nvSpPr>
      <xdr:spPr>
        <a:xfrm>
          <a:off x="2286000" y="140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60662</xdr:rowOff>
    </xdr:from>
    <xdr:ext cx="762000" cy="259045"/>
    <xdr:sp macro="" textlink="">
      <xdr:nvSpPr>
        <xdr:cNvPr id="220" name="テキスト ボックス 219"/>
        <xdr:cNvSpPr txBox="1"/>
      </xdr:nvSpPr>
      <xdr:spPr>
        <a:xfrm>
          <a:off x="1955800" y="1411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7744</xdr:rowOff>
    </xdr:from>
    <xdr:to>
      <xdr:col>2</xdr:col>
      <xdr:colOff>127000</xdr:colOff>
      <xdr:row>82</xdr:row>
      <xdr:rowOff>109344</xdr:rowOff>
    </xdr:to>
    <xdr:sp macro="" textlink="">
      <xdr:nvSpPr>
        <xdr:cNvPr id="221" name="円/楕円 220"/>
        <xdr:cNvSpPr/>
      </xdr:nvSpPr>
      <xdr:spPr>
        <a:xfrm>
          <a:off x="1397000" y="140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94121</xdr:rowOff>
    </xdr:from>
    <xdr:ext cx="762000" cy="259045"/>
    <xdr:sp macro="" textlink="">
      <xdr:nvSpPr>
        <xdr:cNvPr id="222" name="テキスト ボックス 221"/>
        <xdr:cNvSpPr txBox="1"/>
      </xdr:nvSpPr>
      <xdr:spPr>
        <a:xfrm>
          <a:off x="1066800" y="1415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給料表改定の実施により、給料月額を公民格差分（</a:t>
          </a:r>
          <a:r>
            <a:rPr kumimoji="1" lang="en-US" altLang="ja-JP" sz="1400">
              <a:solidFill>
                <a:schemeClr val="dk1"/>
              </a:solidFill>
              <a:effectLst/>
              <a:latin typeface="+mn-lt"/>
              <a:ea typeface="+mn-ea"/>
              <a:cs typeface="+mn-cs"/>
            </a:rPr>
            <a:t>0.35</a:t>
          </a:r>
          <a:r>
            <a:rPr kumimoji="1" lang="ja-JP" altLang="ja-JP" sz="1400">
              <a:solidFill>
                <a:schemeClr val="dk1"/>
              </a:solidFill>
              <a:effectLst/>
              <a:latin typeface="+mn-lt"/>
              <a:ea typeface="+mn-ea"/>
              <a:cs typeface="+mn-cs"/>
            </a:rPr>
            <a:t>％）引上げを行った。平成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年度を比較すると、数値は若干上昇したが、全国市平均以下となっている。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82</xdr:row>
      <xdr:rowOff>111761</xdr:rowOff>
    </xdr:to>
    <xdr:cxnSp macro="">
      <xdr:nvCxnSpPr>
        <xdr:cNvPr id="249" name="直線コネクタ 248"/>
        <xdr:cNvCxnSpPr/>
      </xdr:nvCxnSpPr>
      <xdr:spPr>
        <a:xfrm flipV="1">
          <a:off x="17018000" y="13736320"/>
          <a:ext cx="0" cy="434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83838</xdr:rowOff>
    </xdr:from>
    <xdr:ext cx="762000" cy="259045"/>
    <xdr:sp macro="" textlink="">
      <xdr:nvSpPr>
        <xdr:cNvPr id="250" name="給与水準   （国との比較）最小値テキスト"/>
        <xdr:cNvSpPr txBox="1"/>
      </xdr:nvSpPr>
      <xdr:spPr>
        <a:xfrm>
          <a:off x="17106900" y="1414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82</xdr:row>
      <xdr:rowOff>111761</xdr:rowOff>
    </xdr:from>
    <xdr:to>
      <xdr:col>24</xdr:col>
      <xdr:colOff>647700</xdr:colOff>
      <xdr:row>82</xdr:row>
      <xdr:rowOff>111761</xdr:rowOff>
    </xdr:to>
    <xdr:cxnSp macro="">
      <xdr:nvCxnSpPr>
        <xdr:cNvPr id="251" name="直線コネクタ 250"/>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20320</xdr:rowOff>
    </xdr:from>
    <xdr:to>
      <xdr:col>24</xdr:col>
      <xdr:colOff>558800</xdr:colOff>
      <xdr:row>81</xdr:row>
      <xdr:rowOff>41911</xdr:rowOff>
    </xdr:to>
    <xdr:cxnSp macro="">
      <xdr:nvCxnSpPr>
        <xdr:cNvPr id="254" name="直線コネクタ 253"/>
        <xdr:cNvCxnSpPr/>
      </xdr:nvCxnSpPr>
      <xdr:spPr>
        <a:xfrm>
          <a:off x="16179800" y="13736320"/>
          <a:ext cx="8382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166811</xdr:rowOff>
    </xdr:from>
    <xdr:ext cx="762000" cy="259045"/>
    <xdr:sp macro="" textlink="">
      <xdr:nvSpPr>
        <xdr:cNvPr id="255" name="給与水準   （国との比較）平均値テキスト"/>
        <xdr:cNvSpPr txBox="1"/>
      </xdr:nvSpPr>
      <xdr:spPr>
        <a:xfrm>
          <a:off x="17106900" y="13882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56" name="フローチャート : 判断 255"/>
        <xdr:cNvSpPr/>
      </xdr:nvSpPr>
      <xdr:spPr>
        <a:xfrm>
          <a:off x="169672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20320</xdr:rowOff>
    </xdr:from>
    <xdr:to>
      <xdr:col>23</xdr:col>
      <xdr:colOff>406400</xdr:colOff>
      <xdr:row>81</xdr:row>
      <xdr:rowOff>41911</xdr:rowOff>
    </xdr:to>
    <xdr:cxnSp macro="">
      <xdr:nvCxnSpPr>
        <xdr:cNvPr id="257" name="直線コネクタ 256"/>
        <xdr:cNvCxnSpPr/>
      </xdr:nvCxnSpPr>
      <xdr:spPr>
        <a:xfrm flipV="1">
          <a:off x="15290800" y="137363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80</xdr:row>
      <xdr:rowOff>1693</xdr:rowOff>
    </xdr:from>
    <xdr:to>
      <xdr:col>23</xdr:col>
      <xdr:colOff>457200</xdr:colOff>
      <xdr:row>80</xdr:row>
      <xdr:rowOff>103293</xdr:rowOff>
    </xdr:to>
    <xdr:sp macro="" textlink="">
      <xdr:nvSpPr>
        <xdr:cNvPr id="258" name="フローチャート : 判断 257"/>
        <xdr:cNvSpPr/>
      </xdr:nvSpPr>
      <xdr:spPr>
        <a:xfrm>
          <a:off x="16129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88070</xdr:rowOff>
    </xdr:from>
    <xdr:ext cx="736600" cy="259045"/>
    <xdr:sp macro="" textlink="">
      <xdr:nvSpPr>
        <xdr:cNvPr id="259" name="テキスト ボックス 258"/>
        <xdr:cNvSpPr txBox="1"/>
      </xdr:nvSpPr>
      <xdr:spPr>
        <a:xfrm>
          <a:off x="15798800" y="1380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41911</xdr:rowOff>
    </xdr:from>
    <xdr:to>
      <xdr:col>22</xdr:col>
      <xdr:colOff>203200</xdr:colOff>
      <xdr:row>89</xdr:row>
      <xdr:rowOff>5504</xdr:rowOff>
    </xdr:to>
    <xdr:cxnSp macro="">
      <xdr:nvCxnSpPr>
        <xdr:cNvPr id="260" name="直線コネクタ 259"/>
        <xdr:cNvCxnSpPr/>
      </xdr:nvCxnSpPr>
      <xdr:spPr>
        <a:xfrm flipV="1">
          <a:off x="14401800" y="13929361"/>
          <a:ext cx="889000" cy="13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55457</xdr:rowOff>
    </xdr:from>
    <xdr:to>
      <xdr:col>22</xdr:col>
      <xdr:colOff>254000</xdr:colOff>
      <xdr:row>81</xdr:row>
      <xdr:rowOff>157057</xdr:rowOff>
    </xdr:to>
    <xdr:sp macro="" textlink="">
      <xdr:nvSpPr>
        <xdr:cNvPr id="261" name="フローチャート : 判断 260"/>
        <xdr:cNvSpPr/>
      </xdr:nvSpPr>
      <xdr:spPr>
        <a:xfrm>
          <a:off x="15240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141834</xdr:rowOff>
    </xdr:from>
    <xdr:ext cx="762000" cy="259045"/>
    <xdr:sp macro="" textlink="">
      <xdr:nvSpPr>
        <xdr:cNvPr id="262" name="テキスト ボックス 261"/>
        <xdr:cNvSpPr txBox="1"/>
      </xdr:nvSpPr>
      <xdr:spPr>
        <a:xfrm>
          <a:off x="149098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5504</xdr:rowOff>
    </xdr:from>
    <xdr:to>
      <xdr:col>21</xdr:col>
      <xdr:colOff>0</xdr:colOff>
      <xdr:row>89</xdr:row>
      <xdr:rowOff>21589</xdr:rowOff>
    </xdr:to>
    <xdr:cxnSp macro="">
      <xdr:nvCxnSpPr>
        <xdr:cNvPr id="263" name="直線コネクタ 262"/>
        <xdr:cNvCxnSpPr/>
      </xdr:nvCxnSpPr>
      <xdr:spPr>
        <a:xfrm flipV="1">
          <a:off x="13512800" y="152645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51223</xdr:rowOff>
    </xdr:from>
    <xdr:to>
      <xdr:col>21</xdr:col>
      <xdr:colOff>50800</xdr:colOff>
      <xdr:row>89</xdr:row>
      <xdr:rowOff>152823</xdr:rowOff>
    </xdr:to>
    <xdr:sp macro="" textlink="">
      <xdr:nvSpPr>
        <xdr:cNvPr id="264" name="フローチャート : 判断 263"/>
        <xdr:cNvSpPr/>
      </xdr:nvSpPr>
      <xdr:spPr>
        <a:xfrm>
          <a:off x="14351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137600</xdr:rowOff>
    </xdr:from>
    <xdr:ext cx="762000" cy="259045"/>
    <xdr:sp macro="" textlink="">
      <xdr:nvSpPr>
        <xdr:cNvPr id="265" name="テキスト ボックス 264"/>
        <xdr:cNvSpPr txBox="1"/>
      </xdr:nvSpPr>
      <xdr:spPr>
        <a:xfrm>
          <a:off x="14020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6" name="フローチャート : 判断 265"/>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67" name="テキスト ボックス 266"/>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162561</xdr:rowOff>
    </xdr:from>
    <xdr:to>
      <xdr:col>24</xdr:col>
      <xdr:colOff>609600</xdr:colOff>
      <xdr:row>81</xdr:row>
      <xdr:rowOff>92711</xdr:rowOff>
    </xdr:to>
    <xdr:sp macro="" textlink="">
      <xdr:nvSpPr>
        <xdr:cNvPr id="273" name="円/楕円 272"/>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7638</xdr:rowOff>
    </xdr:from>
    <xdr:ext cx="762000" cy="259045"/>
    <xdr:sp macro="" textlink="">
      <xdr:nvSpPr>
        <xdr:cNvPr id="274" name="給与水準   （国との比較）該当値テキスト"/>
        <xdr:cNvSpPr txBox="1"/>
      </xdr:nvSpPr>
      <xdr:spPr>
        <a:xfrm>
          <a:off x="17106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140970</xdr:rowOff>
    </xdr:from>
    <xdr:to>
      <xdr:col>23</xdr:col>
      <xdr:colOff>457200</xdr:colOff>
      <xdr:row>80</xdr:row>
      <xdr:rowOff>71120</xdr:rowOff>
    </xdr:to>
    <xdr:sp macro="" textlink="">
      <xdr:nvSpPr>
        <xdr:cNvPr id="275" name="円/楕円 274"/>
        <xdr:cNvSpPr/>
      </xdr:nvSpPr>
      <xdr:spPr>
        <a:xfrm>
          <a:off x="1612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81297</xdr:rowOff>
    </xdr:from>
    <xdr:ext cx="736600" cy="259045"/>
    <xdr:sp macro="" textlink="">
      <xdr:nvSpPr>
        <xdr:cNvPr id="276" name="テキスト ボックス 275"/>
        <xdr:cNvSpPr txBox="1"/>
      </xdr:nvSpPr>
      <xdr:spPr>
        <a:xfrm>
          <a:off x="15798800" y="1345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162561</xdr:rowOff>
    </xdr:from>
    <xdr:to>
      <xdr:col>22</xdr:col>
      <xdr:colOff>254000</xdr:colOff>
      <xdr:row>81</xdr:row>
      <xdr:rowOff>92711</xdr:rowOff>
    </xdr:to>
    <xdr:sp macro="" textlink="">
      <xdr:nvSpPr>
        <xdr:cNvPr id="277" name="円/楕円 276"/>
        <xdr:cNvSpPr/>
      </xdr:nvSpPr>
      <xdr:spPr>
        <a:xfrm>
          <a:off x="15240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102888</xdr:rowOff>
    </xdr:from>
    <xdr:ext cx="762000" cy="259045"/>
    <xdr:sp macro="" textlink="">
      <xdr:nvSpPr>
        <xdr:cNvPr id="278" name="テキスト ボックス 277"/>
        <xdr:cNvSpPr txBox="1"/>
      </xdr:nvSpPr>
      <xdr:spPr>
        <a:xfrm>
          <a:off x="14909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79" name="円/楕円 278"/>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66481</xdr:rowOff>
    </xdr:from>
    <xdr:ext cx="762000" cy="259045"/>
    <xdr:sp macro="" textlink="">
      <xdr:nvSpPr>
        <xdr:cNvPr id="280" name="テキスト ボックス 279"/>
        <xdr:cNvSpPr txBox="1"/>
      </xdr:nvSpPr>
      <xdr:spPr>
        <a:xfrm>
          <a:off x="14020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1" name="円/楕円 280"/>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82" name="テキスト ボックス 281"/>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現在の行財政改革実施計画では、平成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月１日）までの削減目標として、</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人を削減するとしている。</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月</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日～平成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月</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日で</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人を削減している。平成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年度までの累計削減数は、</a:t>
          </a:r>
          <a:r>
            <a:rPr kumimoji="1" lang="en-US" altLang="ja-JP" sz="1400">
              <a:solidFill>
                <a:schemeClr val="dk1"/>
              </a:solidFill>
              <a:effectLst/>
              <a:latin typeface="+mn-lt"/>
              <a:ea typeface="+mn-ea"/>
              <a:cs typeface="+mn-cs"/>
            </a:rPr>
            <a:t>85</a:t>
          </a:r>
          <a:r>
            <a:rPr kumimoji="1" lang="ja-JP" altLang="ja-JP" sz="1400">
              <a:solidFill>
                <a:schemeClr val="dk1"/>
              </a:solidFill>
              <a:effectLst/>
              <a:latin typeface="+mn-lt"/>
              <a:ea typeface="+mn-ea"/>
              <a:cs typeface="+mn-cs"/>
            </a:rPr>
            <a:t>人となる。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4" name="直線コネクタ 313"/>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5"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6" name="直線コネクタ 315"/>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7"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8" name="直線コネクタ 317"/>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84001</xdr:rowOff>
    </xdr:from>
    <xdr:to>
      <xdr:col>24</xdr:col>
      <xdr:colOff>558800</xdr:colOff>
      <xdr:row>60</xdr:row>
      <xdr:rowOff>104684</xdr:rowOff>
    </xdr:to>
    <xdr:cxnSp macro="">
      <xdr:nvCxnSpPr>
        <xdr:cNvPr id="319" name="直線コネクタ 318"/>
        <xdr:cNvCxnSpPr/>
      </xdr:nvCxnSpPr>
      <xdr:spPr>
        <a:xfrm flipV="1">
          <a:off x="16179800" y="1037100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20"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104684</xdr:rowOff>
    </xdr:from>
    <xdr:to>
      <xdr:col>23</xdr:col>
      <xdr:colOff>406400</xdr:colOff>
      <xdr:row>60</xdr:row>
      <xdr:rowOff>124218</xdr:rowOff>
    </xdr:to>
    <xdr:cxnSp macro="">
      <xdr:nvCxnSpPr>
        <xdr:cNvPr id="322" name="直線コネクタ 321"/>
        <xdr:cNvCxnSpPr/>
      </xdr:nvCxnSpPr>
      <xdr:spPr>
        <a:xfrm flipV="1">
          <a:off x="15290800" y="1039168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3" name="フローチャート : 判断 322"/>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90973</xdr:rowOff>
    </xdr:from>
    <xdr:ext cx="736600" cy="259045"/>
    <xdr:sp macro="" textlink="">
      <xdr:nvSpPr>
        <xdr:cNvPr id="324" name="テキスト ボックス 323"/>
        <xdr:cNvSpPr txBox="1"/>
      </xdr:nvSpPr>
      <xdr:spPr>
        <a:xfrm>
          <a:off x="15798800" y="100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124218</xdr:rowOff>
    </xdr:from>
    <xdr:to>
      <xdr:col>22</xdr:col>
      <xdr:colOff>203200</xdr:colOff>
      <xdr:row>60</xdr:row>
      <xdr:rowOff>138006</xdr:rowOff>
    </xdr:to>
    <xdr:cxnSp macro="">
      <xdr:nvCxnSpPr>
        <xdr:cNvPr id="325" name="直線コネクタ 324"/>
        <xdr:cNvCxnSpPr/>
      </xdr:nvCxnSpPr>
      <xdr:spPr>
        <a:xfrm flipV="1">
          <a:off x="14401800" y="1041121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6" name="フローチャート : 判断 325"/>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103612</xdr:rowOff>
    </xdr:from>
    <xdr:ext cx="762000" cy="259045"/>
    <xdr:sp macro="" textlink="">
      <xdr:nvSpPr>
        <xdr:cNvPr id="327" name="テキスト ボックス 326"/>
        <xdr:cNvSpPr txBox="1"/>
      </xdr:nvSpPr>
      <xdr:spPr>
        <a:xfrm>
          <a:off x="14909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138006</xdr:rowOff>
    </xdr:from>
    <xdr:to>
      <xdr:col>21</xdr:col>
      <xdr:colOff>0</xdr:colOff>
      <xdr:row>61</xdr:row>
      <xdr:rowOff>21711</xdr:rowOff>
    </xdr:to>
    <xdr:cxnSp macro="">
      <xdr:nvCxnSpPr>
        <xdr:cNvPr id="328" name="直線コネクタ 327"/>
        <xdr:cNvCxnSpPr/>
      </xdr:nvCxnSpPr>
      <xdr:spPr>
        <a:xfrm flipV="1">
          <a:off x="13512800" y="10425006"/>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0" name="テキスト ボックス 329"/>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31" name="フローチャート : 判断 330"/>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154171</xdr:rowOff>
    </xdr:from>
    <xdr:ext cx="762000" cy="259045"/>
    <xdr:sp macro="" textlink="">
      <xdr:nvSpPr>
        <xdr:cNvPr id="332" name="テキスト ボックス 331"/>
        <xdr:cNvSpPr txBox="1"/>
      </xdr:nvSpPr>
      <xdr:spPr>
        <a:xfrm>
          <a:off x="13131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33201</xdr:rowOff>
    </xdr:from>
    <xdr:to>
      <xdr:col>24</xdr:col>
      <xdr:colOff>609600</xdr:colOff>
      <xdr:row>60</xdr:row>
      <xdr:rowOff>134801</xdr:rowOff>
    </xdr:to>
    <xdr:sp macro="" textlink="">
      <xdr:nvSpPr>
        <xdr:cNvPr id="338" name="円/楕円 337"/>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5278</xdr:rowOff>
    </xdr:from>
    <xdr:ext cx="762000" cy="259045"/>
    <xdr:sp macro="" textlink="">
      <xdr:nvSpPr>
        <xdr:cNvPr id="339" name="定員管理の状況該当値テキスト"/>
        <xdr:cNvSpPr txBox="1"/>
      </xdr:nvSpPr>
      <xdr:spPr>
        <a:xfrm>
          <a:off x="17106900" y="102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53884</xdr:rowOff>
    </xdr:from>
    <xdr:to>
      <xdr:col>23</xdr:col>
      <xdr:colOff>457200</xdr:colOff>
      <xdr:row>60</xdr:row>
      <xdr:rowOff>155484</xdr:rowOff>
    </xdr:to>
    <xdr:sp macro="" textlink="">
      <xdr:nvSpPr>
        <xdr:cNvPr id="340" name="円/楕円 339"/>
        <xdr:cNvSpPr/>
      </xdr:nvSpPr>
      <xdr:spPr>
        <a:xfrm>
          <a:off x="16129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140261</xdr:rowOff>
    </xdr:from>
    <xdr:ext cx="736600" cy="259045"/>
    <xdr:sp macro="" textlink="">
      <xdr:nvSpPr>
        <xdr:cNvPr id="341" name="テキスト ボックス 340"/>
        <xdr:cNvSpPr txBox="1"/>
      </xdr:nvSpPr>
      <xdr:spPr>
        <a:xfrm>
          <a:off x="15798800" y="1042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73418</xdr:rowOff>
    </xdr:from>
    <xdr:to>
      <xdr:col>22</xdr:col>
      <xdr:colOff>254000</xdr:colOff>
      <xdr:row>61</xdr:row>
      <xdr:rowOff>3568</xdr:rowOff>
    </xdr:to>
    <xdr:sp macro="" textlink="">
      <xdr:nvSpPr>
        <xdr:cNvPr id="342" name="円/楕円 341"/>
        <xdr:cNvSpPr/>
      </xdr:nvSpPr>
      <xdr:spPr>
        <a:xfrm>
          <a:off x="15240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159795</xdr:rowOff>
    </xdr:from>
    <xdr:ext cx="762000" cy="259045"/>
    <xdr:sp macro="" textlink="">
      <xdr:nvSpPr>
        <xdr:cNvPr id="343" name="テキスト ボックス 342"/>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87206</xdr:rowOff>
    </xdr:from>
    <xdr:to>
      <xdr:col>21</xdr:col>
      <xdr:colOff>50800</xdr:colOff>
      <xdr:row>61</xdr:row>
      <xdr:rowOff>17356</xdr:rowOff>
    </xdr:to>
    <xdr:sp macro="" textlink="">
      <xdr:nvSpPr>
        <xdr:cNvPr id="344" name="円/楕円 343"/>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2133</xdr:rowOff>
    </xdr:from>
    <xdr:ext cx="762000" cy="259045"/>
    <xdr:sp macro="" textlink="">
      <xdr:nvSpPr>
        <xdr:cNvPr id="345" name="テキスト ボックス 344"/>
        <xdr:cNvSpPr txBox="1"/>
      </xdr:nvSpPr>
      <xdr:spPr>
        <a:xfrm>
          <a:off x="14020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142361</xdr:rowOff>
    </xdr:from>
    <xdr:to>
      <xdr:col>19</xdr:col>
      <xdr:colOff>533400</xdr:colOff>
      <xdr:row>61</xdr:row>
      <xdr:rowOff>72511</xdr:rowOff>
    </xdr:to>
    <xdr:sp macro="" textlink="">
      <xdr:nvSpPr>
        <xdr:cNvPr id="346" name="円/楕円 345"/>
        <xdr:cNvSpPr/>
      </xdr:nvSpPr>
      <xdr:spPr>
        <a:xfrm>
          <a:off x="13462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57288</xdr:rowOff>
    </xdr:from>
    <xdr:ext cx="762000" cy="259045"/>
    <xdr:sp macro="" textlink="">
      <xdr:nvSpPr>
        <xdr:cNvPr id="347" name="テキスト ボックス 346"/>
        <xdr:cNvSpPr txBox="1"/>
      </xdr:nvSpPr>
      <xdr:spPr>
        <a:xfrm>
          <a:off x="13131800" y="105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過去の建設工事や減税補てん債等の償還が進む一方で、新規の起債発行額を抑制してきたことにより、実質公債費比率が低下した。</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引き続き、学校施設の改築や道路・公園整備事業などに起債する計画であるが、その際は、財政基盤の確立に配慮した起債となるよう努めることとしている。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44</xdr:row>
      <xdr:rowOff>113393</xdr:rowOff>
    </xdr:to>
    <xdr:cxnSp macro="">
      <xdr:nvCxnSpPr>
        <xdr:cNvPr id="375" name="直線コネクタ 374"/>
        <xdr:cNvCxnSpPr/>
      </xdr:nvCxnSpPr>
      <xdr:spPr>
        <a:xfrm flipV="1">
          <a:off x="17018000" y="60542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44</xdr:row>
      <xdr:rowOff>113393</xdr:rowOff>
    </xdr:from>
    <xdr:to>
      <xdr:col>24</xdr:col>
      <xdr:colOff>647700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78"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79" name="直線コネクタ 378"/>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93435</xdr:rowOff>
    </xdr:from>
    <xdr:to>
      <xdr:col>24</xdr:col>
      <xdr:colOff>558800</xdr:colOff>
      <xdr:row>41</xdr:row>
      <xdr:rowOff>145143</xdr:rowOff>
    </xdr:to>
    <xdr:cxnSp macro="">
      <xdr:nvCxnSpPr>
        <xdr:cNvPr id="380" name="直線コネクタ 379"/>
        <xdr:cNvCxnSpPr/>
      </xdr:nvCxnSpPr>
      <xdr:spPr>
        <a:xfrm flipV="1">
          <a:off x="16179800" y="71228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40112</xdr:rowOff>
    </xdr:from>
    <xdr:ext cx="762000" cy="259045"/>
    <xdr:sp macro="" textlink="">
      <xdr:nvSpPr>
        <xdr:cNvPr id="381" name="公債費負担の状況平均値テキスト"/>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82" name="フローチャート : 判断 381"/>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145143</xdr:rowOff>
    </xdr:from>
    <xdr:to>
      <xdr:col>23</xdr:col>
      <xdr:colOff>406400</xdr:colOff>
      <xdr:row>42</xdr:row>
      <xdr:rowOff>8165</xdr:rowOff>
    </xdr:to>
    <xdr:cxnSp macro="">
      <xdr:nvCxnSpPr>
        <xdr:cNvPr id="383" name="直線コネクタ 382"/>
        <xdr:cNvCxnSpPr/>
      </xdr:nvCxnSpPr>
      <xdr:spPr>
        <a:xfrm flipV="1">
          <a:off x="15290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4" name="フローチャート : 判断 383"/>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5" name="テキスト ボックス 384"/>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8165</xdr:rowOff>
    </xdr:from>
    <xdr:to>
      <xdr:col>22</xdr:col>
      <xdr:colOff>203200</xdr:colOff>
      <xdr:row>42</xdr:row>
      <xdr:rowOff>77107</xdr:rowOff>
    </xdr:to>
    <xdr:cxnSp macro="">
      <xdr:nvCxnSpPr>
        <xdr:cNvPr id="386" name="直線コネクタ 385"/>
        <xdr:cNvCxnSpPr/>
      </xdr:nvCxnSpPr>
      <xdr:spPr>
        <a:xfrm flipV="1">
          <a:off x="14401800" y="72090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24493</xdr:rowOff>
    </xdr:from>
    <xdr:to>
      <xdr:col>22</xdr:col>
      <xdr:colOff>254000</xdr:colOff>
      <xdr:row>40</xdr:row>
      <xdr:rowOff>126093</xdr:rowOff>
    </xdr:to>
    <xdr:sp macro="" textlink="">
      <xdr:nvSpPr>
        <xdr:cNvPr id="387" name="フローチャート : 判断 386"/>
        <xdr:cNvSpPr/>
      </xdr:nvSpPr>
      <xdr:spPr>
        <a:xfrm>
          <a:off x="15240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136270</xdr:rowOff>
    </xdr:from>
    <xdr:ext cx="762000" cy="259045"/>
    <xdr:sp macro="" textlink="">
      <xdr:nvSpPr>
        <xdr:cNvPr id="388" name="テキスト ボックス 387"/>
        <xdr:cNvSpPr txBox="1"/>
      </xdr:nvSpPr>
      <xdr:spPr>
        <a:xfrm>
          <a:off x="14909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77107</xdr:rowOff>
    </xdr:from>
    <xdr:to>
      <xdr:col>21</xdr:col>
      <xdr:colOff>0</xdr:colOff>
      <xdr:row>42</xdr:row>
      <xdr:rowOff>111578</xdr:rowOff>
    </xdr:to>
    <xdr:cxnSp macro="">
      <xdr:nvCxnSpPr>
        <xdr:cNvPr id="389" name="直線コネクタ 388"/>
        <xdr:cNvCxnSpPr/>
      </xdr:nvCxnSpPr>
      <xdr:spPr>
        <a:xfrm flipV="1">
          <a:off x="13512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90" name="フローチャート : 判断 389"/>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68234</xdr:rowOff>
    </xdr:from>
    <xdr:ext cx="762000" cy="259045"/>
    <xdr:sp macro="" textlink="">
      <xdr:nvSpPr>
        <xdr:cNvPr id="391" name="テキスト ボックス 390"/>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392" name="フローチャート : 判断 391"/>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393" name="テキスト ボックス 392"/>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42635</xdr:rowOff>
    </xdr:from>
    <xdr:to>
      <xdr:col>24</xdr:col>
      <xdr:colOff>609600</xdr:colOff>
      <xdr:row>41</xdr:row>
      <xdr:rowOff>144235</xdr:rowOff>
    </xdr:to>
    <xdr:sp macro="" textlink="">
      <xdr:nvSpPr>
        <xdr:cNvPr id="399" name="円/楕円 398"/>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14712</xdr:rowOff>
    </xdr:from>
    <xdr:ext cx="762000" cy="259045"/>
    <xdr:sp macro="" textlink="">
      <xdr:nvSpPr>
        <xdr:cNvPr id="400" name="公債費負担の状況該当値テキスト"/>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94343</xdr:rowOff>
    </xdr:from>
    <xdr:to>
      <xdr:col>23</xdr:col>
      <xdr:colOff>457200</xdr:colOff>
      <xdr:row>42</xdr:row>
      <xdr:rowOff>24493</xdr:rowOff>
    </xdr:to>
    <xdr:sp macro="" textlink="">
      <xdr:nvSpPr>
        <xdr:cNvPr id="401" name="円/楕円 400"/>
        <xdr:cNvSpPr/>
      </xdr:nvSpPr>
      <xdr:spPr>
        <a:xfrm>
          <a:off x="16129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9270</xdr:rowOff>
    </xdr:from>
    <xdr:ext cx="736600" cy="259045"/>
    <xdr:sp macro="" textlink="">
      <xdr:nvSpPr>
        <xdr:cNvPr id="402" name="テキスト ボックス 401"/>
        <xdr:cNvSpPr txBox="1"/>
      </xdr:nvSpPr>
      <xdr:spPr>
        <a:xfrm>
          <a:off x="15798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128815</xdr:rowOff>
    </xdr:from>
    <xdr:to>
      <xdr:col>22</xdr:col>
      <xdr:colOff>254000</xdr:colOff>
      <xdr:row>42</xdr:row>
      <xdr:rowOff>58965</xdr:rowOff>
    </xdr:to>
    <xdr:sp macro="" textlink="">
      <xdr:nvSpPr>
        <xdr:cNvPr id="403" name="円/楕円 402"/>
        <xdr:cNvSpPr/>
      </xdr:nvSpPr>
      <xdr:spPr>
        <a:xfrm>
          <a:off x="15240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43742</xdr:rowOff>
    </xdr:from>
    <xdr:ext cx="762000" cy="259045"/>
    <xdr:sp macro="" textlink="">
      <xdr:nvSpPr>
        <xdr:cNvPr id="404" name="テキスト ボックス 403"/>
        <xdr:cNvSpPr txBox="1"/>
      </xdr:nvSpPr>
      <xdr:spPr>
        <a:xfrm>
          <a:off x="14909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26307</xdr:rowOff>
    </xdr:from>
    <xdr:to>
      <xdr:col>21</xdr:col>
      <xdr:colOff>50800</xdr:colOff>
      <xdr:row>42</xdr:row>
      <xdr:rowOff>127907</xdr:rowOff>
    </xdr:to>
    <xdr:sp macro="" textlink="">
      <xdr:nvSpPr>
        <xdr:cNvPr id="405" name="円/楕円 404"/>
        <xdr:cNvSpPr/>
      </xdr:nvSpPr>
      <xdr:spPr>
        <a:xfrm>
          <a:off x="14351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112684</xdr:rowOff>
    </xdr:from>
    <xdr:ext cx="762000" cy="259045"/>
    <xdr:sp macro="" textlink="">
      <xdr:nvSpPr>
        <xdr:cNvPr id="406" name="テキスト ボックス 405"/>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60778</xdr:rowOff>
    </xdr:from>
    <xdr:to>
      <xdr:col>19</xdr:col>
      <xdr:colOff>533400</xdr:colOff>
      <xdr:row>42</xdr:row>
      <xdr:rowOff>162378</xdr:rowOff>
    </xdr:to>
    <xdr:sp macro="" textlink="">
      <xdr:nvSpPr>
        <xdr:cNvPr id="407" name="円/楕円 406"/>
        <xdr:cNvSpPr/>
      </xdr:nvSpPr>
      <xdr:spPr>
        <a:xfrm>
          <a:off x="13462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147155</xdr:rowOff>
    </xdr:from>
    <xdr:ext cx="762000" cy="259045"/>
    <xdr:sp macro="" textlink="">
      <xdr:nvSpPr>
        <xdr:cNvPr id="408" name="テキスト ボックス 407"/>
        <xdr:cNvSpPr txBox="1"/>
      </xdr:nvSpPr>
      <xdr:spPr>
        <a:xfrm>
          <a:off x="13131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本区の将来負担額は、特別区債の残高や退職手当負担見込額などが約</a:t>
          </a:r>
          <a:r>
            <a:rPr kumimoji="1" lang="en-US" altLang="ja-JP" sz="1400">
              <a:solidFill>
                <a:schemeClr val="dk1"/>
              </a:solidFill>
              <a:effectLst/>
              <a:latin typeface="+mn-lt"/>
              <a:ea typeface="+mn-ea"/>
              <a:cs typeface="+mn-cs"/>
            </a:rPr>
            <a:t>548 </a:t>
          </a:r>
          <a:r>
            <a:rPr kumimoji="1" lang="ja-JP" altLang="ja-JP" sz="1400">
              <a:solidFill>
                <a:schemeClr val="dk1"/>
              </a:solidFill>
              <a:effectLst/>
              <a:latin typeface="+mn-lt"/>
              <a:ea typeface="+mn-ea"/>
              <a:cs typeface="+mn-cs"/>
            </a:rPr>
            <a:t>億円となるが、将来負担額から控除することができる基金残高や地方交付税上の基準財政需要額算入見込額などが約</a:t>
          </a:r>
          <a:r>
            <a:rPr kumimoji="1" lang="en-US" altLang="ja-JP" sz="1400">
              <a:solidFill>
                <a:schemeClr val="dk1"/>
              </a:solidFill>
              <a:effectLst/>
              <a:latin typeface="+mn-lt"/>
              <a:ea typeface="+mn-ea"/>
              <a:cs typeface="+mn-cs"/>
            </a:rPr>
            <a:t>645</a:t>
          </a:r>
          <a:r>
            <a:rPr kumimoji="1" lang="ja-JP" altLang="ja-JP" sz="1400">
              <a:solidFill>
                <a:schemeClr val="dk1"/>
              </a:solidFill>
              <a:effectLst/>
              <a:latin typeface="+mn-lt"/>
              <a:ea typeface="+mn-ea"/>
              <a:cs typeface="+mn-cs"/>
            </a:rPr>
            <a:t>億円と、将来負担額により控除額が上回るため、将来負担比率は「－」と表示される。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261,723
251,050
13.77
111,959,120
108,206,972
3,338,070
67,865,068
28,911,891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人件費は、行財政改革による職員数の削減により、前年度に比べ職員給が</a:t>
          </a:r>
          <a:r>
            <a:rPr lang="en-US" altLang="ja-JP" sz="1400">
              <a:solidFill>
                <a:schemeClr val="dk1"/>
              </a:solidFill>
              <a:effectLst/>
              <a:latin typeface="+mn-lt"/>
              <a:ea typeface="+mn-ea"/>
              <a:cs typeface="+mn-cs"/>
            </a:rPr>
            <a:t>0.8</a:t>
          </a:r>
          <a:r>
            <a:rPr lang="ja-JP" altLang="ja-JP" sz="1400">
              <a:solidFill>
                <a:schemeClr val="dk1"/>
              </a:solidFill>
              <a:effectLst/>
              <a:latin typeface="+mn-lt"/>
              <a:ea typeface="+mn-ea"/>
              <a:cs typeface="+mn-cs"/>
            </a:rPr>
            <a:t>％（約</a:t>
          </a:r>
          <a:r>
            <a:rPr lang="en-US" altLang="ja-JP" sz="1400">
              <a:solidFill>
                <a:schemeClr val="dk1"/>
              </a:solidFill>
              <a:effectLst/>
              <a:latin typeface="+mn-lt"/>
              <a:ea typeface="+mn-ea"/>
              <a:cs typeface="+mn-cs"/>
            </a:rPr>
            <a:t>1</a:t>
          </a:r>
          <a:r>
            <a:rPr lang="ja-JP" altLang="ja-JP" sz="1400">
              <a:solidFill>
                <a:schemeClr val="dk1"/>
              </a:solidFill>
              <a:effectLst/>
              <a:latin typeface="+mn-lt"/>
              <a:ea typeface="+mn-ea"/>
              <a:cs typeface="+mn-cs"/>
            </a:rPr>
            <a:t>億円）の減となったものの、退職者数の増により退職手当が</a:t>
          </a:r>
          <a:r>
            <a:rPr lang="en-US" altLang="ja-JP" sz="1400">
              <a:solidFill>
                <a:schemeClr val="dk1"/>
              </a:solidFill>
              <a:effectLst/>
              <a:latin typeface="+mn-lt"/>
              <a:ea typeface="+mn-ea"/>
              <a:cs typeface="+mn-cs"/>
            </a:rPr>
            <a:t>21.4</a:t>
          </a:r>
          <a:r>
            <a:rPr lang="ja-JP" altLang="ja-JP" sz="1400">
              <a:solidFill>
                <a:schemeClr val="dk1"/>
              </a:solidFill>
              <a:effectLst/>
              <a:latin typeface="+mn-lt"/>
              <a:ea typeface="+mn-ea"/>
              <a:cs typeface="+mn-cs"/>
            </a:rPr>
            <a:t>％（</a:t>
          </a:r>
          <a:r>
            <a:rPr lang="en-US" altLang="ja-JP" sz="1400">
              <a:solidFill>
                <a:schemeClr val="dk1"/>
              </a:solidFill>
              <a:effectLst/>
              <a:latin typeface="+mn-lt"/>
              <a:ea typeface="+mn-ea"/>
              <a:cs typeface="+mn-cs"/>
            </a:rPr>
            <a:t>3</a:t>
          </a:r>
          <a:r>
            <a:rPr lang="ja-JP" altLang="ja-JP" sz="1400">
              <a:solidFill>
                <a:schemeClr val="dk1"/>
              </a:solidFill>
              <a:effectLst/>
              <a:latin typeface="+mn-lt"/>
              <a:ea typeface="+mn-ea"/>
              <a:cs typeface="+mn-cs"/>
            </a:rPr>
            <a:t>億円）の増となった。全体としては、</a:t>
          </a:r>
          <a:r>
            <a:rPr lang="en-US" altLang="ja-JP" sz="1400">
              <a:solidFill>
                <a:schemeClr val="dk1"/>
              </a:solidFill>
              <a:effectLst/>
              <a:latin typeface="+mn-lt"/>
              <a:ea typeface="+mn-ea"/>
              <a:cs typeface="+mn-cs"/>
            </a:rPr>
            <a:t>1.1</a:t>
          </a:r>
          <a:r>
            <a:rPr lang="ja-JP" altLang="ja-JP" sz="1400">
              <a:solidFill>
                <a:schemeClr val="dk1"/>
              </a:solidFill>
              <a:effectLst/>
              <a:latin typeface="+mn-lt"/>
              <a:ea typeface="+mn-ea"/>
              <a:cs typeface="+mn-cs"/>
            </a:rPr>
            <a:t>％（約</a:t>
          </a:r>
          <a:r>
            <a:rPr lang="en-US" altLang="ja-JP" sz="1400">
              <a:solidFill>
                <a:schemeClr val="dk1"/>
              </a:solidFill>
              <a:effectLst/>
              <a:latin typeface="+mn-lt"/>
              <a:ea typeface="+mn-ea"/>
              <a:cs typeface="+mn-cs"/>
            </a:rPr>
            <a:t>2</a:t>
          </a:r>
          <a:r>
            <a:rPr lang="ja-JP" altLang="ja-JP" sz="1400">
              <a:solidFill>
                <a:schemeClr val="dk1"/>
              </a:solidFill>
              <a:effectLst/>
              <a:latin typeface="+mn-lt"/>
              <a:ea typeface="+mn-ea"/>
              <a:cs typeface="+mn-cs"/>
            </a:rPr>
            <a:t>億円）増加したものの、</a:t>
          </a:r>
          <a:r>
            <a:rPr kumimoji="1" lang="ja-JP" altLang="ja-JP" sz="1400">
              <a:solidFill>
                <a:schemeClr val="dk1"/>
              </a:solidFill>
              <a:effectLst/>
              <a:latin typeface="+mn-lt"/>
              <a:ea typeface="+mn-ea"/>
              <a:cs typeface="+mn-cs"/>
            </a:rPr>
            <a:t>歳出総額の伸びより低いため、歳出総額に対する割合としては、若干の減となっている。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41</xdr:row>
      <xdr:rowOff>19050</xdr:rowOff>
    </xdr:to>
    <xdr:cxnSp macro="">
      <xdr:nvCxnSpPr>
        <xdr:cNvPr id="61" name="直線コネクタ 60"/>
        <xdr:cNvCxnSpPr/>
      </xdr:nvCxnSpPr>
      <xdr:spPr>
        <a:xfrm flipV="1">
          <a:off x="4826000" y="560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41</xdr:row>
      <xdr:rowOff>19050</xdr:rowOff>
    </xdr:from>
    <xdr:to>
      <xdr:col>7</xdr:col>
      <xdr:colOff>104775</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4"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5" name="直線コネクタ 64"/>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152400</xdr:rowOff>
    </xdr:from>
    <xdr:to>
      <xdr:col>7</xdr:col>
      <xdr:colOff>15875</xdr:colOff>
      <xdr:row>38</xdr:row>
      <xdr:rowOff>50800</xdr:rowOff>
    </xdr:to>
    <xdr:cxnSp macro="">
      <xdr:nvCxnSpPr>
        <xdr:cNvPr id="66" name="直線コネクタ 65"/>
        <xdr:cNvCxnSpPr/>
      </xdr:nvCxnSpPr>
      <xdr:spPr>
        <a:xfrm flipV="1">
          <a:off x="3987800" y="63246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80027</xdr:rowOff>
    </xdr:from>
    <xdr:ext cx="762000" cy="259045"/>
    <xdr:sp macro="" textlink="">
      <xdr:nvSpPr>
        <xdr:cNvPr id="67" name="人件費平均値テキスト"/>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8" name="フローチャート : 判断 67"/>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39</xdr:row>
      <xdr:rowOff>6350</xdr:rowOff>
    </xdr:to>
    <xdr:cxnSp macro="">
      <xdr:nvCxnSpPr>
        <xdr:cNvPr id="69" name="直線コネクタ 68"/>
        <xdr:cNvCxnSpPr/>
      </xdr:nvCxnSpPr>
      <xdr:spPr>
        <a:xfrm flipV="1">
          <a:off x="3098800" y="6565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6350</xdr:rowOff>
    </xdr:from>
    <xdr:to>
      <xdr:col>4</xdr:col>
      <xdr:colOff>346075</xdr:colOff>
      <xdr:row>41</xdr:row>
      <xdr:rowOff>44450</xdr:rowOff>
    </xdr:to>
    <xdr:cxnSp macro="">
      <xdr:nvCxnSpPr>
        <xdr:cNvPr id="72" name="直線コネクタ 71"/>
        <xdr:cNvCxnSpPr/>
      </xdr:nvCxnSpPr>
      <xdr:spPr>
        <a:xfrm flipV="1">
          <a:off x="2209800" y="66929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3" name="フローチャート :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44450</xdr:rowOff>
    </xdr:from>
    <xdr:to>
      <xdr:col>3</xdr:col>
      <xdr:colOff>142875</xdr:colOff>
      <xdr:row>41</xdr:row>
      <xdr:rowOff>133350</xdr:rowOff>
    </xdr:to>
    <xdr:cxnSp macro="">
      <xdr:nvCxnSpPr>
        <xdr:cNvPr id="75" name="直線コネクタ 74"/>
        <xdr:cNvCxnSpPr/>
      </xdr:nvCxnSpPr>
      <xdr:spPr>
        <a:xfrm flipV="1">
          <a:off x="1320800" y="7073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146050</xdr:rowOff>
    </xdr:from>
    <xdr:to>
      <xdr:col>3</xdr:col>
      <xdr:colOff>193675</xdr:colOff>
      <xdr:row>40</xdr:row>
      <xdr:rowOff>76200</xdr:rowOff>
    </xdr:to>
    <xdr:sp macro="" textlink="">
      <xdr:nvSpPr>
        <xdr:cNvPr id="76" name="フローチャート : 判断 75"/>
        <xdr:cNvSpPr/>
      </xdr:nvSpPr>
      <xdr:spPr>
        <a:xfrm>
          <a:off x="2159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77" name="テキスト ボックス 76"/>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78" name="フローチャート : 判断 77"/>
        <xdr:cNvSpPr/>
      </xdr:nvSpPr>
      <xdr:spPr>
        <a:xfrm>
          <a:off x="127000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101600</xdr:rowOff>
    </xdr:from>
    <xdr:to>
      <xdr:col>7</xdr:col>
      <xdr:colOff>66675</xdr:colOff>
      <xdr:row>37</xdr:row>
      <xdr:rowOff>31750</xdr:rowOff>
    </xdr:to>
    <xdr:sp macro="" textlink="">
      <xdr:nvSpPr>
        <xdr:cNvPr id="85" name="円/楕円 84"/>
        <xdr:cNvSpPr/>
      </xdr:nvSpPr>
      <xdr:spPr>
        <a:xfrm>
          <a:off x="4775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73677</xdr:rowOff>
    </xdr:from>
    <xdr:ext cx="762000" cy="259045"/>
    <xdr:sp macro="" textlink="">
      <xdr:nvSpPr>
        <xdr:cNvPr id="86" name="人件費該当値テキスト"/>
        <xdr:cNvSpPr txBox="1"/>
      </xdr:nvSpPr>
      <xdr:spPr>
        <a:xfrm>
          <a:off x="4914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7" name="円/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127000</xdr:rowOff>
    </xdr:from>
    <xdr:to>
      <xdr:col>4</xdr:col>
      <xdr:colOff>396875</xdr:colOff>
      <xdr:row>39</xdr:row>
      <xdr:rowOff>57150</xdr:rowOff>
    </xdr:to>
    <xdr:sp macro="" textlink="">
      <xdr:nvSpPr>
        <xdr:cNvPr id="89" name="円/楕円 88"/>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90" name="テキスト ボックス 89"/>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165100</xdr:rowOff>
    </xdr:from>
    <xdr:to>
      <xdr:col>3</xdr:col>
      <xdr:colOff>193675</xdr:colOff>
      <xdr:row>41</xdr:row>
      <xdr:rowOff>95250</xdr:rowOff>
    </xdr:to>
    <xdr:sp macro="" textlink="">
      <xdr:nvSpPr>
        <xdr:cNvPr id="91" name="円/楕円 90"/>
        <xdr:cNvSpPr/>
      </xdr:nvSpPr>
      <xdr:spPr>
        <a:xfrm>
          <a:off x="2159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80027</xdr:rowOff>
    </xdr:from>
    <xdr:ext cx="762000" cy="259045"/>
    <xdr:sp macro="" textlink="">
      <xdr:nvSpPr>
        <xdr:cNvPr id="92" name="テキスト ボックス 9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82550</xdr:rowOff>
    </xdr:from>
    <xdr:to>
      <xdr:col>1</xdr:col>
      <xdr:colOff>676275</xdr:colOff>
      <xdr:row>42</xdr:row>
      <xdr:rowOff>12700</xdr:rowOff>
    </xdr:to>
    <xdr:sp macro="" textlink="">
      <xdr:nvSpPr>
        <xdr:cNvPr id="93" name="円/楕円 92"/>
        <xdr:cNvSpPr/>
      </xdr:nvSpPr>
      <xdr:spPr>
        <a:xfrm>
          <a:off x="1270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168927</xdr:rowOff>
    </xdr:from>
    <xdr:ext cx="762000" cy="259045"/>
    <xdr:sp macro="" textlink="">
      <xdr:nvSpPr>
        <xdr:cNvPr id="94" name="テキスト ボックス 93"/>
        <xdr:cNvSpPr txBox="1"/>
      </xdr:nvSpPr>
      <xdr:spPr>
        <a:xfrm>
          <a:off x="939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物件費は、学校</a:t>
          </a:r>
          <a:r>
            <a:rPr lang="en-US" altLang="ja-JP" sz="1400" b="0" i="0" baseline="0">
              <a:solidFill>
                <a:schemeClr val="dk1"/>
              </a:solidFill>
              <a:effectLst/>
              <a:latin typeface="+mn-lt"/>
              <a:ea typeface="+mn-ea"/>
              <a:cs typeface="+mn-cs"/>
            </a:rPr>
            <a:t>ICT </a:t>
          </a:r>
          <a:r>
            <a:rPr lang="ja-JP" altLang="ja-JP" sz="1400" b="0" i="0" baseline="0">
              <a:solidFill>
                <a:schemeClr val="dk1"/>
              </a:solidFill>
              <a:effectLst/>
              <a:latin typeface="+mn-lt"/>
              <a:ea typeface="+mn-ea"/>
              <a:cs typeface="+mn-cs"/>
            </a:rPr>
            <a:t>化推進事業費、総合体育館管理運営費などの増により、前年度に比べ</a:t>
          </a:r>
          <a:r>
            <a:rPr lang="en-US" altLang="ja-JP" sz="1400" b="0" i="0" baseline="0">
              <a:solidFill>
                <a:schemeClr val="dk1"/>
              </a:solidFill>
              <a:effectLst/>
              <a:latin typeface="+mn-lt"/>
              <a:ea typeface="+mn-ea"/>
              <a:cs typeface="+mn-cs"/>
            </a:rPr>
            <a:t>4.0</a:t>
          </a:r>
          <a:r>
            <a:rPr lang="ja-JP" altLang="ja-JP" sz="1400" b="0" i="0" baseline="0">
              <a:solidFill>
                <a:schemeClr val="dk1"/>
              </a:solidFill>
              <a:effectLst/>
              <a:latin typeface="+mn-lt"/>
              <a:ea typeface="+mn-ea"/>
              <a:cs typeface="+mn-cs"/>
            </a:rPr>
            <a:t>％（約</a:t>
          </a:r>
          <a:r>
            <a:rPr lang="en-US" altLang="ja-JP" sz="1400" b="0" i="0" baseline="0">
              <a:solidFill>
                <a:schemeClr val="dk1"/>
              </a:solidFill>
              <a:effectLst/>
              <a:latin typeface="+mn-lt"/>
              <a:ea typeface="+mn-ea"/>
              <a:cs typeface="+mn-cs"/>
            </a:rPr>
            <a:t>7 </a:t>
          </a:r>
          <a:r>
            <a:rPr lang="ja-JP" altLang="ja-JP" sz="1400" b="0" i="0" baseline="0">
              <a:solidFill>
                <a:schemeClr val="dk1"/>
              </a:solidFill>
              <a:effectLst/>
              <a:latin typeface="+mn-lt"/>
              <a:ea typeface="+mn-ea"/>
              <a:cs typeface="+mn-cs"/>
            </a:rPr>
            <a:t>億円）の増となったものの、</a:t>
          </a:r>
          <a:r>
            <a:rPr kumimoji="1" lang="ja-JP" altLang="ja-JP" sz="1400">
              <a:solidFill>
                <a:schemeClr val="dk1"/>
              </a:solidFill>
              <a:effectLst/>
              <a:latin typeface="+mn-lt"/>
              <a:ea typeface="+mn-ea"/>
              <a:cs typeface="+mn-cs"/>
            </a:rPr>
            <a:t>歳出総額の伸びより低いため、歳出総額に対する割合としては、若干の減となっている。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22</xdr:row>
      <xdr:rowOff>110672</xdr:rowOff>
    </xdr:to>
    <xdr:cxnSp macro="">
      <xdr:nvCxnSpPr>
        <xdr:cNvPr id="124" name="直線コネクタ 123"/>
        <xdr:cNvCxnSpPr/>
      </xdr:nvCxnSpPr>
      <xdr:spPr>
        <a:xfrm flipV="1">
          <a:off x="16510000" y="2364014"/>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5"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6" name="直線コネクタ 125"/>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45357</xdr:rowOff>
    </xdr:from>
    <xdr:to>
      <xdr:col>24</xdr:col>
      <xdr:colOff>31750</xdr:colOff>
      <xdr:row>20</xdr:row>
      <xdr:rowOff>159657</xdr:rowOff>
    </xdr:to>
    <xdr:cxnSp macro="">
      <xdr:nvCxnSpPr>
        <xdr:cNvPr id="129" name="直線コネクタ 128"/>
        <xdr:cNvCxnSpPr/>
      </xdr:nvCxnSpPr>
      <xdr:spPr>
        <a:xfrm flipV="1">
          <a:off x="15671800" y="34743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51906</xdr:rowOff>
    </xdr:from>
    <xdr:ext cx="762000" cy="259045"/>
    <xdr:sp macro="" textlink="">
      <xdr:nvSpPr>
        <xdr:cNvPr id="130" name="物件費平均値テキスト"/>
        <xdr:cNvSpPr txBox="1"/>
      </xdr:nvSpPr>
      <xdr:spPr>
        <a:xfrm>
          <a:off x="16598900" y="2795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159657</xdr:rowOff>
    </xdr:from>
    <xdr:to>
      <xdr:col>22</xdr:col>
      <xdr:colOff>565150</xdr:colOff>
      <xdr:row>21</xdr:row>
      <xdr:rowOff>4536</xdr:rowOff>
    </xdr:to>
    <xdr:cxnSp macro="">
      <xdr:nvCxnSpPr>
        <xdr:cNvPr id="132" name="直線コネクタ 131"/>
        <xdr:cNvCxnSpPr/>
      </xdr:nvCxnSpPr>
      <xdr:spPr>
        <a:xfrm flipV="1">
          <a:off x="14782800" y="3588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100693</xdr:rowOff>
    </xdr:from>
    <xdr:to>
      <xdr:col>22</xdr:col>
      <xdr:colOff>615950</xdr:colOff>
      <xdr:row>18</xdr:row>
      <xdr:rowOff>30843</xdr:rowOff>
    </xdr:to>
    <xdr:sp macro="" textlink="">
      <xdr:nvSpPr>
        <xdr:cNvPr id="133" name="フローチャート : 判断 132"/>
        <xdr:cNvSpPr/>
      </xdr:nvSpPr>
      <xdr:spPr>
        <a:xfrm>
          <a:off x="15621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41020</xdr:rowOff>
    </xdr:from>
    <xdr:ext cx="736600" cy="259045"/>
    <xdr:sp macro="" textlink="">
      <xdr:nvSpPr>
        <xdr:cNvPr id="134" name="テキスト ボックス 133"/>
        <xdr:cNvSpPr txBox="1"/>
      </xdr:nvSpPr>
      <xdr:spPr>
        <a:xfrm>
          <a:off x="15290800" y="278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4536</xdr:rowOff>
    </xdr:from>
    <xdr:to>
      <xdr:col>21</xdr:col>
      <xdr:colOff>361950</xdr:colOff>
      <xdr:row>21</xdr:row>
      <xdr:rowOff>69850</xdr:rowOff>
    </xdr:to>
    <xdr:cxnSp macro="">
      <xdr:nvCxnSpPr>
        <xdr:cNvPr id="135" name="直線コネクタ 134"/>
        <xdr:cNvCxnSpPr/>
      </xdr:nvCxnSpPr>
      <xdr:spPr>
        <a:xfrm flipV="1">
          <a:off x="13893800" y="3604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100693</xdr:rowOff>
    </xdr:from>
    <xdr:to>
      <xdr:col>21</xdr:col>
      <xdr:colOff>412750</xdr:colOff>
      <xdr:row>18</xdr:row>
      <xdr:rowOff>30843</xdr:rowOff>
    </xdr:to>
    <xdr:sp macro="" textlink="">
      <xdr:nvSpPr>
        <xdr:cNvPr id="136" name="フローチャート : 判断 135"/>
        <xdr:cNvSpPr/>
      </xdr:nvSpPr>
      <xdr:spPr>
        <a:xfrm>
          <a:off x="14732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41020</xdr:rowOff>
    </xdr:from>
    <xdr:ext cx="762000" cy="259045"/>
    <xdr:sp macro="" textlink="">
      <xdr:nvSpPr>
        <xdr:cNvPr id="137" name="テキスト ボックス 136"/>
        <xdr:cNvSpPr txBox="1"/>
      </xdr:nvSpPr>
      <xdr:spPr>
        <a:xfrm>
          <a:off x="14401800" y="278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69850</xdr:rowOff>
    </xdr:from>
    <xdr:to>
      <xdr:col>20</xdr:col>
      <xdr:colOff>158750</xdr:colOff>
      <xdr:row>21</xdr:row>
      <xdr:rowOff>102507</xdr:rowOff>
    </xdr:to>
    <xdr:cxnSp macro="">
      <xdr:nvCxnSpPr>
        <xdr:cNvPr id="138" name="直線コネクタ 137"/>
        <xdr:cNvCxnSpPr/>
      </xdr:nvCxnSpPr>
      <xdr:spPr>
        <a:xfrm flipV="1">
          <a:off x="13004800" y="3670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39" name="フローチャート : 判断 138"/>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57348</xdr:rowOff>
    </xdr:from>
    <xdr:ext cx="762000" cy="259045"/>
    <xdr:sp macro="" textlink="">
      <xdr:nvSpPr>
        <xdr:cNvPr id="140" name="テキスト ボックス 139"/>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8363</xdr:rowOff>
    </xdr:from>
    <xdr:ext cx="762000" cy="259045"/>
    <xdr:sp macro="" textlink="">
      <xdr:nvSpPr>
        <xdr:cNvPr id="142" name="テキスト ボックス 141"/>
        <xdr:cNvSpPr txBox="1"/>
      </xdr:nvSpPr>
      <xdr:spPr>
        <a:xfrm>
          <a:off x="12623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166007</xdr:rowOff>
    </xdr:from>
    <xdr:to>
      <xdr:col>24</xdr:col>
      <xdr:colOff>82550</xdr:colOff>
      <xdr:row>20</xdr:row>
      <xdr:rowOff>96157</xdr:rowOff>
    </xdr:to>
    <xdr:sp macro="" textlink="">
      <xdr:nvSpPr>
        <xdr:cNvPr id="148" name="円/楕円 147"/>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138084</xdr:rowOff>
    </xdr:from>
    <xdr:ext cx="762000" cy="259045"/>
    <xdr:sp macro="" textlink="">
      <xdr:nvSpPr>
        <xdr:cNvPr id="149" name="物件費該当値テキスト"/>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108857</xdr:rowOff>
    </xdr:from>
    <xdr:to>
      <xdr:col>22</xdr:col>
      <xdr:colOff>615950</xdr:colOff>
      <xdr:row>21</xdr:row>
      <xdr:rowOff>39007</xdr:rowOff>
    </xdr:to>
    <xdr:sp macro="" textlink="">
      <xdr:nvSpPr>
        <xdr:cNvPr id="150" name="円/楕円 149"/>
        <xdr:cNvSpPr/>
      </xdr:nvSpPr>
      <xdr:spPr>
        <a:xfrm>
          <a:off x="156210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23784</xdr:rowOff>
    </xdr:from>
    <xdr:ext cx="736600" cy="259045"/>
    <xdr:sp macro="" textlink="">
      <xdr:nvSpPr>
        <xdr:cNvPr id="151" name="テキスト ボックス 150"/>
        <xdr:cNvSpPr txBox="1"/>
      </xdr:nvSpPr>
      <xdr:spPr>
        <a:xfrm>
          <a:off x="15290800" y="36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125186</xdr:rowOff>
    </xdr:from>
    <xdr:to>
      <xdr:col>21</xdr:col>
      <xdr:colOff>412750</xdr:colOff>
      <xdr:row>21</xdr:row>
      <xdr:rowOff>55336</xdr:rowOff>
    </xdr:to>
    <xdr:sp macro="" textlink="">
      <xdr:nvSpPr>
        <xdr:cNvPr id="152" name="円/楕円 151"/>
        <xdr:cNvSpPr/>
      </xdr:nvSpPr>
      <xdr:spPr>
        <a:xfrm>
          <a:off x="14732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40113</xdr:rowOff>
    </xdr:from>
    <xdr:ext cx="762000" cy="259045"/>
    <xdr:sp macro="" textlink="">
      <xdr:nvSpPr>
        <xdr:cNvPr id="153" name="テキスト ボックス 152"/>
        <xdr:cNvSpPr txBox="1"/>
      </xdr:nvSpPr>
      <xdr:spPr>
        <a:xfrm>
          <a:off x="14401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19050</xdr:rowOff>
    </xdr:from>
    <xdr:to>
      <xdr:col>20</xdr:col>
      <xdr:colOff>209550</xdr:colOff>
      <xdr:row>21</xdr:row>
      <xdr:rowOff>120650</xdr:rowOff>
    </xdr:to>
    <xdr:sp macro="" textlink="">
      <xdr:nvSpPr>
        <xdr:cNvPr id="154" name="円/楕円 153"/>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105427</xdr:rowOff>
    </xdr:from>
    <xdr:ext cx="762000" cy="259045"/>
    <xdr:sp macro="" textlink="">
      <xdr:nvSpPr>
        <xdr:cNvPr id="155" name="テキスト ボックス 154"/>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51707</xdr:rowOff>
    </xdr:from>
    <xdr:to>
      <xdr:col>19</xdr:col>
      <xdr:colOff>6350</xdr:colOff>
      <xdr:row>21</xdr:row>
      <xdr:rowOff>153307</xdr:rowOff>
    </xdr:to>
    <xdr:sp macro="" textlink="">
      <xdr:nvSpPr>
        <xdr:cNvPr id="156" name="円/楕円 155"/>
        <xdr:cNvSpPr/>
      </xdr:nvSpPr>
      <xdr:spPr>
        <a:xfrm>
          <a:off x="12954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138084</xdr:rowOff>
    </xdr:from>
    <xdr:ext cx="762000" cy="259045"/>
    <xdr:sp macro="" textlink="">
      <xdr:nvSpPr>
        <xdr:cNvPr id="157" name="テキスト ボックス 156"/>
        <xdr:cNvSpPr txBox="1"/>
      </xdr:nvSpPr>
      <xdr:spPr>
        <a:xfrm>
          <a:off x="12623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　扶助費は、私立保育所保育委託費や自立支援給付事業費などの増により、前年度に比べ</a:t>
          </a:r>
          <a:r>
            <a:rPr lang="en-US" altLang="ja-JP" sz="1400" b="0" i="0" baseline="0">
              <a:solidFill>
                <a:schemeClr val="dk1"/>
              </a:solidFill>
              <a:effectLst/>
              <a:latin typeface="+mn-lt"/>
              <a:ea typeface="+mn-ea"/>
              <a:cs typeface="+mn-cs"/>
            </a:rPr>
            <a:t>7.0</a:t>
          </a:r>
          <a:r>
            <a:rPr lang="ja-JP" altLang="ja-JP" sz="1400" b="0" i="0" baseline="0">
              <a:solidFill>
                <a:schemeClr val="dk1"/>
              </a:solidFill>
              <a:effectLst/>
              <a:latin typeface="+mn-lt"/>
              <a:ea typeface="+mn-ea"/>
              <a:cs typeface="+mn-cs"/>
            </a:rPr>
            <a:t>％（約</a:t>
          </a:r>
          <a:r>
            <a:rPr lang="en-US" altLang="ja-JP" sz="1400" b="0" i="0" baseline="0">
              <a:solidFill>
                <a:schemeClr val="dk1"/>
              </a:solidFill>
              <a:effectLst/>
              <a:latin typeface="+mn-lt"/>
              <a:ea typeface="+mn-ea"/>
              <a:cs typeface="+mn-cs"/>
            </a:rPr>
            <a:t>23</a:t>
          </a:r>
          <a:r>
            <a:rPr lang="ja-JP" altLang="ja-JP" sz="1400" b="0" i="0" baseline="0">
              <a:solidFill>
                <a:schemeClr val="dk1"/>
              </a:solidFill>
              <a:effectLst/>
              <a:latin typeface="+mn-lt"/>
              <a:ea typeface="+mn-ea"/>
              <a:cs typeface="+mn-cs"/>
            </a:rPr>
            <a:t>億円）の増となった。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89" name="直線コネクタ 188"/>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9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91" name="直線コネクタ 19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2"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3" name="直線コネクタ 192"/>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41275</xdr:rowOff>
    </xdr:from>
    <xdr:to>
      <xdr:col>7</xdr:col>
      <xdr:colOff>15875</xdr:colOff>
      <xdr:row>59</xdr:row>
      <xdr:rowOff>69850</xdr:rowOff>
    </xdr:to>
    <xdr:cxnSp macro="">
      <xdr:nvCxnSpPr>
        <xdr:cNvPr id="194" name="直線コネクタ 193"/>
        <xdr:cNvCxnSpPr/>
      </xdr:nvCxnSpPr>
      <xdr:spPr>
        <a:xfrm>
          <a:off x="3987800" y="998537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130827</xdr:rowOff>
    </xdr:from>
    <xdr:ext cx="762000" cy="259045"/>
    <xdr:sp macro="" textlink="">
      <xdr:nvSpPr>
        <xdr:cNvPr id="195"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6" name="フローチャート : 判断 195"/>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41275</xdr:rowOff>
    </xdr:from>
    <xdr:to>
      <xdr:col>5</xdr:col>
      <xdr:colOff>549275</xdr:colOff>
      <xdr:row>58</xdr:row>
      <xdr:rowOff>146050</xdr:rowOff>
    </xdr:to>
    <xdr:cxnSp macro="">
      <xdr:nvCxnSpPr>
        <xdr:cNvPr id="197" name="直線コネクタ 196"/>
        <xdr:cNvCxnSpPr/>
      </xdr:nvCxnSpPr>
      <xdr:spPr>
        <a:xfrm flipV="1">
          <a:off x="3098800" y="99853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198" name="フローチャート : 判断 197"/>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102252</xdr:rowOff>
    </xdr:from>
    <xdr:ext cx="736600" cy="259045"/>
    <xdr:sp macro="" textlink="">
      <xdr:nvSpPr>
        <xdr:cNvPr id="199" name="テキスト ボックス 198"/>
        <xdr:cNvSpPr txBox="1"/>
      </xdr:nvSpPr>
      <xdr:spPr>
        <a:xfrm>
          <a:off x="3606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136525</xdr:rowOff>
    </xdr:from>
    <xdr:to>
      <xdr:col>4</xdr:col>
      <xdr:colOff>346075</xdr:colOff>
      <xdr:row>58</xdr:row>
      <xdr:rowOff>146050</xdr:rowOff>
    </xdr:to>
    <xdr:cxnSp macro="">
      <xdr:nvCxnSpPr>
        <xdr:cNvPr id="200" name="直線コネクタ 199"/>
        <xdr:cNvCxnSpPr/>
      </xdr:nvCxnSpPr>
      <xdr:spPr>
        <a:xfrm>
          <a:off x="2209800" y="10080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201" name="フローチャート : 判断 200"/>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102252</xdr:rowOff>
    </xdr:from>
    <xdr:ext cx="762000" cy="259045"/>
    <xdr:sp macro="" textlink="">
      <xdr:nvSpPr>
        <xdr:cNvPr id="202" name="テキスト ボックス 201"/>
        <xdr:cNvSpPr txBox="1"/>
      </xdr:nvSpPr>
      <xdr:spPr>
        <a:xfrm>
          <a:off x="2717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107950</xdr:rowOff>
    </xdr:from>
    <xdr:to>
      <xdr:col>3</xdr:col>
      <xdr:colOff>142875</xdr:colOff>
      <xdr:row>58</xdr:row>
      <xdr:rowOff>136525</xdr:rowOff>
    </xdr:to>
    <xdr:cxnSp macro="">
      <xdr:nvCxnSpPr>
        <xdr:cNvPr id="203" name="直線コネクタ 202"/>
        <xdr:cNvCxnSpPr/>
      </xdr:nvCxnSpPr>
      <xdr:spPr>
        <a:xfrm>
          <a:off x="1320800" y="10052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4" name="フローチャート : 判断 203"/>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121302</xdr:rowOff>
    </xdr:from>
    <xdr:ext cx="762000" cy="259045"/>
    <xdr:sp macro="" textlink="">
      <xdr:nvSpPr>
        <xdr:cNvPr id="205" name="テキスト ボックス 204"/>
        <xdr:cNvSpPr txBox="1"/>
      </xdr:nvSpPr>
      <xdr:spPr>
        <a:xfrm>
          <a:off x="1828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6" name="フローチャート : 判断 205"/>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64152</xdr:rowOff>
    </xdr:from>
    <xdr:ext cx="762000" cy="259045"/>
    <xdr:sp macro="" textlink="">
      <xdr:nvSpPr>
        <xdr:cNvPr id="207" name="テキスト ボックス 206"/>
        <xdr:cNvSpPr txBox="1"/>
      </xdr:nvSpPr>
      <xdr:spPr>
        <a:xfrm>
          <a:off x="939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13" name="円/楕円 212"/>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4"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161925</xdr:rowOff>
    </xdr:from>
    <xdr:to>
      <xdr:col>5</xdr:col>
      <xdr:colOff>600075</xdr:colOff>
      <xdr:row>58</xdr:row>
      <xdr:rowOff>92075</xdr:rowOff>
    </xdr:to>
    <xdr:sp macro="" textlink="">
      <xdr:nvSpPr>
        <xdr:cNvPr id="215" name="円/楕円 214"/>
        <xdr:cNvSpPr/>
      </xdr:nvSpPr>
      <xdr:spPr>
        <a:xfrm>
          <a:off x="3937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76852</xdr:rowOff>
    </xdr:from>
    <xdr:ext cx="736600" cy="259045"/>
    <xdr:sp macro="" textlink="">
      <xdr:nvSpPr>
        <xdr:cNvPr id="216" name="テキスト ボックス 215"/>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95250</xdr:rowOff>
    </xdr:from>
    <xdr:to>
      <xdr:col>4</xdr:col>
      <xdr:colOff>396875</xdr:colOff>
      <xdr:row>59</xdr:row>
      <xdr:rowOff>25400</xdr:rowOff>
    </xdr:to>
    <xdr:sp macro="" textlink="">
      <xdr:nvSpPr>
        <xdr:cNvPr id="217" name="円/楕円 216"/>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10177</xdr:rowOff>
    </xdr:from>
    <xdr:ext cx="762000" cy="259045"/>
    <xdr:sp macro="" textlink="">
      <xdr:nvSpPr>
        <xdr:cNvPr id="218" name="テキスト ボックス 217"/>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85725</xdr:rowOff>
    </xdr:from>
    <xdr:to>
      <xdr:col>3</xdr:col>
      <xdr:colOff>193675</xdr:colOff>
      <xdr:row>59</xdr:row>
      <xdr:rowOff>15875</xdr:rowOff>
    </xdr:to>
    <xdr:sp macro="" textlink="">
      <xdr:nvSpPr>
        <xdr:cNvPr id="219" name="円/楕円 218"/>
        <xdr:cNvSpPr/>
      </xdr:nvSpPr>
      <xdr:spPr>
        <a:xfrm>
          <a:off x="21590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652</xdr:rowOff>
    </xdr:from>
    <xdr:ext cx="762000" cy="259045"/>
    <xdr:sp macro="" textlink="">
      <xdr:nvSpPr>
        <xdr:cNvPr id="220" name="テキスト ボックス 219"/>
        <xdr:cNvSpPr txBox="1"/>
      </xdr:nvSpPr>
      <xdr:spPr>
        <a:xfrm>
          <a:off x="1828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57150</xdr:rowOff>
    </xdr:from>
    <xdr:to>
      <xdr:col>1</xdr:col>
      <xdr:colOff>676275</xdr:colOff>
      <xdr:row>58</xdr:row>
      <xdr:rowOff>158750</xdr:rowOff>
    </xdr:to>
    <xdr:sp macro="" textlink="">
      <xdr:nvSpPr>
        <xdr:cNvPr id="221" name="円/楕円 220"/>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143527</xdr:rowOff>
    </xdr:from>
    <xdr:ext cx="762000" cy="259045"/>
    <xdr:sp macro="" textlink="">
      <xdr:nvSpPr>
        <xdr:cNvPr id="222" name="テキスト ボックス 221"/>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その他の経費は、前年度に比べ</a:t>
          </a:r>
          <a:r>
            <a:rPr kumimoji="1" lang="en-US" altLang="ja-JP" sz="1400">
              <a:solidFill>
                <a:schemeClr val="dk1"/>
              </a:solidFill>
              <a:effectLst/>
              <a:latin typeface="+mn-lt"/>
              <a:ea typeface="+mn-ea"/>
              <a:cs typeface="+mn-cs"/>
            </a:rPr>
            <a:t>6.8</a:t>
          </a:r>
          <a:r>
            <a:rPr kumimoji="1" lang="ja-JP" altLang="ja-JP"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億円）の減となった。</a:t>
          </a:r>
          <a:endParaRPr lang="ja-JP" altLang="ja-JP" sz="1400">
            <a:effectLst/>
          </a:endParaRPr>
        </a:p>
        <a:p>
          <a:r>
            <a:rPr kumimoji="1" lang="ja-JP" altLang="ja-JP" sz="1400">
              <a:solidFill>
                <a:schemeClr val="dk1"/>
              </a:solidFill>
              <a:effectLst/>
              <a:latin typeface="+mn-lt"/>
              <a:ea typeface="+mn-ea"/>
              <a:cs typeface="+mn-cs"/>
            </a:rPr>
            <a:t>　これは、庁舎リフレッシュ計画実施事業費や京成押上線立体化推進事業費などの建設事業費が、前年度に比べ</a:t>
          </a:r>
          <a:r>
            <a:rPr kumimoji="1" lang="en-US" altLang="ja-JP" sz="1400">
              <a:solidFill>
                <a:schemeClr val="dk1"/>
              </a:solidFill>
              <a:effectLst/>
              <a:latin typeface="+mn-lt"/>
              <a:ea typeface="+mn-ea"/>
              <a:cs typeface="+mn-cs"/>
            </a:rPr>
            <a:t>10.5</a:t>
          </a:r>
          <a:r>
            <a:rPr kumimoji="1" lang="ja-JP" altLang="ja-JP"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億円）の減となったことと、公共施設整備基金や連続立体交差事業基金などの積立額が減となり、前年度に比べ積立金が</a:t>
          </a:r>
          <a:r>
            <a:rPr kumimoji="1" lang="en-US" altLang="ja-JP" sz="1400">
              <a:solidFill>
                <a:schemeClr val="dk1"/>
              </a:solidFill>
              <a:effectLst/>
              <a:latin typeface="+mn-lt"/>
              <a:ea typeface="+mn-ea"/>
              <a:cs typeface="+mn-cs"/>
            </a:rPr>
            <a:t>22.9</a:t>
          </a:r>
          <a:r>
            <a:rPr kumimoji="1" lang="ja-JP" altLang="ja-JP"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9 </a:t>
          </a:r>
          <a:r>
            <a:rPr kumimoji="1" lang="ja-JP" altLang="ja-JP" sz="1400">
              <a:solidFill>
                <a:schemeClr val="dk1"/>
              </a:solidFill>
              <a:effectLst/>
              <a:latin typeface="+mn-lt"/>
              <a:ea typeface="+mn-ea"/>
              <a:cs typeface="+mn-cs"/>
            </a:rPr>
            <a:t>億円）の減となったことによる。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50" name="直線コネクタ 249"/>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51"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2" name="直線コネクタ 251"/>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4" name="直線コネクタ 25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107950</xdr:rowOff>
    </xdr:to>
    <xdr:cxnSp macro="">
      <xdr:nvCxnSpPr>
        <xdr:cNvPr id="255" name="直線コネクタ 254"/>
        <xdr:cNvCxnSpPr/>
      </xdr:nvCxnSpPr>
      <xdr:spPr>
        <a:xfrm flipV="1">
          <a:off x="15671800" y="1014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130827</xdr:rowOff>
    </xdr:from>
    <xdr:ext cx="762000" cy="259045"/>
    <xdr:sp macro="" textlink="">
      <xdr:nvSpPr>
        <xdr:cNvPr id="256"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7" name="フローチャート : 判断 256"/>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88900</xdr:rowOff>
    </xdr:from>
    <xdr:to>
      <xdr:col>22</xdr:col>
      <xdr:colOff>565150</xdr:colOff>
      <xdr:row>59</xdr:row>
      <xdr:rowOff>107950</xdr:rowOff>
    </xdr:to>
    <xdr:cxnSp macro="">
      <xdr:nvCxnSpPr>
        <xdr:cNvPr id="258" name="直線コネクタ 257"/>
        <xdr:cNvCxnSpPr/>
      </xdr:nvCxnSpPr>
      <xdr:spPr>
        <a:xfrm>
          <a:off x="14782800" y="1020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9" name="フローチャート : 判断 258"/>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60" name="テキスト ボックス 259"/>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88900</xdr:rowOff>
    </xdr:from>
    <xdr:to>
      <xdr:col>21</xdr:col>
      <xdr:colOff>361950</xdr:colOff>
      <xdr:row>59</xdr:row>
      <xdr:rowOff>88900</xdr:rowOff>
    </xdr:to>
    <xdr:cxnSp macro="">
      <xdr:nvCxnSpPr>
        <xdr:cNvPr id="261" name="直線コネクタ 260"/>
        <xdr:cNvCxnSpPr/>
      </xdr:nvCxnSpPr>
      <xdr:spPr>
        <a:xfrm>
          <a:off x="13893800" y="1020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2" name="フローチャート : 判断 261"/>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111777</xdr:rowOff>
    </xdr:from>
    <xdr:ext cx="762000" cy="259045"/>
    <xdr:sp macro="" textlink="">
      <xdr:nvSpPr>
        <xdr:cNvPr id="263" name="テキスト ボックス 262"/>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31750</xdr:rowOff>
    </xdr:from>
    <xdr:to>
      <xdr:col>20</xdr:col>
      <xdr:colOff>158750</xdr:colOff>
      <xdr:row>59</xdr:row>
      <xdr:rowOff>88900</xdr:rowOff>
    </xdr:to>
    <xdr:cxnSp macro="">
      <xdr:nvCxnSpPr>
        <xdr:cNvPr id="264" name="直線コネクタ 263"/>
        <xdr:cNvCxnSpPr/>
      </xdr:nvCxnSpPr>
      <xdr:spPr>
        <a:xfrm>
          <a:off x="13004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5" name="フローチャート : 判断 264"/>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111777</xdr:rowOff>
    </xdr:from>
    <xdr:ext cx="762000" cy="259045"/>
    <xdr:sp macro="" textlink="">
      <xdr:nvSpPr>
        <xdr:cNvPr id="266" name="テキスト ボックス 265"/>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7" name="フローチャート : 判断 266"/>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73677</xdr:rowOff>
    </xdr:from>
    <xdr:ext cx="762000" cy="259045"/>
    <xdr:sp macro="" textlink="">
      <xdr:nvSpPr>
        <xdr:cNvPr id="268" name="テキスト ボックス 267"/>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74" name="円/楕円 273"/>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75"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76" name="円/楕円 275"/>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77" name="テキスト ボックス 276"/>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38100</xdr:rowOff>
    </xdr:from>
    <xdr:to>
      <xdr:col>21</xdr:col>
      <xdr:colOff>412750</xdr:colOff>
      <xdr:row>59</xdr:row>
      <xdr:rowOff>139700</xdr:rowOff>
    </xdr:to>
    <xdr:sp macro="" textlink="">
      <xdr:nvSpPr>
        <xdr:cNvPr id="278" name="円/楕円 277"/>
        <xdr:cNvSpPr/>
      </xdr:nvSpPr>
      <xdr:spPr>
        <a:xfrm>
          <a:off x="14732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124477</xdr:rowOff>
    </xdr:from>
    <xdr:ext cx="762000" cy="259045"/>
    <xdr:sp macro="" textlink="">
      <xdr:nvSpPr>
        <xdr:cNvPr id="279" name="テキスト ボックス 278"/>
        <xdr:cNvSpPr txBox="1"/>
      </xdr:nvSpPr>
      <xdr:spPr>
        <a:xfrm>
          <a:off x="14401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38100</xdr:rowOff>
    </xdr:from>
    <xdr:to>
      <xdr:col>20</xdr:col>
      <xdr:colOff>209550</xdr:colOff>
      <xdr:row>59</xdr:row>
      <xdr:rowOff>139700</xdr:rowOff>
    </xdr:to>
    <xdr:sp macro="" textlink="">
      <xdr:nvSpPr>
        <xdr:cNvPr id="280" name="円/楕円 279"/>
        <xdr:cNvSpPr/>
      </xdr:nvSpPr>
      <xdr:spPr>
        <a:xfrm>
          <a:off x="13843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124477</xdr:rowOff>
    </xdr:from>
    <xdr:ext cx="762000" cy="259045"/>
    <xdr:sp macro="" textlink="">
      <xdr:nvSpPr>
        <xdr:cNvPr id="281" name="テキスト ボックス 280"/>
        <xdr:cNvSpPr txBox="1"/>
      </xdr:nvSpPr>
      <xdr:spPr>
        <a:xfrm>
          <a:off x="13512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82" name="円/楕円 281"/>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83" name="テキスト ボックス 282"/>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補助費等は、区内共通プレミアム商品券等の増があったものの、清掃一部事務組合分担金等の減により、全体で</a:t>
          </a:r>
          <a:r>
            <a:rPr kumimoji="1" lang="en-US" altLang="ja-JP" sz="1400">
              <a:solidFill>
                <a:schemeClr val="dk1"/>
              </a:solidFill>
              <a:effectLst/>
              <a:latin typeface="+mn-lt"/>
              <a:ea typeface="+mn-ea"/>
              <a:cs typeface="+mn-cs"/>
            </a:rPr>
            <a:t>6.2</a:t>
          </a:r>
          <a:r>
            <a:rPr kumimoji="1" lang="ja-JP" altLang="ja-JP" sz="1400">
              <a:solidFill>
                <a:schemeClr val="dk1"/>
              </a:solidFill>
              <a:effectLst/>
              <a:latin typeface="+mn-lt"/>
              <a:ea typeface="+mn-ea"/>
              <a:cs typeface="+mn-cs"/>
            </a:rPr>
            <a:t>％（約</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億円）の減となっている。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40</xdr:row>
      <xdr:rowOff>127000</xdr:rowOff>
    </xdr:to>
    <xdr:cxnSp macro="">
      <xdr:nvCxnSpPr>
        <xdr:cNvPr id="311" name="直線コネクタ 310"/>
        <xdr:cNvCxnSpPr/>
      </xdr:nvCxnSpPr>
      <xdr:spPr>
        <a:xfrm flipV="1">
          <a:off x="16510000" y="576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12"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13" name="直線コネクタ 312"/>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39</xdr:row>
      <xdr:rowOff>146050</xdr:rowOff>
    </xdr:to>
    <xdr:cxnSp macro="">
      <xdr:nvCxnSpPr>
        <xdr:cNvPr id="316" name="直線コネクタ 315"/>
        <xdr:cNvCxnSpPr/>
      </xdr:nvCxnSpPr>
      <xdr:spPr>
        <a:xfrm flipV="1">
          <a:off x="15671800" y="62992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7"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8" name="フローチャート : 判断 317"/>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146050</xdr:rowOff>
    </xdr:from>
    <xdr:to>
      <xdr:col>22</xdr:col>
      <xdr:colOff>565150</xdr:colOff>
      <xdr:row>40</xdr:row>
      <xdr:rowOff>127000</xdr:rowOff>
    </xdr:to>
    <xdr:cxnSp macro="">
      <xdr:nvCxnSpPr>
        <xdr:cNvPr id="319" name="直線コネクタ 318"/>
        <xdr:cNvCxnSpPr/>
      </xdr:nvCxnSpPr>
      <xdr:spPr>
        <a:xfrm flipV="1">
          <a:off x="14782800" y="683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39</xdr:row>
      <xdr:rowOff>95250</xdr:rowOff>
    </xdr:from>
    <xdr:to>
      <xdr:col>22</xdr:col>
      <xdr:colOff>615950</xdr:colOff>
      <xdr:row>40</xdr:row>
      <xdr:rowOff>25400</xdr:rowOff>
    </xdr:to>
    <xdr:sp macro="" textlink="">
      <xdr:nvSpPr>
        <xdr:cNvPr id="320" name="フローチャート : 判断 319"/>
        <xdr:cNvSpPr/>
      </xdr:nvSpPr>
      <xdr:spPr>
        <a:xfrm>
          <a:off x="15621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35577</xdr:rowOff>
    </xdr:from>
    <xdr:ext cx="736600" cy="259045"/>
    <xdr:sp macro="" textlink="">
      <xdr:nvSpPr>
        <xdr:cNvPr id="321" name="テキスト ボックス 320"/>
        <xdr:cNvSpPr txBox="1"/>
      </xdr:nvSpPr>
      <xdr:spPr>
        <a:xfrm>
          <a:off x="15290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127000</xdr:rowOff>
    </xdr:from>
    <xdr:to>
      <xdr:col>21</xdr:col>
      <xdr:colOff>361950</xdr:colOff>
      <xdr:row>40</xdr:row>
      <xdr:rowOff>165100</xdr:rowOff>
    </xdr:to>
    <xdr:cxnSp macro="">
      <xdr:nvCxnSpPr>
        <xdr:cNvPr id="322" name="直線コネクタ 321"/>
        <xdr:cNvCxnSpPr/>
      </xdr:nvCxnSpPr>
      <xdr:spPr>
        <a:xfrm flipV="1">
          <a:off x="13893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40</xdr:row>
      <xdr:rowOff>76200</xdr:rowOff>
    </xdr:from>
    <xdr:to>
      <xdr:col>21</xdr:col>
      <xdr:colOff>412750</xdr:colOff>
      <xdr:row>41</xdr:row>
      <xdr:rowOff>6350</xdr:rowOff>
    </xdr:to>
    <xdr:sp macro="" textlink="">
      <xdr:nvSpPr>
        <xdr:cNvPr id="323" name="フローチャート : 判断 322"/>
        <xdr:cNvSpPr/>
      </xdr:nvSpPr>
      <xdr:spPr>
        <a:xfrm>
          <a:off x="1473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16527</xdr:rowOff>
    </xdr:from>
    <xdr:ext cx="762000" cy="259045"/>
    <xdr:sp macro="" textlink="">
      <xdr:nvSpPr>
        <xdr:cNvPr id="324" name="テキスト ボックス 323"/>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165100</xdr:rowOff>
    </xdr:from>
    <xdr:to>
      <xdr:col>20</xdr:col>
      <xdr:colOff>158750</xdr:colOff>
      <xdr:row>41</xdr:row>
      <xdr:rowOff>31750</xdr:rowOff>
    </xdr:to>
    <xdr:cxnSp macro="">
      <xdr:nvCxnSpPr>
        <xdr:cNvPr id="325" name="直線コネクタ 324"/>
        <xdr:cNvCxnSpPr/>
      </xdr:nvCxnSpPr>
      <xdr:spPr>
        <a:xfrm flipV="1">
          <a:off x="13004800" y="702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41</xdr:row>
      <xdr:rowOff>19050</xdr:rowOff>
    </xdr:from>
    <xdr:to>
      <xdr:col>20</xdr:col>
      <xdr:colOff>209550</xdr:colOff>
      <xdr:row>41</xdr:row>
      <xdr:rowOff>120650</xdr:rowOff>
    </xdr:to>
    <xdr:sp macro="" textlink="">
      <xdr:nvSpPr>
        <xdr:cNvPr id="326" name="フローチャート : 判断 325"/>
        <xdr:cNvSpPr/>
      </xdr:nvSpPr>
      <xdr:spPr>
        <a:xfrm>
          <a:off x="13843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105427</xdr:rowOff>
    </xdr:from>
    <xdr:ext cx="762000" cy="259045"/>
    <xdr:sp macro="" textlink="">
      <xdr:nvSpPr>
        <xdr:cNvPr id="327" name="テキスト ボックス 326"/>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40</xdr:row>
      <xdr:rowOff>152400</xdr:rowOff>
    </xdr:from>
    <xdr:to>
      <xdr:col>19</xdr:col>
      <xdr:colOff>6350</xdr:colOff>
      <xdr:row>41</xdr:row>
      <xdr:rowOff>82550</xdr:rowOff>
    </xdr:to>
    <xdr:sp macro="" textlink="">
      <xdr:nvSpPr>
        <xdr:cNvPr id="328" name="フローチャート : 判断 327"/>
        <xdr:cNvSpPr/>
      </xdr:nvSpPr>
      <xdr:spPr>
        <a:xfrm>
          <a:off x="12954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92727</xdr:rowOff>
    </xdr:from>
    <xdr:ext cx="762000" cy="259045"/>
    <xdr:sp macro="" textlink="">
      <xdr:nvSpPr>
        <xdr:cNvPr id="329" name="テキスト ボックス 328"/>
        <xdr:cNvSpPr txBox="1"/>
      </xdr:nvSpPr>
      <xdr:spPr>
        <a:xfrm>
          <a:off x="12623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5" name="円/楕円 334"/>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36"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95250</xdr:rowOff>
    </xdr:from>
    <xdr:to>
      <xdr:col>22</xdr:col>
      <xdr:colOff>615950</xdr:colOff>
      <xdr:row>40</xdr:row>
      <xdr:rowOff>25400</xdr:rowOff>
    </xdr:to>
    <xdr:sp macro="" textlink="">
      <xdr:nvSpPr>
        <xdr:cNvPr id="337" name="円/楕円 336"/>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38" name="テキスト ボックス 337"/>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9" name="円/楕円 338"/>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40" name="テキスト ボックス 339"/>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114300</xdr:rowOff>
    </xdr:from>
    <xdr:to>
      <xdr:col>20</xdr:col>
      <xdr:colOff>209550</xdr:colOff>
      <xdr:row>41</xdr:row>
      <xdr:rowOff>44450</xdr:rowOff>
    </xdr:to>
    <xdr:sp macro="" textlink="">
      <xdr:nvSpPr>
        <xdr:cNvPr id="341" name="円/楕円 340"/>
        <xdr:cNvSpPr/>
      </xdr:nvSpPr>
      <xdr:spPr>
        <a:xfrm>
          <a:off x="13843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54627</xdr:rowOff>
    </xdr:from>
    <xdr:ext cx="762000" cy="259045"/>
    <xdr:sp macro="" textlink="">
      <xdr:nvSpPr>
        <xdr:cNvPr id="342" name="テキスト ボックス 341"/>
        <xdr:cNvSpPr txBox="1"/>
      </xdr:nvSpPr>
      <xdr:spPr>
        <a:xfrm>
          <a:off x="13512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152400</xdr:rowOff>
    </xdr:from>
    <xdr:to>
      <xdr:col>19</xdr:col>
      <xdr:colOff>6350</xdr:colOff>
      <xdr:row>41</xdr:row>
      <xdr:rowOff>82550</xdr:rowOff>
    </xdr:to>
    <xdr:sp macro="" textlink="">
      <xdr:nvSpPr>
        <xdr:cNvPr id="343" name="円/楕円 342"/>
        <xdr:cNvSpPr/>
      </xdr:nvSpPr>
      <xdr:spPr>
        <a:xfrm>
          <a:off x="12954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67327</xdr:rowOff>
    </xdr:from>
    <xdr:ext cx="762000" cy="259045"/>
    <xdr:sp macro="" textlink="">
      <xdr:nvSpPr>
        <xdr:cNvPr id="344" name="テキスト ボックス 343"/>
        <xdr:cNvSpPr txBox="1"/>
      </xdr:nvSpPr>
      <xdr:spPr>
        <a:xfrm>
          <a:off x="12623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過去の建設工事や減税補てん債等の償還が進む一方で、図書館整備や再開発事業等の新発債の償還が重なり、前年度に比べ、公債費は</a:t>
          </a:r>
          <a:r>
            <a:rPr lang="en-US" altLang="ja-JP" sz="1400" b="0" i="0" baseline="0">
              <a:solidFill>
                <a:schemeClr val="dk1"/>
              </a:solidFill>
              <a:effectLst/>
              <a:latin typeface="+mn-lt"/>
              <a:ea typeface="+mn-ea"/>
              <a:cs typeface="+mn-cs"/>
            </a:rPr>
            <a:t>20.4</a:t>
          </a:r>
          <a:r>
            <a:rPr lang="ja-JP" altLang="ja-JP" sz="1400" b="0" i="0" baseline="0">
              <a:solidFill>
                <a:schemeClr val="dk1"/>
              </a:solidFill>
              <a:effectLst/>
              <a:latin typeface="+mn-lt"/>
              <a:ea typeface="+mn-ea"/>
              <a:cs typeface="+mn-cs"/>
            </a:rPr>
            <a:t>％（約</a:t>
          </a:r>
          <a:r>
            <a:rPr lang="en-US" altLang="ja-JP" sz="1400" b="0" i="0" baseline="0">
              <a:solidFill>
                <a:schemeClr val="dk1"/>
              </a:solidFill>
              <a:effectLst/>
              <a:latin typeface="+mn-lt"/>
              <a:ea typeface="+mn-ea"/>
              <a:cs typeface="+mn-cs"/>
            </a:rPr>
            <a:t>6 </a:t>
          </a:r>
          <a:r>
            <a:rPr lang="ja-JP" altLang="ja-JP" sz="1400" b="0" i="0" baseline="0">
              <a:solidFill>
                <a:schemeClr val="dk1"/>
              </a:solidFill>
              <a:effectLst/>
              <a:latin typeface="+mn-lt"/>
              <a:ea typeface="+mn-ea"/>
              <a:cs typeface="+mn-cs"/>
            </a:rPr>
            <a:t>億円）の増となった。</a:t>
          </a:r>
          <a:endParaRPr lang="ja-JP" altLang="ja-JP" sz="1400">
            <a:effectLst/>
          </a:endParaRPr>
        </a:p>
        <a:p>
          <a:pPr rtl="0" eaLnBrk="1" fontAlgn="auto" latinLnBrk="0" hangingPunct="1"/>
          <a:r>
            <a:rPr lang="en-US"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引き続き、学校施設の改築等や道路・公園整備事業などに起債する計画であるが、その際は、財政基盤の確立に配慮した起債となるよう努めることとしている。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12700</xdr:rowOff>
    </xdr:to>
    <xdr:cxnSp macro="">
      <xdr:nvCxnSpPr>
        <xdr:cNvPr id="371" name="直線コネクタ 370"/>
        <xdr:cNvCxnSpPr/>
      </xdr:nvCxnSpPr>
      <xdr:spPr>
        <a:xfrm flipV="1">
          <a:off x="4826000" y="12738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72"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73" name="直線コネクタ 372"/>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4"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5" name="直線コネクタ 374"/>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165100</xdr:rowOff>
    </xdr:from>
    <xdr:to>
      <xdr:col>7</xdr:col>
      <xdr:colOff>15875</xdr:colOff>
      <xdr:row>78</xdr:row>
      <xdr:rowOff>107950</xdr:rowOff>
    </xdr:to>
    <xdr:cxnSp macro="">
      <xdr:nvCxnSpPr>
        <xdr:cNvPr id="376" name="直線コネクタ 375"/>
        <xdr:cNvCxnSpPr/>
      </xdr:nvCxnSpPr>
      <xdr:spPr>
        <a:xfrm>
          <a:off x="3987800" y="133667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130827</xdr:rowOff>
    </xdr:from>
    <xdr:ext cx="762000" cy="259045"/>
    <xdr:sp macro="" textlink="">
      <xdr:nvSpPr>
        <xdr:cNvPr id="377"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8" name="フローチャート : 判断 377"/>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165100</xdr:rowOff>
    </xdr:from>
    <xdr:to>
      <xdr:col>5</xdr:col>
      <xdr:colOff>549275</xdr:colOff>
      <xdr:row>78</xdr:row>
      <xdr:rowOff>165100</xdr:rowOff>
    </xdr:to>
    <xdr:cxnSp macro="">
      <xdr:nvCxnSpPr>
        <xdr:cNvPr id="379" name="直線コネクタ 378"/>
        <xdr:cNvCxnSpPr/>
      </xdr:nvCxnSpPr>
      <xdr:spPr>
        <a:xfrm flipV="1">
          <a:off x="3098800" y="13366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114300</xdr:rowOff>
    </xdr:from>
    <xdr:to>
      <xdr:col>5</xdr:col>
      <xdr:colOff>600075</xdr:colOff>
      <xdr:row>78</xdr:row>
      <xdr:rowOff>44450</xdr:rowOff>
    </xdr:to>
    <xdr:sp macro="" textlink="">
      <xdr:nvSpPr>
        <xdr:cNvPr id="380" name="フローチャート : 判断 379"/>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54627</xdr:rowOff>
    </xdr:from>
    <xdr:ext cx="736600" cy="259045"/>
    <xdr:sp macro="" textlink="">
      <xdr:nvSpPr>
        <xdr:cNvPr id="381" name="テキスト ボックス 380"/>
        <xdr:cNvSpPr txBox="1"/>
      </xdr:nvSpPr>
      <xdr:spPr>
        <a:xfrm>
          <a:off x="3606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165100</xdr:rowOff>
    </xdr:to>
    <xdr:cxnSp macro="">
      <xdr:nvCxnSpPr>
        <xdr:cNvPr id="382" name="直線コネクタ 381"/>
        <xdr:cNvCxnSpPr/>
      </xdr:nvCxnSpPr>
      <xdr:spPr>
        <a:xfrm flipV="1">
          <a:off x="2209800" y="13538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83" name="フローチャート : 判断 382"/>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92727</xdr:rowOff>
    </xdr:from>
    <xdr:ext cx="762000" cy="259045"/>
    <xdr:sp macro="" textlink="">
      <xdr:nvSpPr>
        <xdr:cNvPr id="384" name="テキスト ボックス 383"/>
        <xdr:cNvSpPr txBox="1"/>
      </xdr:nvSpPr>
      <xdr:spPr>
        <a:xfrm>
          <a:off x="2717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107950</xdr:rowOff>
    </xdr:from>
    <xdr:to>
      <xdr:col>3</xdr:col>
      <xdr:colOff>142875</xdr:colOff>
      <xdr:row>79</xdr:row>
      <xdr:rowOff>165100</xdr:rowOff>
    </xdr:to>
    <xdr:cxnSp macro="">
      <xdr:nvCxnSpPr>
        <xdr:cNvPr id="385" name="直線コネクタ 384"/>
        <xdr:cNvCxnSpPr/>
      </xdr:nvCxnSpPr>
      <xdr:spPr>
        <a:xfrm>
          <a:off x="1320800" y="1365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95250</xdr:rowOff>
    </xdr:from>
    <xdr:to>
      <xdr:col>3</xdr:col>
      <xdr:colOff>193675</xdr:colOff>
      <xdr:row>79</xdr:row>
      <xdr:rowOff>25400</xdr:rowOff>
    </xdr:to>
    <xdr:sp macro="" textlink="">
      <xdr:nvSpPr>
        <xdr:cNvPr id="386" name="フローチャート : 判断 385"/>
        <xdr:cNvSpPr/>
      </xdr:nvSpPr>
      <xdr:spPr>
        <a:xfrm>
          <a:off x="2159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35577</xdr:rowOff>
    </xdr:from>
    <xdr:ext cx="762000" cy="259045"/>
    <xdr:sp macro="" textlink="">
      <xdr:nvSpPr>
        <xdr:cNvPr id="387" name="テキスト ボックス 386"/>
        <xdr:cNvSpPr txBox="1"/>
      </xdr:nvSpPr>
      <xdr:spPr>
        <a:xfrm>
          <a:off x="1828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88" name="フローチャート : 判断 387"/>
        <xdr:cNvSpPr/>
      </xdr:nvSpPr>
      <xdr:spPr>
        <a:xfrm>
          <a:off x="1270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149877</xdr:rowOff>
    </xdr:from>
    <xdr:ext cx="762000" cy="259045"/>
    <xdr:sp macro="" textlink="">
      <xdr:nvSpPr>
        <xdr:cNvPr id="389" name="テキスト ボックス 388"/>
        <xdr:cNvSpPr txBox="1"/>
      </xdr:nvSpPr>
      <xdr:spPr>
        <a:xfrm>
          <a:off x="93980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57150</xdr:rowOff>
    </xdr:from>
    <xdr:to>
      <xdr:col>7</xdr:col>
      <xdr:colOff>66675</xdr:colOff>
      <xdr:row>78</xdr:row>
      <xdr:rowOff>158750</xdr:rowOff>
    </xdr:to>
    <xdr:sp macro="" textlink="">
      <xdr:nvSpPr>
        <xdr:cNvPr id="395" name="円/楕円 394"/>
        <xdr:cNvSpPr/>
      </xdr:nvSpPr>
      <xdr:spPr>
        <a:xfrm>
          <a:off x="4775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29227</xdr:rowOff>
    </xdr:from>
    <xdr:ext cx="762000" cy="259045"/>
    <xdr:sp macro="" textlink="">
      <xdr:nvSpPr>
        <xdr:cNvPr id="396" name="公債費該当値テキスト"/>
        <xdr:cNvSpPr txBox="1"/>
      </xdr:nvSpPr>
      <xdr:spPr>
        <a:xfrm>
          <a:off x="4914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114300</xdr:rowOff>
    </xdr:from>
    <xdr:to>
      <xdr:col>5</xdr:col>
      <xdr:colOff>600075</xdr:colOff>
      <xdr:row>78</xdr:row>
      <xdr:rowOff>44450</xdr:rowOff>
    </xdr:to>
    <xdr:sp macro="" textlink="">
      <xdr:nvSpPr>
        <xdr:cNvPr id="397" name="円/楕円 396"/>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98" name="テキスト ボックス 397"/>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9" name="円/楕円 398"/>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400" name="テキスト ボックス 399"/>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114300</xdr:rowOff>
    </xdr:from>
    <xdr:to>
      <xdr:col>3</xdr:col>
      <xdr:colOff>193675</xdr:colOff>
      <xdr:row>80</xdr:row>
      <xdr:rowOff>44450</xdr:rowOff>
    </xdr:to>
    <xdr:sp macro="" textlink="">
      <xdr:nvSpPr>
        <xdr:cNvPr id="401" name="円/楕円 400"/>
        <xdr:cNvSpPr/>
      </xdr:nvSpPr>
      <xdr:spPr>
        <a:xfrm>
          <a:off x="2159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29227</xdr:rowOff>
    </xdr:from>
    <xdr:ext cx="762000" cy="259045"/>
    <xdr:sp macro="" textlink="">
      <xdr:nvSpPr>
        <xdr:cNvPr id="402" name="テキスト ボックス 401"/>
        <xdr:cNvSpPr txBox="1"/>
      </xdr:nvSpPr>
      <xdr:spPr>
        <a:xfrm>
          <a:off x="1828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403" name="円/楕円 402"/>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404" name="テキスト ボックス 403"/>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公債費を除いた経常収支比率の傾向は、平成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年度と比較して平成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度は改善している。これは特別区税が増収となったこと等歳入の上昇が要因である。</a:t>
          </a:r>
          <a:endParaRPr lang="ja-JP" altLang="ja-JP" sz="1400">
            <a:effectLst/>
          </a:endParaRPr>
        </a:p>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  依然、全国平均、東京都平均と比較して数値が高い状況にあることから、今後も行財政改革をこれまで以上に推進していくことにより経常収支比率のさらなる改善に努めていく。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90424</xdr:rowOff>
    </xdr:from>
    <xdr:to>
      <xdr:col>24</xdr:col>
      <xdr:colOff>31750</xdr:colOff>
      <xdr:row>78</xdr:row>
      <xdr:rowOff>122428</xdr:rowOff>
    </xdr:to>
    <xdr:cxnSp macro="">
      <xdr:nvCxnSpPr>
        <xdr:cNvPr id="430" name="直線コネクタ 429"/>
        <xdr:cNvCxnSpPr/>
      </xdr:nvCxnSpPr>
      <xdr:spPr>
        <a:xfrm flipV="1">
          <a:off x="16510000" y="12777724"/>
          <a:ext cx="0" cy="71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94505</xdr:rowOff>
    </xdr:from>
    <xdr:ext cx="762000" cy="259045"/>
    <xdr:sp macro="" textlink="">
      <xdr:nvSpPr>
        <xdr:cNvPr id="431" name="公債費以外最小値テキスト"/>
        <xdr:cNvSpPr txBox="1"/>
      </xdr:nvSpPr>
      <xdr:spPr>
        <a:xfrm>
          <a:off x="16598900" y="1346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78</xdr:row>
      <xdr:rowOff>122428</xdr:rowOff>
    </xdr:from>
    <xdr:to>
      <xdr:col>24</xdr:col>
      <xdr:colOff>120650</xdr:colOff>
      <xdr:row>78</xdr:row>
      <xdr:rowOff>122428</xdr:rowOff>
    </xdr:to>
    <xdr:cxnSp macro="">
      <xdr:nvCxnSpPr>
        <xdr:cNvPr id="432" name="直線コネクタ 431"/>
        <xdr:cNvCxnSpPr/>
      </xdr:nvCxnSpPr>
      <xdr:spPr>
        <a:xfrm>
          <a:off x="16421100" y="134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5351</xdr:rowOff>
    </xdr:from>
    <xdr:ext cx="762000" cy="259045"/>
    <xdr:sp macro="" textlink="">
      <xdr:nvSpPr>
        <xdr:cNvPr id="433"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74</xdr:row>
      <xdr:rowOff>90424</xdr:rowOff>
    </xdr:from>
    <xdr:to>
      <xdr:col>24</xdr:col>
      <xdr:colOff>120650</xdr:colOff>
      <xdr:row>74</xdr:row>
      <xdr:rowOff>90424</xdr:rowOff>
    </xdr:to>
    <xdr:cxnSp macro="">
      <xdr:nvCxnSpPr>
        <xdr:cNvPr id="434" name="直線コネクタ 433"/>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44704</xdr:rowOff>
    </xdr:from>
    <xdr:to>
      <xdr:col>24</xdr:col>
      <xdr:colOff>31750</xdr:colOff>
      <xdr:row>78</xdr:row>
      <xdr:rowOff>149861</xdr:rowOff>
    </xdr:to>
    <xdr:cxnSp macro="">
      <xdr:nvCxnSpPr>
        <xdr:cNvPr id="435" name="直線コネクタ 434"/>
        <xdr:cNvCxnSpPr/>
      </xdr:nvCxnSpPr>
      <xdr:spPr>
        <a:xfrm flipV="1">
          <a:off x="15671800" y="13417804"/>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36"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37" name="フローチャート : 判断 436"/>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92711</xdr:rowOff>
    </xdr:to>
    <xdr:cxnSp macro="">
      <xdr:nvCxnSpPr>
        <xdr:cNvPr id="438" name="直線コネクタ 437"/>
        <xdr:cNvCxnSpPr/>
      </xdr:nvCxnSpPr>
      <xdr:spPr>
        <a:xfrm flipV="1">
          <a:off x="14782800" y="135229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73913</xdr:rowOff>
    </xdr:from>
    <xdr:to>
      <xdr:col>22</xdr:col>
      <xdr:colOff>615950</xdr:colOff>
      <xdr:row>78</xdr:row>
      <xdr:rowOff>4063</xdr:rowOff>
    </xdr:to>
    <xdr:sp macro="" textlink="">
      <xdr:nvSpPr>
        <xdr:cNvPr id="439" name="フローチャート : 判断 438"/>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14240</xdr:rowOff>
    </xdr:from>
    <xdr:ext cx="736600" cy="259045"/>
    <xdr:sp macro="" textlink="">
      <xdr:nvSpPr>
        <xdr:cNvPr id="440" name="テキスト ボックス 439"/>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92711</xdr:rowOff>
    </xdr:from>
    <xdr:to>
      <xdr:col>21</xdr:col>
      <xdr:colOff>361950</xdr:colOff>
      <xdr:row>80</xdr:row>
      <xdr:rowOff>76708</xdr:rowOff>
    </xdr:to>
    <xdr:cxnSp macro="">
      <xdr:nvCxnSpPr>
        <xdr:cNvPr id="441" name="直線コネクタ 440"/>
        <xdr:cNvCxnSpPr/>
      </xdr:nvCxnSpPr>
      <xdr:spPr>
        <a:xfrm flipV="1">
          <a:off x="13893800" y="1363726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160782</xdr:rowOff>
    </xdr:from>
    <xdr:to>
      <xdr:col>21</xdr:col>
      <xdr:colOff>412750</xdr:colOff>
      <xdr:row>78</xdr:row>
      <xdr:rowOff>90932</xdr:rowOff>
    </xdr:to>
    <xdr:sp macro="" textlink="">
      <xdr:nvSpPr>
        <xdr:cNvPr id="442" name="フローチャート : 判断 441"/>
        <xdr:cNvSpPr/>
      </xdr:nvSpPr>
      <xdr:spPr>
        <a:xfrm>
          <a:off x="14732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101109</xdr:rowOff>
    </xdr:from>
    <xdr:ext cx="762000" cy="259045"/>
    <xdr:sp macro="" textlink="">
      <xdr:nvSpPr>
        <xdr:cNvPr id="443" name="テキスト ボックス 442"/>
        <xdr:cNvSpPr txBox="1"/>
      </xdr:nvSpPr>
      <xdr:spPr>
        <a:xfrm>
          <a:off x="14401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76708</xdr:rowOff>
    </xdr:from>
    <xdr:to>
      <xdr:col>20</xdr:col>
      <xdr:colOff>158750</xdr:colOff>
      <xdr:row>80</xdr:row>
      <xdr:rowOff>94996</xdr:rowOff>
    </xdr:to>
    <xdr:cxnSp macro="">
      <xdr:nvCxnSpPr>
        <xdr:cNvPr id="444" name="直線コネクタ 443"/>
        <xdr:cNvCxnSpPr/>
      </xdr:nvCxnSpPr>
      <xdr:spPr>
        <a:xfrm flipV="1">
          <a:off x="13004800" y="13792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99061</xdr:rowOff>
    </xdr:from>
    <xdr:to>
      <xdr:col>20</xdr:col>
      <xdr:colOff>209550</xdr:colOff>
      <xdr:row>79</xdr:row>
      <xdr:rowOff>29211</xdr:rowOff>
    </xdr:to>
    <xdr:sp macro="" textlink="">
      <xdr:nvSpPr>
        <xdr:cNvPr id="445" name="フローチャート : 判断 444"/>
        <xdr:cNvSpPr/>
      </xdr:nvSpPr>
      <xdr:spPr>
        <a:xfrm>
          <a:off x="13843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39388</xdr:rowOff>
    </xdr:from>
    <xdr:ext cx="762000" cy="259045"/>
    <xdr:sp macro="" textlink="">
      <xdr:nvSpPr>
        <xdr:cNvPr id="446" name="テキスト ボックス 445"/>
        <xdr:cNvSpPr txBox="1"/>
      </xdr:nvSpPr>
      <xdr:spPr>
        <a:xfrm>
          <a:off x="13512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99061</xdr:rowOff>
    </xdr:from>
    <xdr:to>
      <xdr:col>19</xdr:col>
      <xdr:colOff>6350</xdr:colOff>
      <xdr:row>79</xdr:row>
      <xdr:rowOff>29211</xdr:rowOff>
    </xdr:to>
    <xdr:sp macro="" textlink="">
      <xdr:nvSpPr>
        <xdr:cNvPr id="447" name="フローチャート : 判断 446"/>
        <xdr:cNvSpPr/>
      </xdr:nvSpPr>
      <xdr:spPr>
        <a:xfrm>
          <a:off x="12954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39388</xdr:rowOff>
    </xdr:from>
    <xdr:ext cx="762000" cy="259045"/>
    <xdr:sp macro="" textlink="">
      <xdr:nvSpPr>
        <xdr:cNvPr id="448" name="テキスト ボックス 447"/>
        <xdr:cNvSpPr txBox="1"/>
      </xdr:nvSpPr>
      <xdr:spPr>
        <a:xfrm>
          <a:off x="12623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54" name="円/楕円 453"/>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73931</xdr:rowOff>
    </xdr:from>
    <xdr:ext cx="762000" cy="259045"/>
    <xdr:sp macro="" textlink="">
      <xdr:nvSpPr>
        <xdr:cNvPr id="455" name="公債費以外該当値テキスト"/>
        <xdr:cNvSpPr txBox="1"/>
      </xdr:nvSpPr>
      <xdr:spPr>
        <a:xfrm>
          <a:off x="16598900" y="132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56" name="円/楕円 455"/>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57" name="テキスト ボックス 456"/>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41911</xdr:rowOff>
    </xdr:from>
    <xdr:to>
      <xdr:col>21</xdr:col>
      <xdr:colOff>412750</xdr:colOff>
      <xdr:row>79</xdr:row>
      <xdr:rowOff>143511</xdr:rowOff>
    </xdr:to>
    <xdr:sp macro="" textlink="">
      <xdr:nvSpPr>
        <xdr:cNvPr id="458" name="円/楕円 457"/>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128288</xdr:rowOff>
    </xdr:from>
    <xdr:ext cx="762000" cy="259045"/>
    <xdr:sp macro="" textlink="">
      <xdr:nvSpPr>
        <xdr:cNvPr id="459" name="テキスト ボックス 458"/>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25908</xdr:rowOff>
    </xdr:from>
    <xdr:to>
      <xdr:col>20</xdr:col>
      <xdr:colOff>209550</xdr:colOff>
      <xdr:row>80</xdr:row>
      <xdr:rowOff>127508</xdr:rowOff>
    </xdr:to>
    <xdr:sp macro="" textlink="">
      <xdr:nvSpPr>
        <xdr:cNvPr id="460" name="円/楕円 459"/>
        <xdr:cNvSpPr/>
      </xdr:nvSpPr>
      <xdr:spPr>
        <a:xfrm>
          <a:off x="13843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112285</xdr:rowOff>
    </xdr:from>
    <xdr:ext cx="762000" cy="259045"/>
    <xdr:sp macro="" textlink="">
      <xdr:nvSpPr>
        <xdr:cNvPr id="461" name="テキスト ボックス 460"/>
        <xdr:cNvSpPr txBox="1"/>
      </xdr:nvSpPr>
      <xdr:spPr>
        <a:xfrm>
          <a:off x="13512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44196</xdr:rowOff>
    </xdr:from>
    <xdr:to>
      <xdr:col>19</xdr:col>
      <xdr:colOff>6350</xdr:colOff>
      <xdr:row>80</xdr:row>
      <xdr:rowOff>145796</xdr:rowOff>
    </xdr:to>
    <xdr:sp macro="" textlink="">
      <xdr:nvSpPr>
        <xdr:cNvPr id="462" name="円/楕円 461"/>
        <xdr:cNvSpPr/>
      </xdr:nvSpPr>
      <xdr:spPr>
        <a:xfrm>
          <a:off x="12954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130573</xdr:rowOff>
    </xdr:from>
    <xdr:ext cx="762000" cy="259045"/>
    <xdr:sp macro="" textlink="">
      <xdr:nvSpPr>
        <xdr:cNvPr id="463" name="テキスト ボックス 462"/>
        <xdr:cNvSpPr txBox="1"/>
      </xdr:nvSpPr>
      <xdr:spPr>
        <a:xfrm>
          <a:off x="12623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東京都墨田区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57799</xdr:rowOff>
    </xdr:from>
    <xdr:ext cx="762000" cy="259045"/>
    <xdr:sp macro="" textlink="">
      <xdr:nvSpPr>
        <xdr:cNvPr id="48" name="人口1人当たり決算額の推移最小値テキスト130"/>
        <xdr:cNvSpPr txBox="1"/>
      </xdr:nvSpPr>
      <xdr:spPr>
        <a:xfrm>
          <a:off x="5740400" y="33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1444</xdr:rowOff>
    </xdr:from>
    <xdr:to>
      <xdr:col>4</xdr:col>
      <xdr:colOff>1117600</xdr:colOff>
      <xdr:row>18</xdr:row>
      <xdr:rowOff>13179</xdr:rowOff>
    </xdr:to>
    <xdr:cxnSp macro="">
      <xdr:nvCxnSpPr>
        <xdr:cNvPr id="52" name="直線コネクタ 51"/>
        <xdr:cNvCxnSpPr/>
      </xdr:nvCxnSpPr>
      <xdr:spPr bwMode="auto">
        <a:xfrm>
          <a:off x="5003800" y="3135169"/>
          <a:ext cx="6477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20671</xdr:rowOff>
    </xdr:from>
    <xdr:ext cx="762000" cy="259045"/>
    <xdr:sp macro="" textlink="">
      <xdr:nvSpPr>
        <xdr:cNvPr id="53" name="人口1人当たり決算額の推移平均値テキスト130"/>
        <xdr:cNvSpPr txBox="1"/>
      </xdr:nvSpPr>
      <xdr:spPr>
        <a:xfrm>
          <a:off x="5740400" y="3154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167147</xdr:rowOff>
    </xdr:from>
    <xdr:to>
      <xdr:col>4</xdr:col>
      <xdr:colOff>469900</xdr:colOff>
      <xdr:row>18</xdr:row>
      <xdr:rowOff>1444</xdr:rowOff>
    </xdr:to>
    <xdr:cxnSp macro="">
      <xdr:nvCxnSpPr>
        <xdr:cNvPr id="55" name="直線コネクタ 54"/>
        <xdr:cNvCxnSpPr/>
      </xdr:nvCxnSpPr>
      <xdr:spPr bwMode="auto">
        <a:xfrm>
          <a:off x="4305300" y="3129422"/>
          <a:ext cx="698500" cy="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129125</xdr:rowOff>
    </xdr:from>
    <xdr:ext cx="736600" cy="259045"/>
    <xdr:sp macro="" textlink="">
      <xdr:nvSpPr>
        <xdr:cNvPr id="57" name="テキスト ボックス 56"/>
        <xdr:cNvSpPr txBox="1"/>
      </xdr:nvSpPr>
      <xdr:spPr>
        <a:xfrm>
          <a:off x="4622800" y="326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142675</xdr:rowOff>
    </xdr:from>
    <xdr:to>
      <xdr:col>3</xdr:col>
      <xdr:colOff>904875</xdr:colOff>
      <xdr:row>17</xdr:row>
      <xdr:rowOff>167147</xdr:rowOff>
    </xdr:to>
    <xdr:cxnSp macro="">
      <xdr:nvCxnSpPr>
        <xdr:cNvPr id="58" name="直線コネクタ 57"/>
        <xdr:cNvCxnSpPr/>
      </xdr:nvCxnSpPr>
      <xdr:spPr bwMode="auto">
        <a:xfrm>
          <a:off x="3606800" y="3104950"/>
          <a:ext cx="698500" cy="2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124412</xdr:rowOff>
    </xdr:from>
    <xdr:ext cx="762000" cy="259045"/>
    <xdr:sp macro="" textlink="">
      <xdr:nvSpPr>
        <xdr:cNvPr id="60" name="テキスト ボックス 59"/>
        <xdr:cNvSpPr txBox="1"/>
      </xdr:nvSpPr>
      <xdr:spPr>
        <a:xfrm>
          <a:off x="3924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78940</xdr:rowOff>
    </xdr:from>
    <xdr:to>
      <xdr:col>3</xdr:col>
      <xdr:colOff>206375</xdr:colOff>
      <xdr:row>17</xdr:row>
      <xdr:rowOff>142675</xdr:rowOff>
    </xdr:to>
    <xdr:cxnSp macro="">
      <xdr:nvCxnSpPr>
        <xdr:cNvPr id="61" name="直線コネクタ 60"/>
        <xdr:cNvCxnSpPr/>
      </xdr:nvCxnSpPr>
      <xdr:spPr bwMode="auto">
        <a:xfrm>
          <a:off x="2908300" y="3041215"/>
          <a:ext cx="698500" cy="6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106265</xdr:rowOff>
    </xdr:from>
    <xdr:ext cx="762000" cy="259045"/>
    <xdr:sp macro="" textlink="">
      <xdr:nvSpPr>
        <xdr:cNvPr id="63" name="テキスト ボックス 62"/>
        <xdr:cNvSpPr txBox="1"/>
      </xdr:nvSpPr>
      <xdr:spPr>
        <a:xfrm>
          <a:off x="32258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52718</xdr:rowOff>
    </xdr:from>
    <xdr:ext cx="762000" cy="259045"/>
    <xdr:sp macro="" textlink="">
      <xdr:nvSpPr>
        <xdr:cNvPr id="65" name="テキスト ボックス 64"/>
        <xdr:cNvSpPr txBox="1"/>
      </xdr:nvSpPr>
      <xdr:spPr>
        <a:xfrm>
          <a:off x="2527300" y="318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133829</xdr:rowOff>
    </xdr:from>
    <xdr:to>
      <xdr:col>5</xdr:col>
      <xdr:colOff>34925</xdr:colOff>
      <xdr:row>18</xdr:row>
      <xdr:rowOff>63979</xdr:rowOff>
    </xdr:to>
    <xdr:sp macro="" textlink="">
      <xdr:nvSpPr>
        <xdr:cNvPr id="71" name="円/楕円 70"/>
        <xdr:cNvSpPr/>
      </xdr:nvSpPr>
      <xdr:spPr bwMode="auto">
        <a:xfrm>
          <a:off x="5600700" y="309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150356</xdr:rowOff>
    </xdr:from>
    <xdr:ext cx="762000" cy="259045"/>
    <xdr:sp macro="" textlink="">
      <xdr:nvSpPr>
        <xdr:cNvPr id="72" name="人口1人当たり決算額の推移該当値テキスト130"/>
        <xdr:cNvSpPr txBox="1"/>
      </xdr:nvSpPr>
      <xdr:spPr>
        <a:xfrm>
          <a:off x="5740400" y="29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72,581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122094</xdr:rowOff>
    </xdr:from>
    <xdr:to>
      <xdr:col>4</xdr:col>
      <xdr:colOff>520700</xdr:colOff>
      <xdr:row>18</xdr:row>
      <xdr:rowOff>52244</xdr:rowOff>
    </xdr:to>
    <xdr:sp macro="" textlink="">
      <xdr:nvSpPr>
        <xdr:cNvPr id="73" name="円/楕円 72"/>
        <xdr:cNvSpPr/>
      </xdr:nvSpPr>
      <xdr:spPr bwMode="auto">
        <a:xfrm>
          <a:off x="4953000" y="308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62421</xdr:rowOff>
    </xdr:from>
    <xdr:ext cx="736600" cy="259045"/>
    <xdr:sp macro="" textlink="">
      <xdr:nvSpPr>
        <xdr:cNvPr id="74" name="テキスト ボックス 73"/>
        <xdr:cNvSpPr txBox="1"/>
      </xdr:nvSpPr>
      <xdr:spPr>
        <a:xfrm>
          <a:off x="4622800" y="285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116347</xdr:rowOff>
    </xdr:from>
    <xdr:to>
      <xdr:col>3</xdr:col>
      <xdr:colOff>955675</xdr:colOff>
      <xdr:row>18</xdr:row>
      <xdr:rowOff>46497</xdr:rowOff>
    </xdr:to>
    <xdr:sp macro="" textlink="">
      <xdr:nvSpPr>
        <xdr:cNvPr id="75" name="円/楕円 74"/>
        <xdr:cNvSpPr/>
      </xdr:nvSpPr>
      <xdr:spPr bwMode="auto">
        <a:xfrm>
          <a:off x="4254500" y="307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56674</xdr:rowOff>
    </xdr:from>
    <xdr:ext cx="762000" cy="259045"/>
    <xdr:sp macro="" textlink="">
      <xdr:nvSpPr>
        <xdr:cNvPr id="76" name="テキスト ボックス 75"/>
        <xdr:cNvSpPr txBox="1"/>
      </xdr:nvSpPr>
      <xdr:spPr>
        <a:xfrm>
          <a:off x="3924300" y="284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91875</xdr:rowOff>
    </xdr:from>
    <xdr:to>
      <xdr:col>3</xdr:col>
      <xdr:colOff>257175</xdr:colOff>
      <xdr:row>18</xdr:row>
      <xdr:rowOff>22025</xdr:rowOff>
    </xdr:to>
    <xdr:sp macro="" textlink="">
      <xdr:nvSpPr>
        <xdr:cNvPr id="77" name="円/楕円 76"/>
        <xdr:cNvSpPr/>
      </xdr:nvSpPr>
      <xdr:spPr bwMode="auto">
        <a:xfrm>
          <a:off x="3556000" y="305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32202</xdr:rowOff>
    </xdr:from>
    <xdr:ext cx="762000" cy="259045"/>
    <xdr:sp macro="" textlink="">
      <xdr:nvSpPr>
        <xdr:cNvPr id="78" name="テキスト ボックス 77"/>
        <xdr:cNvSpPr txBox="1"/>
      </xdr:nvSpPr>
      <xdr:spPr>
        <a:xfrm>
          <a:off x="3225800" y="282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76,435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28140</xdr:rowOff>
    </xdr:from>
    <xdr:to>
      <xdr:col>2</xdr:col>
      <xdr:colOff>692150</xdr:colOff>
      <xdr:row>17</xdr:row>
      <xdr:rowOff>129740</xdr:rowOff>
    </xdr:to>
    <xdr:sp macro="" textlink="">
      <xdr:nvSpPr>
        <xdr:cNvPr id="79" name="円/楕円 78"/>
        <xdr:cNvSpPr/>
      </xdr:nvSpPr>
      <xdr:spPr bwMode="auto">
        <a:xfrm>
          <a:off x="2857500" y="299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139917</xdr:rowOff>
    </xdr:from>
    <xdr:ext cx="762000" cy="259045"/>
    <xdr:sp macro="" textlink="">
      <xdr:nvSpPr>
        <xdr:cNvPr id="80" name="テキスト ボックス 79"/>
        <xdr:cNvSpPr txBox="1"/>
      </xdr:nvSpPr>
      <xdr:spPr>
        <a:xfrm>
          <a:off x="2527300" y="27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269842</xdr:rowOff>
    </xdr:from>
    <xdr:to>
      <xdr:col>4</xdr:col>
      <xdr:colOff>1117600</xdr:colOff>
      <xdr:row>37</xdr:row>
      <xdr:rowOff>266381</xdr:rowOff>
    </xdr:to>
    <xdr:cxnSp macro="">
      <xdr:nvCxnSpPr>
        <xdr:cNvPr id="111" name="直線コネクタ 110"/>
        <xdr:cNvCxnSpPr/>
      </xdr:nvCxnSpPr>
      <xdr:spPr bwMode="auto">
        <a:xfrm flipV="1">
          <a:off x="5651500" y="6194392"/>
          <a:ext cx="0" cy="11966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238458</xdr:rowOff>
    </xdr:from>
    <xdr:ext cx="762000" cy="259045"/>
    <xdr:sp macro="" textlink="">
      <xdr:nvSpPr>
        <xdr:cNvPr id="112" name="人口1人当たり決算額の推移最小値テキスト445"/>
        <xdr:cNvSpPr txBox="1"/>
      </xdr:nvSpPr>
      <xdr:spPr>
        <a:xfrm>
          <a:off x="5740400" y="736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266381</xdr:rowOff>
    </xdr:from>
    <xdr:to>
      <xdr:col>5</xdr:col>
      <xdr:colOff>73025</xdr:colOff>
      <xdr:row>37</xdr:row>
      <xdr:rowOff>266381</xdr:rowOff>
    </xdr:to>
    <xdr:cxnSp macro="">
      <xdr:nvCxnSpPr>
        <xdr:cNvPr id="113" name="直線コネクタ 112"/>
        <xdr:cNvCxnSpPr/>
      </xdr:nvCxnSpPr>
      <xdr:spPr bwMode="auto">
        <a:xfrm>
          <a:off x="5562600" y="7391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13319</xdr:rowOff>
    </xdr:from>
    <xdr:ext cx="762000" cy="259045"/>
    <xdr:sp macro="" textlink="">
      <xdr:nvSpPr>
        <xdr:cNvPr id="114" name="人口1人当たり決算額の推移最大値テキスト445"/>
        <xdr:cNvSpPr txBox="1"/>
      </xdr:nvSpPr>
      <xdr:spPr>
        <a:xfrm>
          <a:off x="5740400" y="593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33</xdr:row>
      <xdr:rowOff>269842</xdr:rowOff>
    </xdr:from>
    <xdr:to>
      <xdr:col>5</xdr:col>
      <xdr:colOff>73025</xdr:colOff>
      <xdr:row>33</xdr:row>
      <xdr:rowOff>269842</xdr:rowOff>
    </xdr:to>
    <xdr:cxnSp macro="">
      <xdr:nvCxnSpPr>
        <xdr:cNvPr id="115" name="直線コネクタ 114"/>
        <xdr:cNvCxnSpPr/>
      </xdr:nvCxnSpPr>
      <xdr:spPr bwMode="auto">
        <a:xfrm>
          <a:off x="5562600" y="6194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243063</xdr:rowOff>
    </xdr:from>
    <xdr:to>
      <xdr:col>4</xdr:col>
      <xdr:colOff>1117600</xdr:colOff>
      <xdr:row>34</xdr:row>
      <xdr:rowOff>261155</xdr:rowOff>
    </xdr:to>
    <xdr:cxnSp macro="">
      <xdr:nvCxnSpPr>
        <xdr:cNvPr id="116" name="直線コネクタ 115"/>
        <xdr:cNvCxnSpPr/>
      </xdr:nvCxnSpPr>
      <xdr:spPr bwMode="auto">
        <a:xfrm>
          <a:off x="5003800" y="6510513"/>
          <a:ext cx="647700" cy="1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166169</xdr:rowOff>
    </xdr:from>
    <xdr:ext cx="762000" cy="259045"/>
    <xdr:sp macro="" textlink="">
      <xdr:nvSpPr>
        <xdr:cNvPr id="117" name="人口1人当たり決算額の推移平均値テキスト445"/>
        <xdr:cNvSpPr txBox="1"/>
      </xdr:nvSpPr>
      <xdr:spPr>
        <a:xfrm>
          <a:off x="5740400" y="6776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194092</xdr:rowOff>
    </xdr:from>
    <xdr:to>
      <xdr:col>5</xdr:col>
      <xdr:colOff>34925</xdr:colOff>
      <xdr:row>35</xdr:row>
      <xdr:rowOff>295692</xdr:rowOff>
    </xdr:to>
    <xdr:sp macro="" textlink="">
      <xdr:nvSpPr>
        <xdr:cNvPr id="118" name="フローチャート : 判断 117"/>
        <xdr:cNvSpPr/>
      </xdr:nvSpPr>
      <xdr:spPr bwMode="auto">
        <a:xfrm>
          <a:off x="56007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219877</xdr:rowOff>
    </xdr:from>
    <xdr:to>
      <xdr:col>4</xdr:col>
      <xdr:colOff>469900</xdr:colOff>
      <xdr:row>34</xdr:row>
      <xdr:rowOff>243063</xdr:rowOff>
    </xdr:to>
    <xdr:cxnSp macro="">
      <xdr:nvCxnSpPr>
        <xdr:cNvPr id="119" name="直線コネクタ 118"/>
        <xdr:cNvCxnSpPr/>
      </xdr:nvCxnSpPr>
      <xdr:spPr bwMode="auto">
        <a:xfrm>
          <a:off x="4305300" y="6487327"/>
          <a:ext cx="698500" cy="23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93639</xdr:rowOff>
    </xdr:from>
    <xdr:to>
      <xdr:col>4</xdr:col>
      <xdr:colOff>520700</xdr:colOff>
      <xdr:row>35</xdr:row>
      <xdr:rowOff>195239</xdr:rowOff>
    </xdr:to>
    <xdr:sp macro="" textlink="">
      <xdr:nvSpPr>
        <xdr:cNvPr id="120" name="フローチャート : 判断 119"/>
        <xdr:cNvSpPr/>
      </xdr:nvSpPr>
      <xdr:spPr bwMode="auto">
        <a:xfrm>
          <a:off x="4953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180016</xdr:rowOff>
    </xdr:from>
    <xdr:ext cx="736600" cy="259045"/>
    <xdr:sp macro="" textlink="">
      <xdr:nvSpPr>
        <xdr:cNvPr id="121" name="テキスト ボックス 120"/>
        <xdr:cNvSpPr txBox="1"/>
      </xdr:nvSpPr>
      <xdr:spPr>
        <a:xfrm>
          <a:off x="4622800" y="679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107471</xdr:rowOff>
    </xdr:from>
    <xdr:to>
      <xdr:col>3</xdr:col>
      <xdr:colOff>904875</xdr:colOff>
      <xdr:row>34</xdr:row>
      <xdr:rowOff>219877</xdr:rowOff>
    </xdr:to>
    <xdr:cxnSp macro="">
      <xdr:nvCxnSpPr>
        <xdr:cNvPr id="122" name="直線コネクタ 121"/>
        <xdr:cNvCxnSpPr/>
      </xdr:nvCxnSpPr>
      <xdr:spPr bwMode="auto">
        <a:xfrm>
          <a:off x="3606800" y="6374921"/>
          <a:ext cx="698500" cy="11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49813</xdr:rowOff>
    </xdr:from>
    <xdr:to>
      <xdr:col>3</xdr:col>
      <xdr:colOff>955675</xdr:colOff>
      <xdr:row>35</xdr:row>
      <xdr:rowOff>151413</xdr:rowOff>
    </xdr:to>
    <xdr:sp macro="" textlink="">
      <xdr:nvSpPr>
        <xdr:cNvPr id="123" name="フローチャート : 判断 122"/>
        <xdr:cNvSpPr/>
      </xdr:nvSpPr>
      <xdr:spPr bwMode="auto">
        <a:xfrm>
          <a:off x="4254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136190</xdr:rowOff>
    </xdr:from>
    <xdr:ext cx="762000" cy="259045"/>
    <xdr:sp macro="" textlink="">
      <xdr:nvSpPr>
        <xdr:cNvPr id="124" name="テキスト ボックス 123"/>
        <xdr:cNvSpPr txBox="1"/>
      </xdr:nvSpPr>
      <xdr:spPr>
        <a:xfrm>
          <a:off x="39243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107471</xdr:rowOff>
    </xdr:from>
    <xdr:to>
      <xdr:col>3</xdr:col>
      <xdr:colOff>206375</xdr:colOff>
      <xdr:row>34</xdr:row>
      <xdr:rowOff>148488</xdr:rowOff>
    </xdr:to>
    <xdr:cxnSp macro="">
      <xdr:nvCxnSpPr>
        <xdr:cNvPr id="125" name="直線コネクタ 124"/>
        <xdr:cNvCxnSpPr/>
      </xdr:nvCxnSpPr>
      <xdr:spPr bwMode="auto">
        <a:xfrm flipV="1">
          <a:off x="2908300" y="6374921"/>
          <a:ext cx="698500" cy="41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342747</xdr:rowOff>
    </xdr:from>
    <xdr:to>
      <xdr:col>3</xdr:col>
      <xdr:colOff>257175</xdr:colOff>
      <xdr:row>35</xdr:row>
      <xdr:rowOff>101447</xdr:rowOff>
    </xdr:to>
    <xdr:sp macro="" textlink="">
      <xdr:nvSpPr>
        <xdr:cNvPr id="126" name="フローチャート : 判断 125"/>
        <xdr:cNvSpPr/>
      </xdr:nvSpPr>
      <xdr:spPr bwMode="auto">
        <a:xfrm>
          <a:off x="35560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86224</xdr:rowOff>
    </xdr:from>
    <xdr:ext cx="762000" cy="259045"/>
    <xdr:sp macro="" textlink="">
      <xdr:nvSpPr>
        <xdr:cNvPr id="127" name="テキスト ボックス 126"/>
        <xdr:cNvSpPr txBox="1"/>
      </xdr:nvSpPr>
      <xdr:spPr>
        <a:xfrm>
          <a:off x="32258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292586</xdr:rowOff>
    </xdr:from>
    <xdr:to>
      <xdr:col>2</xdr:col>
      <xdr:colOff>692150</xdr:colOff>
      <xdr:row>35</xdr:row>
      <xdr:rowOff>51286</xdr:rowOff>
    </xdr:to>
    <xdr:sp macro="" textlink="">
      <xdr:nvSpPr>
        <xdr:cNvPr id="128" name="フローチャート : 判断 127"/>
        <xdr:cNvSpPr/>
      </xdr:nvSpPr>
      <xdr:spPr bwMode="auto">
        <a:xfrm>
          <a:off x="2857500" y="6560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36063</xdr:rowOff>
    </xdr:from>
    <xdr:ext cx="762000" cy="259045"/>
    <xdr:sp macro="" textlink="">
      <xdr:nvSpPr>
        <xdr:cNvPr id="129" name="テキスト ボックス 128"/>
        <xdr:cNvSpPr txBox="1"/>
      </xdr:nvSpPr>
      <xdr:spPr>
        <a:xfrm>
          <a:off x="2527300" y="664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210355</xdr:rowOff>
    </xdr:from>
    <xdr:to>
      <xdr:col>5</xdr:col>
      <xdr:colOff>34925</xdr:colOff>
      <xdr:row>34</xdr:row>
      <xdr:rowOff>311955</xdr:rowOff>
    </xdr:to>
    <xdr:sp macro="" textlink="">
      <xdr:nvSpPr>
        <xdr:cNvPr id="135" name="円/楕円 134"/>
        <xdr:cNvSpPr/>
      </xdr:nvSpPr>
      <xdr:spPr bwMode="auto">
        <a:xfrm>
          <a:off x="5600700" y="647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55432</xdr:rowOff>
    </xdr:from>
    <xdr:ext cx="762000" cy="259045"/>
    <xdr:sp macro="" textlink="">
      <xdr:nvSpPr>
        <xdr:cNvPr id="136" name="人口1人当たり決算額の推移該当値テキスト445"/>
        <xdr:cNvSpPr txBox="1"/>
      </xdr:nvSpPr>
      <xdr:spPr>
        <a:xfrm>
          <a:off x="5740400" y="632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192263</xdr:rowOff>
    </xdr:from>
    <xdr:to>
      <xdr:col>4</xdr:col>
      <xdr:colOff>520700</xdr:colOff>
      <xdr:row>34</xdr:row>
      <xdr:rowOff>293863</xdr:rowOff>
    </xdr:to>
    <xdr:sp macro="" textlink="">
      <xdr:nvSpPr>
        <xdr:cNvPr id="137" name="円/楕円 136"/>
        <xdr:cNvSpPr/>
      </xdr:nvSpPr>
      <xdr:spPr bwMode="auto">
        <a:xfrm>
          <a:off x="4953000" y="645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304040</xdr:rowOff>
    </xdr:from>
    <xdr:ext cx="736600" cy="259045"/>
    <xdr:sp macro="" textlink="">
      <xdr:nvSpPr>
        <xdr:cNvPr id="138" name="テキスト ボックス 137"/>
        <xdr:cNvSpPr txBox="1"/>
      </xdr:nvSpPr>
      <xdr:spPr>
        <a:xfrm>
          <a:off x="4622800" y="6228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169077</xdr:rowOff>
    </xdr:from>
    <xdr:to>
      <xdr:col>3</xdr:col>
      <xdr:colOff>955675</xdr:colOff>
      <xdr:row>34</xdr:row>
      <xdr:rowOff>270677</xdr:rowOff>
    </xdr:to>
    <xdr:sp macro="" textlink="">
      <xdr:nvSpPr>
        <xdr:cNvPr id="139" name="円/楕円 138"/>
        <xdr:cNvSpPr/>
      </xdr:nvSpPr>
      <xdr:spPr bwMode="auto">
        <a:xfrm>
          <a:off x="4254500" y="643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280854</xdr:rowOff>
    </xdr:from>
    <xdr:ext cx="762000" cy="259045"/>
    <xdr:sp macro="" textlink="">
      <xdr:nvSpPr>
        <xdr:cNvPr id="140" name="テキスト ボックス 139"/>
        <xdr:cNvSpPr txBox="1"/>
      </xdr:nvSpPr>
      <xdr:spPr>
        <a:xfrm>
          <a:off x="3924300" y="620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56671</xdr:rowOff>
    </xdr:from>
    <xdr:to>
      <xdr:col>3</xdr:col>
      <xdr:colOff>257175</xdr:colOff>
      <xdr:row>34</xdr:row>
      <xdr:rowOff>158271</xdr:rowOff>
    </xdr:to>
    <xdr:sp macro="" textlink="">
      <xdr:nvSpPr>
        <xdr:cNvPr id="141" name="円/楕円 140"/>
        <xdr:cNvSpPr/>
      </xdr:nvSpPr>
      <xdr:spPr bwMode="auto">
        <a:xfrm>
          <a:off x="3556000" y="632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168448</xdr:rowOff>
    </xdr:from>
    <xdr:ext cx="762000" cy="259045"/>
    <xdr:sp macro="" textlink="">
      <xdr:nvSpPr>
        <xdr:cNvPr id="142" name="テキスト ボックス 141"/>
        <xdr:cNvSpPr txBox="1"/>
      </xdr:nvSpPr>
      <xdr:spPr>
        <a:xfrm>
          <a:off x="3225800" y="609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97688</xdr:rowOff>
    </xdr:from>
    <xdr:to>
      <xdr:col>2</xdr:col>
      <xdr:colOff>692150</xdr:colOff>
      <xdr:row>34</xdr:row>
      <xdr:rowOff>199288</xdr:rowOff>
    </xdr:to>
    <xdr:sp macro="" textlink="">
      <xdr:nvSpPr>
        <xdr:cNvPr id="143" name="円/楕円 142"/>
        <xdr:cNvSpPr/>
      </xdr:nvSpPr>
      <xdr:spPr bwMode="auto">
        <a:xfrm>
          <a:off x="2857500" y="636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209465</xdr:rowOff>
    </xdr:from>
    <xdr:ext cx="762000" cy="259045"/>
    <xdr:sp macro="" textlink="">
      <xdr:nvSpPr>
        <xdr:cNvPr id="144" name="テキスト ボックス 143"/>
        <xdr:cNvSpPr txBox="1"/>
      </xdr:nvSpPr>
      <xdr:spPr>
        <a:xfrm>
          <a:off x="2527300" y="613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261,723
251,050
13.77
111,959,120
108,206,972
3,338,070
67,865,068
28,911,891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169723</xdr:rowOff>
    </xdr:from>
    <xdr:to>
      <xdr:col>6</xdr:col>
      <xdr:colOff>511175</xdr:colOff>
      <xdr:row>36</xdr:row>
      <xdr:rowOff>170724</xdr:rowOff>
    </xdr:to>
    <xdr:cxnSp macro="">
      <xdr:nvCxnSpPr>
        <xdr:cNvPr id="63" name="直線コネクタ 62"/>
        <xdr:cNvCxnSpPr/>
      </xdr:nvCxnSpPr>
      <xdr:spPr>
        <a:xfrm>
          <a:off x="3797300" y="6341923"/>
          <a:ext cx="8382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169936</xdr:rowOff>
    </xdr:from>
    <xdr:ext cx="534377" cy="259045"/>
    <xdr:sp macro="" textlink="">
      <xdr:nvSpPr>
        <xdr:cNvPr id="64" name="人件費平均値テキスト"/>
        <xdr:cNvSpPr txBox="1"/>
      </xdr:nvSpPr>
      <xdr:spPr>
        <a:xfrm>
          <a:off x="4686300" y="6342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151065</xdr:rowOff>
    </xdr:from>
    <xdr:to>
      <xdr:col>5</xdr:col>
      <xdr:colOff>358775</xdr:colOff>
      <xdr:row>36</xdr:row>
      <xdr:rowOff>169723</xdr:rowOff>
    </xdr:to>
    <xdr:cxnSp macro="">
      <xdr:nvCxnSpPr>
        <xdr:cNvPr id="66" name="直線コネクタ 65"/>
        <xdr:cNvCxnSpPr/>
      </xdr:nvCxnSpPr>
      <xdr:spPr>
        <a:xfrm>
          <a:off x="2908300" y="6323265"/>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98972</xdr:rowOff>
    </xdr:from>
    <xdr:ext cx="534377" cy="259045"/>
    <xdr:sp macro="" textlink="">
      <xdr:nvSpPr>
        <xdr:cNvPr id="68" name="テキスト ボックス 67"/>
        <xdr:cNvSpPr txBox="1"/>
      </xdr:nvSpPr>
      <xdr:spPr>
        <a:xfrm>
          <a:off x="3530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87928</xdr:rowOff>
    </xdr:from>
    <xdr:to>
      <xdr:col>4</xdr:col>
      <xdr:colOff>155575</xdr:colOff>
      <xdr:row>36</xdr:row>
      <xdr:rowOff>151065</xdr:rowOff>
    </xdr:to>
    <xdr:cxnSp macro="">
      <xdr:nvCxnSpPr>
        <xdr:cNvPr id="69" name="直線コネクタ 68"/>
        <xdr:cNvCxnSpPr/>
      </xdr:nvCxnSpPr>
      <xdr:spPr>
        <a:xfrm>
          <a:off x="2019300" y="6260128"/>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91831</xdr:rowOff>
    </xdr:from>
    <xdr:ext cx="534377" cy="259045"/>
    <xdr:sp macro="" textlink="">
      <xdr:nvSpPr>
        <xdr:cNvPr id="71" name="テキスト ボックス 70"/>
        <xdr:cNvSpPr txBox="1"/>
      </xdr:nvSpPr>
      <xdr:spPr>
        <a:xfrm>
          <a:off x="2641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35437</xdr:rowOff>
    </xdr:from>
    <xdr:to>
      <xdr:col>2</xdr:col>
      <xdr:colOff>638175</xdr:colOff>
      <xdr:row>36</xdr:row>
      <xdr:rowOff>87928</xdr:rowOff>
    </xdr:to>
    <xdr:cxnSp macro="">
      <xdr:nvCxnSpPr>
        <xdr:cNvPr id="72" name="直線コネクタ 71"/>
        <xdr:cNvCxnSpPr/>
      </xdr:nvCxnSpPr>
      <xdr:spPr>
        <a:xfrm>
          <a:off x="1130300" y="6207637"/>
          <a:ext cx="889000" cy="5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66870</xdr:rowOff>
    </xdr:from>
    <xdr:ext cx="534377" cy="259045"/>
    <xdr:sp macro="" textlink="">
      <xdr:nvSpPr>
        <xdr:cNvPr id="74" name="テキスト ボックス 73"/>
        <xdr:cNvSpPr txBox="1"/>
      </xdr:nvSpPr>
      <xdr:spPr>
        <a:xfrm>
          <a:off x="1752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13149</xdr:rowOff>
    </xdr:from>
    <xdr:ext cx="534377" cy="259045"/>
    <xdr:sp macro="" textlink="">
      <xdr:nvSpPr>
        <xdr:cNvPr id="76" name="テキスト ボックス 75"/>
        <xdr:cNvSpPr txBox="1"/>
      </xdr:nvSpPr>
      <xdr:spPr>
        <a:xfrm>
          <a:off x="863111" y="63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119924</xdr:rowOff>
    </xdr:from>
    <xdr:to>
      <xdr:col>6</xdr:col>
      <xdr:colOff>561975</xdr:colOff>
      <xdr:row>37</xdr:row>
      <xdr:rowOff>50074</xdr:rowOff>
    </xdr:to>
    <xdr:sp macro="" textlink="">
      <xdr:nvSpPr>
        <xdr:cNvPr id="82" name="円/楕円 81"/>
        <xdr:cNvSpPr/>
      </xdr:nvSpPr>
      <xdr:spPr>
        <a:xfrm>
          <a:off x="45847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142801</xdr:rowOff>
    </xdr:from>
    <xdr:ext cx="534377" cy="259045"/>
    <xdr:sp macro="" textlink="">
      <xdr:nvSpPr>
        <xdr:cNvPr id="83" name="人件費該当値テキスト"/>
        <xdr:cNvSpPr txBox="1"/>
      </xdr:nvSpPr>
      <xdr:spPr>
        <a:xfrm>
          <a:off x="4686300" y="61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118923</xdr:rowOff>
    </xdr:from>
    <xdr:to>
      <xdr:col>5</xdr:col>
      <xdr:colOff>409575</xdr:colOff>
      <xdr:row>37</xdr:row>
      <xdr:rowOff>49073</xdr:rowOff>
    </xdr:to>
    <xdr:sp macro="" textlink="">
      <xdr:nvSpPr>
        <xdr:cNvPr id="84" name="円/楕円 83"/>
        <xdr:cNvSpPr/>
      </xdr:nvSpPr>
      <xdr:spPr>
        <a:xfrm>
          <a:off x="3746500" y="62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65600</xdr:rowOff>
    </xdr:from>
    <xdr:ext cx="534377" cy="259045"/>
    <xdr:sp macro="" textlink="">
      <xdr:nvSpPr>
        <xdr:cNvPr id="85" name="テキスト ボックス 84"/>
        <xdr:cNvSpPr txBox="1"/>
      </xdr:nvSpPr>
      <xdr:spPr>
        <a:xfrm>
          <a:off x="3530111" y="60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100265</xdr:rowOff>
    </xdr:from>
    <xdr:to>
      <xdr:col>4</xdr:col>
      <xdr:colOff>206375</xdr:colOff>
      <xdr:row>37</xdr:row>
      <xdr:rowOff>30415</xdr:rowOff>
    </xdr:to>
    <xdr:sp macro="" textlink="">
      <xdr:nvSpPr>
        <xdr:cNvPr id="86" name="円/楕円 85"/>
        <xdr:cNvSpPr/>
      </xdr:nvSpPr>
      <xdr:spPr>
        <a:xfrm>
          <a:off x="2857500" y="62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46942</xdr:rowOff>
    </xdr:from>
    <xdr:ext cx="534377" cy="259045"/>
    <xdr:sp macro="" textlink="">
      <xdr:nvSpPr>
        <xdr:cNvPr id="87" name="テキスト ボックス 86"/>
        <xdr:cNvSpPr txBox="1"/>
      </xdr:nvSpPr>
      <xdr:spPr>
        <a:xfrm>
          <a:off x="2641111" y="60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37128</xdr:rowOff>
    </xdr:from>
    <xdr:to>
      <xdr:col>3</xdr:col>
      <xdr:colOff>3175</xdr:colOff>
      <xdr:row>36</xdr:row>
      <xdr:rowOff>138728</xdr:rowOff>
    </xdr:to>
    <xdr:sp macro="" textlink="">
      <xdr:nvSpPr>
        <xdr:cNvPr id="88" name="円/楕円 87"/>
        <xdr:cNvSpPr/>
      </xdr:nvSpPr>
      <xdr:spPr>
        <a:xfrm>
          <a:off x="1968500" y="62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155255</xdr:rowOff>
    </xdr:from>
    <xdr:ext cx="534377" cy="259045"/>
    <xdr:sp macro="" textlink="">
      <xdr:nvSpPr>
        <xdr:cNvPr id="89" name="テキスト ボックス 88"/>
        <xdr:cNvSpPr txBox="1"/>
      </xdr:nvSpPr>
      <xdr:spPr>
        <a:xfrm>
          <a:off x="1752111" y="598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156087</xdr:rowOff>
    </xdr:from>
    <xdr:to>
      <xdr:col>1</xdr:col>
      <xdr:colOff>485775</xdr:colOff>
      <xdr:row>36</xdr:row>
      <xdr:rowOff>86237</xdr:rowOff>
    </xdr:to>
    <xdr:sp macro="" textlink="">
      <xdr:nvSpPr>
        <xdr:cNvPr id="90" name="円/楕円 89"/>
        <xdr:cNvSpPr/>
      </xdr:nvSpPr>
      <xdr:spPr>
        <a:xfrm>
          <a:off x="1079500" y="615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102764</xdr:rowOff>
    </xdr:from>
    <xdr:ext cx="534377" cy="259045"/>
    <xdr:sp macro="" textlink="">
      <xdr:nvSpPr>
        <xdr:cNvPr id="91" name="テキスト ボックス 90"/>
        <xdr:cNvSpPr txBox="1"/>
      </xdr:nvSpPr>
      <xdr:spPr>
        <a:xfrm>
          <a:off x="863111" y="593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143086</xdr:rowOff>
    </xdr:from>
    <xdr:to>
      <xdr:col>6</xdr:col>
      <xdr:colOff>511175</xdr:colOff>
      <xdr:row>56</xdr:row>
      <xdr:rowOff>163768</xdr:rowOff>
    </xdr:to>
    <xdr:cxnSp macro="">
      <xdr:nvCxnSpPr>
        <xdr:cNvPr id="123" name="直線コネクタ 122"/>
        <xdr:cNvCxnSpPr/>
      </xdr:nvCxnSpPr>
      <xdr:spPr>
        <a:xfrm flipV="1">
          <a:off x="3797300" y="974428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25439</xdr:rowOff>
    </xdr:from>
    <xdr:ext cx="534377" cy="259045"/>
    <xdr:sp macro="" textlink="">
      <xdr:nvSpPr>
        <xdr:cNvPr id="124" name="物件費平均値テキスト"/>
        <xdr:cNvSpPr txBox="1"/>
      </xdr:nvSpPr>
      <xdr:spPr>
        <a:xfrm>
          <a:off x="4686300" y="9798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163768</xdr:rowOff>
    </xdr:from>
    <xdr:to>
      <xdr:col>5</xdr:col>
      <xdr:colOff>358775</xdr:colOff>
      <xdr:row>57</xdr:row>
      <xdr:rowOff>7265</xdr:rowOff>
    </xdr:to>
    <xdr:cxnSp macro="">
      <xdr:nvCxnSpPr>
        <xdr:cNvPr id="126" name="直線コネクタ 125"/>
        <xdr:cNvCxnSpPr/>
      </xdr:nvCxnSpPr>
      <xdr:spPr>
        <a:xfrm flipV="1">
          <a:off x="2908300" y="9764968"/>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159322</xdr:rowOff>
    </xdr:from>
    <xdr:ext cx="534377" cy="259045"/>
    <xdr:sp macro="" textlink="">
      <xdr:nvSpPr>
        <xdr:cNvPr id="128" name="テキスト ボックス 127"/>
        <xdr:cNvSpPr txBox="1"/>
      </xdr:nvSpPr>
      <xdr:spPr>
        <a:xfrm>
          <a:off x="3530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7265</xdr:rowOff>
    </xdr:from>
    <xdr:to>
      <xdr:col>4</xdr:col>
      <xdr:colOff>155575</xdr:colOff>
      <xdr:row>57</xdr:row>
      <xdr:rowOff>12718</xdr:rowOff>
    </xdr:to>
    <xdr:cxnSp macro="">
      <xdr:nvCxnSpPr>
        <xdr:cNvPr id="129" name="直線コネクタ 128"/>
        <xdr:cNvCxnSpPr/>
      </xdr:nvCxnSpPr>
      <xdr:spPr>
        <a:xfrm flipV="1">
          <a:off x="2019300" y="9779915"/>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20105</xdr:rowOff>
    </xdr:from>
    <xdr:ext cx="534377" cy="259045"/>
    <xdr:sp macro="" textlink="">
      <xdr:nvSpPr>
        <xdr:cNvPr id="131" name="テキスト ボックス 130"/>
        <xdr:cNvSpPr txBox="1"/>
      </xdr:nvSpPr>
      <xdr:spPr>
        <a:xfrm>
          <a:off x="2641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170125</xdr:rowOff>
    </xdr:from>
    <xdr:to>
      <xdr:col>2</xdr:col>
      <xdr:colOff>638175</xdr:colOff>
      <xdr:row>57</xdr:row>
      <xdr:rowOff>12718</xdr:rowOff>
    </xdr:to>
    <xdr:cxnSp macro="">
      <xdr:nvCxnSpPr>
        <xdr:cNvPr id="132" name="直線コネクタ 131"/>
        <xdr:cNvCxnSpPr/>
      </xdr:nvCxnSpPr>
      <xdr:spPr>
        <a:xfrm>
          <a:off x="1130300" y="9771325"/>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29630</xdr:rowOff>
    </xdr:from>
    <xdr:ext cx="534377" cy="259045"/>
    <xdr:sp macro="" textlink="">
      <xdr:nvSpPr>
        <xdr:cNvPr id="134" name="テキスト ボックス 133"/>
        <xdr:cNvSpPr txBox="1"/>
      </xdr:nvSpPr>
      <xdr:spPr>
        <a:xfrm>
          <a:off x="1752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5638</xdr:rowOff>
    </xdr:from>
    <xdr:ext cx="534377" cy="259045"/>
    <xdr:sp macro="" textlink="">
      <xdr:nvSpPr>
        <xdr:cNvPr id="136" name="テキスト ボックス 135"/>
        <xdr:cNvSpPr txBox="1"/>
      </xdr:nvSpPr>
      <xdr:spPr>
        <a:xfrm>
          <a:off x="863111" y="99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92286</xdr:rowOff>
    </xdr:from>
    <xdr:to>
      <xdr:col>6</xdr:col>
      <xdr:colOff>561975</xdr:colOff>
      <xdr:row>57</xdr:row>
      <xdr:rowOff>22436</xdr:rowOff>
    </xdr:to>
    <xdr:sp macro="" textlink="">
      <xdr:nvSpPr>
        <xdr:cNvPr id="142" name="円/楕円 141"/>
        <xdr:cNvSpPr/>
      </xdr:nvSpPr>
      <xdr:spPr>
        <a:xfrm>
          <a:off x="4584700" y="96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115163</xdr:rowOff>
    </xdr:from>
    <xdr:ext cx="534377" cy="259045"/>
    <xdr:sp macro="" textlink="">
      <xdr:nvSpPr>
        <xdr:cNvPr id="143" name="物件費該当値テキスト"/>
        <xdr:cNvSpPr txBox="1"/>
      </xdr:nvSpPr>
      <xdr:spPr>
        <a:xfrm>
          <a:off x="4686300" y="954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73,189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112968</xdr:rowOff>
    </xdr:from>
    <xdr:to>
      <xdr:col>5</xdr:col>
      <xdr:colOff>409575</xdr:colOff>
      <xdr:row>57</xdr:row>
      <xdr:rowOff>43118</xdr:rowOff>
    </xdr:to>
    <xdr:sp macro="" textlink="">
      <xdr:nvSpPr>
        <xdr:cNvPr id="144" name="円/楕円 143"/>
        <xdr:cNvSpPr/>
      </xdr:nvSpPr>
      <xdr:spPr>
        <a:xfrm>
          <a:off x="3746500" y="971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59645</xdr:rowOff>
    </xdr:from>
    <xdr:ext cx="534377" cy="259045"/>
    <xdr:sp macro="" textlink="">
      <xdr:nvSpPr>
        <xdr:cNvPr id="145" name="テキスト ボックス 144"/>
        <xdr:cNvSpPr txBox="1"/>
      </xdr:nvSpPr>
      <xdr:spPr>
        <a:xfrm>
          <a:off x="3530111" y="94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127915</xdr:rowOff>
    </xdr:from>
    <xdr:to>
      <xdr:col>4</xdr:col>
      <xdr:colOff>206375</xdr:colOff>
      <xdr:row>57</xdr:row>
      <xdr:rowOff>58065</xdr:rowOff>
    </xdr:to>
    <xdr:sp macro="" textlink="">
      <xdr:nvSpPr>
        <xdr:cNvPr id="146" name="円/楕円 145"/>
        <xdr:cNvSpPr/>
      </xdr:nvSpPr>
      <xdr:spPr>
        <a:xfrm>
          <a:off x="2857500" y="9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74592</xdr:rowOff>
    </xdr:from>
    <xdr:ext cx="534377" cy="259045"/>
    <xdr:sp macro="" textlink="">
      <xdr:nvSpPr>
        <xdr:cNvPr id="147" name="テキスト ボックス 146"/>
        <xdr:cNvSpPr txBox="1"/>
      </xdr:nvSpPr>
      <xdr:spPr>
        <a:xfrm>
          <a:off x="2641111" y="950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133368</xdr:rowOff>
    </xdr:from>
    <xdr:to>
      <xdr:col>3</xdr:col>
      <xdr:colOff>3175</xdr:colOff>
      <xdr:row>57</xdr:row>
      <xdr:rowOff>63518</xdr:rowOff>
    </xdr:to>
    <xdr:sp macro="" textlink="">
      <xdr:nvSpPr>
        <xdr:cNvPr id="148" name="円/楕円 147"/>
        <xdr:cNvSpPr/>
      </xdr:nvSpPr>
      <xdr:spPr>
        <a:xfrm>
          <a:off x="1968500" y="97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80045</xdr:rowOff>
    </xdr:from>
    <xdr:ext cx="534377" cy="259045"/>
    <xdr:sp macro="" textlink="">
      <xdr:nvSpPr>
        <xdr:cNvPr id="149" name="テキスト ボックス 148"/>
        <xdr:cNvSpPr txBox="1"/>
      </xdr:nvSpPr>
      <xdr:spPr>
        <a:xfrm>
          <a:off x="1752111" y="95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119325</xdr:rowOff>
    </xdr:from>
    <xdr:to>
      <xdr:col>1</xdr:col>
      <xdr:colOff>485775</xdr:colOff>
      <xdr:row>57</xdr:row>
      <xdr:rowOff>49475</xdr:rowOff>
    </xdr:to>
    <xdr:sp macro="" textlink="">
      <xdr:nvSpPr>
        <xdr:cNvPr id="150" name="円/楕円 149"/>
        <xdr:cNvSpPr/>
      </xdr:nvSpPr>
      <xdr:spPr>
        <a:xfrm>
          <a:off x="1079500" y="97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66002</xdr:rowOff>
    </xdr:from>
    <xdr:ext cx="534377" cy="259045"/>
    <xdr:sp macro="" textlink="">
      <xdr:nvSpPr>
        <xdr:cNvPr id="151" name="テキスト ボックス 150"/>
        <xdr:cNvSpPr txBox="1"/>
      </xdr:nvSpPr>
      <xdr:spPr>
        <a:xfrm>
          <a:off x="863111" y="949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82550</xdr:rowOff>
    </xdr:from>
    <xdr:to>
      <xdr:col>6</xdr:col>
      <xdr:colOff>511175</xdr:colOff>
      <xdr:row>77</xdr:row>
      <xdr:rowOff>112159</xdr:rowOff>
    </xdr:to>
    <xdr:cxnSp macro="">
      <xdr:nvCxnSpPr>
        <xdr:cNvPr id="182" name="直線コネクタ 181"/>
        <xdr:cNvCxnSpPr/>
      </xdr:nvCxnSpPr>
      <xdr:spPr>
        <a:xfrm flipV="1">
          <a:off x="3797300" y="13284200"/>
          <a:ext cx="8382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51361</xdr:rowOff>
    </xdr:from>
    <xdr:ext cx="469744" cy="259045"/>
    <xdr:sp macro="" textlink="">
      <xdr:nvSpPr>
        <xdr:cNvPr id="183" name="維持補修費平均値テキスト"/>
        <xdr:cNvSpPr txBox="1"/>
      </xdr:nvSpPr>
      <xdr:spPr>
        <a:xfrm>
          <a:off x="4686300" y="13081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112159</xdr:rowOff>
    </xdr:from>
    <xdr:to>
      <xdr:col>5</xdr:col>
      <xdr:colOff>358775</xdr:colOff>
      <xdr:row>77</xdr:row>
      <xdr:rowOff>160382</xdr:rowOff>
    </xdr:to>
    <xdr:cxnSp macro="">
      <xdr:nvCxnSpPr>
        <xdr:cNvPr id="185" name="直線コネクタ 184"/>
        <xdr:cNvCxnSpPr/>
      </xdr:nvCxnSpPr>
      <xdr:spPr>
        <a:xfrm flipV="1">
          <a:off x="2908300" y="13313809"/>
          <a:ext cx="889000" cy="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153252</xdr:rowOff>
    </xdr:from>
    <xdr:ext cx="469744" cy="259045"/>
    <xdr:sp macro="" textlink="">
      <xdr:nvSpPr>
        <xdr:cNvPr id="187" name="テキスト ボックス 186"/>
        <xdr:cNvSpPr txBox="1"/>
      </xdr:nvSpPr>
      <xdr:spPr>
        <a:xfrm>
          <a:off x="3562427"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143075</xdr:rowOff>
    </xdr:from>
    <xdr:to>
      <xdr:col>4</xdr:col>
      <xdr:colOff>155575</xdr:colOff>
      <xdr:row>77</xdr:row>
      <xdr:rowOff>160382</xdr:rowOff>
    </xdr:to>
    <xdr:cxnSp macro="">
      <xdr:nvCxnSpPr>
        <xdr:cNvPr id="188" name="直線コネクタ 187"/>
        <xdr:cNvCxnSpPr/>
      </xdr:nvCxnSpPr>
      <xdr:spPr>
        <a:xfrm>
          <a:off x="2019300" y="13344725"/>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3464</xdr:rowOff>
    </xdr:from>
    <xdr:ext cx="469744" cy="259045"/>
    <xdr:sp macro="" textlink="">
      <xdr:nvSpPr>
        <xdr:cNvPr id="190" name="テキスト ボックス 189"/>
        <xdr:cNvSpPr txBox="1"/>
      </xdr:nvSpPr>
      <xdr:spPr>
        <a:xfrm>
          <a:off x="2673427" y="130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126202</xdr:rowOff>
    </xdr:from>
    <xdr:to>
      <xdr:col>2</xdr:col>
      <xdr:colOff>638175</xdr:colOff>
      <xdr:row>77</xdr:row>
      <xdr:rowOff>143075</xdr:rowOff>
    </xdr:to>
    <xdr:cxnSp macro="">
      <xdr:nvCxnSpPr>
        <xdr:cNvPr id="191" name="直線コネクタ 190"/>
        <xdr:cNvCxnSpPr/>
      </xdr:nvCxnSpPr>
      <xdr:spPr>
        <a:xfrm>
          <a:off x="1130300" y="13327852"/>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6839</xdr:rowOff>
    </xdr:from>
    <xdr:ext cx="469744" cy="259045"/>
    <xdr:sp macro="" textlink="">
      <xdr:nvSpPr>
        <xdr:cNvPr id="193" name="テキスト ボックス 192"/>
        <xdr:cNvSpPr txBox="1"/>
      </xdr:nvSpPr>
      <xdr:spPr>
        <a:xfrm>
          <a:off x="1784427" y="130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131915</xdr:rowOff>
    </xdr:from>
    <xdr:ext cx="469744" cy="259045"/>
    <xdr:sp macro="" textlink="">
      <xdr:nvSpPr>
        <xdr:cNvPr id="195" name="テキスト ボックス 194"/>
        <xdr:cNvSpPr txBox="1"/>
      </xdr:nvSpPr>
      <xdr:spPr>
        <a:xfrm>
          <a:off x="895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31750</xdr:rowOff>
    </xdr:from>
    <xdr:to>
      <xdr:col>6</xdr:col>
      <xdr:colOff>561975</xdr:colOff>
      <xdr:row>77</xdr:row>
      <xdr:rowOff>133350</xdr:rowOff>
    </xdr:to>
    <xdr:sp macro="" textlink="">
      <xdr:nvSpPr>
        <xdr:cNvPr id="201" name="円/楕円 200"/>
        <xdr:cNvSpPr/>
      </xdr:nvSpPr>
      <xdr:spPr>
        <a:xfrm>
          <a:off x="4584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10177</xdr:rowOff>
    </xdr:from>
    <xdr:ext cx="469744" cy="259045"/>
    <xdr:sp macro="" textlink="">
      <xdr:nvSpPr>
        <xdr:cNvPr id="202" name="維持補修費該当値テキスト"/>
        <xdr:cNvSpPr txBox="1"/>
      </xdr:nvSpPr>
      <xdr:spPr>
        <a:xfrm>
          <a:off x="46863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61359</xdr:rowOff>
    </xdr:from>
    <xdr:to>
      <xdr:col>5</xdr:col>
      <xdr:colOff>409575</xdr:colOff>
      <xdr:row>77</xdr:row>
      <xdr:rowOff>162959</xdr:rowOff>
    </xdr:to>
    <xdr:sp macro="" textlink="">
      <xdr:nvSpPr>
        <xdr:cNvPr id="203" name="円/楕円 202"/>
        <xdr:cNvSpPr/>
      </xdr:nvSpPr>
      <xdr:spPr>
        <a:xfrm>
          <a:off x="3746500" y="132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154086</xdr:rowOff>
    </xdr:from>
    <xdr:ext cx="469744" cy="259045"/>
    <xdr:sp macro="" textlink="">
      <xdr:nvSpPr>
        <xdr:cNvPr id="204" name="テキスト ボックス 203"/>
        <xdr:cNvSpPr txBox="1"/>
      </xdr:nvSpPr>
      <xdr:spPr>
        <a:xfrm>
          <a:off x="3562427" y="1335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109582</xdr:rowOff>
    </xdr:from>
    <xdr:to>
      <xdr:col>4</xdr:col>
      <xdr:colOff>206375</xdr:colOff>
      <xdr:row>78</xdr:row>
      <xdr:rowOff>39732</xdr:rowOff>
    </xdr:to>
    <xdr:sp macro="" textlink="">
      <xdr:nvSpPr>
        <xdr:cNvPr id="205" name="円/楕円 204"/>
        <xdr:cNvSpPr/>
      </xdr:nvSpPr>
      <xdr:spPr>
        <a:xfrm>
          <a:off x="2857500" y="133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30859</xdr:rowOff>
    </xdr:from>
    <xdr:ext cx="469744" cy="259045"/>
    <xdr:sp macro="" textlink="">
      <xdr:nvSpPr>
        <xdr:cNvPr id="206" name="テキスト ボックス 205"/>
        <xdr:cNvSpPr txBox="1"/>
      </xdr:nvSpPr>
      <xdr:spPr>
        <a:xfrm>
          <a:off x="2673427" y="1340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92275</xdr:rowOff>
    </xdr:from>
    <xdr:to>
      <xdr:col>3</xdr:col>
      <xdr:colOff>3175</xdr:colOff>
      <xdr:row>78</xdr:row>
      <xdr:rowOff>22425</xdr:rowOff>
    </xdr:to>
    <xdr:sp macro="" textlink="">
      <xdr:nvSpPr>
        <xdr:cNvPr id="207" name="円/楕円 206"/>
        <xdr:cNvSpPr/>
      </xdr:nvSpPr>
      <xdr:spPr>
        <a:xfrm>
          <a:off x="1968500" y="132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13552</xdr:rowOff>
    </xdr:from>
    <xdr:ext cx="469744" cy="259045"/>
    <xdr:sp macro="" textlink="">
      <xdr:nvSpPr>
        <xdr:cNvPr id="208" name="テキスト ボックス 207"/>
        <xdr:cNvSpPr txBox="1"/>
      </xdr:nvSpPr>
      <xdr:spPr>
        <a:xfrm>
          <a:off x="1784427" y="1338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75402</xdr:rowOff>
    </xdr:from>
    <xdr:to>
      <xdr:col>1</xdr:col>
      <xdr:colOff>485775</xdr:colOff>
      <xdr:row>78</xdr:row>
      <xdr:rowOff>5552</xdr:rowOff>
    </xdr:to>
    <xdr:sp macro="" textlink="">
      <xdr:nvSpPr>
        <xdr:cNvPr id="209" name="円/楕円 208"/>
        <xdr:cNvSpPr/>
      </xdr:nvSpPr>
      <xdr:spPr>
        <a:xfrm>
          <a:off x="1079500" y="132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168129</xdr:rowOff>
    </xdr:from>
    <xdr:ext cx="469744" cy="259045"/>
    <xdr:sp macro="" textlink="">
      <xdr:nvSpPr>
        <xdr:cNvPr id="210" name="テキスト ボックス 209"/>
        <xdr:cNvSpPr txBox="1"/>
      </xdr:nvSpPr>
      <xdr:spPr>
        <a:xfrm>
          <a:off x="895427" y="133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106451</xdr:rowOff>
    </xdr:from>
    <xdr:to>
      <xdr:col>6</xdr:col>
      <xdr:colOff>511175</xdr:colOff>
      <xdr:row>94</xdr:row>
      <xdr:rowOff>28232</xdr:rowOff>
    </xdr:to>
    <xdr:cxnSp macro="">
      <xdr:nvCxnSpPr>
        <xdr:cNvPr id="240" name="直線コネクタ 239"/>
        <xdr:cNvCxnSpPr/>
      </xdr:nvCxnSpPr>
      <xdr:spPr>
        <a:xfrm flipV="1">
          <a:off x="3797300" y="16051301"/>
          <a:ext cx="8382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142448</xdr:rowOff>
    </xdr:from>
    <xdr:ext cx="599010" cy="259045"/>
    <xdr:sp macro="" textlink="">
      <xdr:nvSpPr>
        <xdr:cNvPr id="241" name="扶助費平均値テキスト"/>
        <xdr:cNvSpPr txBox="1"/>
      </xdr:nvSpPr>
      <xdr:spPr>
        <a:xfrm>
          <a:off x="4686300" y="1625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28232</xdr:rowOff>
    </xdr:from>
    <xdr:to>
      <xdr:col>5</xdr:col>
      <xdr:colOff>358775</xdr:colOff>
      <xdr:row>94</xdr:row>
      <xdr:rowOff>37046</xdr:rowOff>
    </xdr:to>
    <xdr:cxnSp macro="">
      <xdr:nvCxnSpPr>
        <xdr:cNvPr id="243" name="直線コネクタ 242"/>
        <xdr:cNvCxnSpPr/>
      </xdr:nvCxnSpPr>
      <xdr:spPr>
        <a:xfrm flipV="1">
          <a:off x="2908300" y="16144532"/>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162349</xdr:rowOff>
    </xdr:from>
    <xdr:ext cx="599010" cy="259045"/>
    <xdr:sp macro="" textlink="">
      <xdr:nvSpPr>
        <xdr:cNvPr id="245" name="テキスト ボックス 244"/>
        <xdr:cNvSpPr txBox="1"/>
      </xdr:nvSpPr>
      <xdr:spPr>
        <a:xfrm>
          <a:off x="3497794" y="1645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37046</xdr:rowOff>
    </xdr:from>
    <xdr:to>
      <xdr:col>4</xdr:col>
      <xdr:colOff>155575</xdr:colOff>
      <xdr:row>94</xdr:row>
      <xdr:rowOff>57392</xdr:rowOff>
    </xdr:to>
    <xdr:cxnSp macro="">
      <xdr:nvCxnSpPr>
        <xdr:cNvPr id="246" name="直線コネクタ 245"/>
        <xdr:cNvCxnSpPr/>
      </xdr:nvCxnSpPr>
      <xdr:spPr>
        <a:xfrm flipV="1">
          <a:off x="2019300" y="1615334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48683</xdr:rowOff>
    </xdr:from>
    <xdr:ext cx="599010" cy="259045"/>
    <xdr:sp macro="" textlink="">
      <xdr:nvSpPr>
        <xdr:cNvPr id="248" name="テキスト ボックス 247"/>
        <xdr:cNvSpPr txBox="1"/>
      </xdr:nvSpPr>
      <xdr:spPr>
        <a:xfrm>
          <a:off x="2608794" y="1650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11798</xdr:rowOff>
    </xdr:from>
    <xdr:to>
      <xdr:col>2</xdr:col>
      <xdr:colOff>638175</xdr:colOff>
      <xdr:row>94</xdr:row>
      <xdr:rowOff>57392</xdr:rowOff>
    </xdr:to>
    <xdr:cxnSp macro="">
      <xdr:nvCxnSpPr>
        <xdr:cNvPr id="249" name="直線コネクタ 248"/>
        <xdr:cNvCxnSpPr/>
      </xdr:nvCxnSpPr>
      <xdr:spPr>
        <a:xfrm>
          <a:off x="1130300" y="16128098"/>
          <a:ext cx="889000" cy="4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63555</xdr:rowOff>
    </xdr:from>
    <xdr:ext cx="599010" cy="259045"/>
    <xdr:sp macro="" textlink="">
      <xdr:nvSpPr>
        <xdr:cNvPr id="251" name="テキスト ボックス 250"/>
        <xdr:cNvSpPr txBox="1"/>
      </xdr:nvSpPr>
      <xdr:spPr>
        <a:xfrm>
          <a:off x="1719794" y="165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39043</xdr:rowOff>
    </xdr:from>
    <xdr:ext cx="599010" cy="259045"/>
    <xdr:sp macro="" textlink="">
      <xdr:nvSpPr>
        <xdr:cNvPr id="253" name="テキスト ボックス 252"/>
        <xdr:cNvSpPr txBox="1"/>
      </xdr:nvSpPr>
      <xdr:spPr>
        <a:xfrm>
          <a:off x="830794" y="1649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55651</xdr:rowOff>
    </xdr:from>
    <xdr:to>
      <xdr:col>6</xdr:col>
      <xdr:colOff>561975</xdr:colOff>
      <xdr:row>93</xdr:row>
      <xdr:rowOff>157251</xdr:rowOff>
    </xdr:to>
    <xdr:sp macro="" textlink="">
      <xdr:nvSpPr>
        <xdr:cNvPr id="259" name="円/楕円 258"/>
        <xdr:cNvSpPr/>
      </xdr:nvSpPr>
      <xdr:spPr>
        <a:xfrm>
          <a:off x="4584700" y="160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78528</xdr:rowOff>
    </xdr:from>
    <xdr:ext cx="599010" cy="259045"/>
    <xdr:sp macro="" textlink="">
      <xdr:nvSpPr>
        <xdr:cNvPr id="260" name="扶助費該当値テキスト"/>
        <xdr:cNvSpPr txBox="1"/>
      </xdr:nvSpPr>
      <xdr:spPr>
        <a:xfrm>
          <a:off x="4686300" y="1585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136,118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148882</xdr:rowOff>
    </xdr:from>
    <xdr:to>
      <xdr:col>5</xdr:col>
      <xdr:colOff>409575</xdr:colOff>
      <xdr:row>94</xdr:row>
      <xdr:rowOff>79032</xdr:rowOff>
    </xdr:to>
    <xdr:sp macro="" textlink="">
      <xdr:nvSpPr>
        <xdr:cNvPr id="261" name="円/楕円 260"/>
        <xdr:cNvSpPr/>
      </xdr:nvSpPr>
      <xdr:spPr>
        <a:xfrm>
          <a:off x="3746500" y="160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95559</xdr:rowOff>
    </xdr:from>
    <xdr:ext cx="599010" cy="259045"/>
    <xdr:sp macro="" textlink="">
      <xdr:nvSpPr>
        <xdr:cNvPr id="262" name="テキスト ボックス 261"/>
        <xdr:cNvSpPr txBox="1"/>
      </xdr:nvSpPr>
      <xdr:spPr>
        <a:xfrm>
          <a:off x="3497794" y="1586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128,777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157696</xdr:rowOff>
    </xdr:from>
    <xdr:to>
      <xdr:col>4</xdr:col>
      <xdr:colOff>206375</xdr:colOff>
      <xdr:row>94</xdr:row>
      <xdr:rowOff>87846</xdr:rowOff>
    </xdr:to>
    <xdr:sp macro="" textlink="">
      <xdr:nvSpPr>
        <xdr:cNvPr id="263" name="円/楕円 262"/>
        <xdr:cNvSpPr/>
      </xdr:nvSpPr>
      <xdr:spPr>
        <a:xfrm>
          <a:off x="2857500" y="161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104373</xdr:rowOff>
    </xdr:from>
    <xdr:ext cx="599010" cy="259045"/>
    <xdr:sp macro="" textlink="">
      <xdr:nvSpPr>
        <xdr:cNvPr id="264" name="テキスト ボックス 263"/>
        <xdr:cNvSpPr txBox="1"/>
      </xdr:nvSpPr>
      <xdr:spPr>
        <a:xfrm>
          <a:off x="2608794" y="158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128,083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6592</xdr:rowOff>
    </xdr:from>
    <xdr:to>
      <xdr:col>3</xdr:col>
      <xdr:colOff>3175</xdr:colOff>
      <xdr:row>94</xdr:row>
      <xdr:rowOff>108192</xdr:rowOff>
    </xdr:to>
    <xdr:sp macro="" textlink="">
      <xdr:nvSpPr>
        <xdr:cNvPr id="265" name="円/楕円 264"/>
        <xdr:cNvSpPr/>
      </xdr:nvSpPr>
      <xdr:spPr>
        <a:xfrm>
          <a:off x="1968500" y="161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124719</xdr:rowOff>
    </xdr:from>
    <xdr:ext cx="599010" cy="259045"/>
    <xdr:sp macro="" textlink="">
      <xdr:nvSpPr>
        <xdr:cNvPr id="266" name="テキスト ボックス 265"/>
        <xdr:cNvSpPr txBox="1"/>
      </xdr:nvSpPr>
      <xdr:spPr>
        <a:xfrm>
          <a:off x="1719794" y="1589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126,481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132448</xdr:rowOff>
    </xdr:from>
    <xdr:to>
      <xdr:col>1</xdr:col>
      <xdr:colOff>485775</xdr:colOff>
      <xdr:row>94</xdr:row>
      <xdr:rowOff>62598</xdr:rowOff>
    </xdr:to>
    <xdr:sp macro="" textlink="">
      <xdr:nvSpPr>
        <xdr:cNvPr id="267" name="円/楕円 266"/>
        <xdr:cNvSpPr/>
      </xdr:nvSpPr>
      <xdr:spPr>
        <a:xfrm>
          <a:off x="1079500" y="160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79125</xdr:rowOff>
    </xdr:from>
    <xdr:ext cx="599010" cy="259045"/>
    <xdr:sp macro="" textlink="">
      <xdr:nvSpPr>
        <xdr:cNvPr id="268" name="テキスト ボックス 267"/>
        <xdr:cNvSpPr txBox="1"/>
      </xdr:nvSpPr>
      <xdr:spPr>
        <a:xfrm>
          <a:off x="830794" y="1585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72053</xdr:rowOff>
    </xdr:from>
    <xdr:to>
      <xdr:col>15</xdr:col>
      <xdr:colOff>180975</xdr:colOff>
      <xdr:row>36</xdr:row>
      <xdr:rowOff>108172</xdr:rowOff>
    </xdr:to>
    <xdr:cxnSp macro="">
      <xdr:nvCxnSpPr>
        <xdr:cNvPr id="297" name="直線コネクタ 296"/>
        <xdr:cNvCxnSpPr/>
      </xdr:nvCxnSpPr>
      <xdr:spPr>
        <a:xfrm>
          <a:off x="9639300" y="6244253"/>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113161</xdr:rowOff>
    </xdr:from>
    <xdr:ext cx="534377" cy="259045"/>
    <xdr:sp macro="" textlink="">
      <xdr:nvSpPr>
        <xdr:cNvPr id="298" name="補助費等平均値テキスト"/>
        <xdr:cNvSpPr txBox="1"/>
      </xdr:nvSpPr>
      <xdr:spPr>
        <a:xfrm>
          <a:off x="10528300" y="6285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61881</xdr:rowOff>
    </xdr:from>
    <xdr:to>
      <xdr:col>14</xdr:col>
      <xdr:colOff>28575</xdr:colOff>
      <xdr:row>36</xdr:row>
      <xdr:rowOff>72053</xdr:rowOff>
    </xdr:to>
    <xdr:cxnSp macro="">
      <xdr:nvCxnSpPr>
        <xdr:cNvPr id="300" name="直線コネクタ 299"/>
        <xdr:cNvCxnSpPr/>
      </xdr:nvCxnSpPr>
      <xdr:spPr>
        <a:xfrm>
          <a:off x="8750300" y="6234081"/>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170502</xdr:rowOff>
    </xdr:from>
    <xdr:ext cx="534377" cy="259045"/>
    <xdr:sp macro="" textlink="">
      <xdr:nvSpPr>
        <xdr:cNvPr id="302" name="テキスト ボックス 301"/>
        <xdr:cNvSpPr txBox="1"/>
      </xdr:nvSpPr>
      <xdr:spPr>
        <a:xfrm>
          <a:off x="9372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61881</xdr:rowOff>
    </xdr:from>
    <xdr:to>
      <xdr:col>12</xdr:col>
      <xdr:colOff>511175</xdr:colOff>
      <xdr:row>36</xdr:row>
      <xdr:rowOff>65805</xdr:rowOff>
    </xdr:to>
    <xdr:cxnSp macro="">
      <xdr:nvCxnSpPr>
        <xdr:cNvPr id="303" name="直線コネクタ 302"/>
        <xdr:cNvCxnSpPr/>
      </xdr:nvCxnSpPr>
      <xdr:spPr>
        <a:xfrm flipV="1">
          <a:off x="7861300" y="623408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171054</xdr:rowOff>
    </xdr:from>
    <xdr:ext cx="534377" cy="259045"/>
    <xdr:sp macro="" textlink="">
      <xdr:nvSpPr>
        <xdr:cNvPr id="305" name="テキスト ボックス 304"/>
        <xdr:cNvSpPr txBox="1"/>
      </xdr:nvSpPr>
      <xdr:spPr>
        <a:xfrm>
          <a:off x="8483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65805</xdr:rowOff>
    </xdr:from>
    <xdr:to>
      <xdr:col>11</xdr:col>
      <xdr:colOff>307975</xdr:colOff>
      <xdr:row>36</xdr:row>
      <xdr:rowOff>91008</xdr:rowOff>
    </xdr:to>
    <xdr:cxnSp macro="">
      <xdr:nvCxnSpPr>
        <xdr:cNvPr id="306" name="直線コネクタ 305"/>
        <xdr:cNvCxnSpPr/>
      </xdr:nvCxnSpPr>
      <xdr:spPr>
        <a:xfrm flipV="1">
          <a:off x="6972300" y="6238005"/>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10596</xdr:rowOff>
    </xdr:from>
    <xdr:ext cx="534377" cy="259045"/>
    <xdr:sp macro="" textlink="">
      <xdr:nvSpPr>
        <xdr:cNvPr id="308" name="テキスト ボックス 307"/>
        <xdr:cNvSpPr txBox="1"/>
      </xdr:nvSpPr>
      <xdr:spPr>
        <a:xfrm>
          <a:off x="7594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19359</xdr:rowOff>
    </xdr:from>
    <xdr:ext cx="534377" cy="259045"/>
    <xdr:sp macro="" textlink="">
      <xdr:nvSpPr>
        <xdr:cNvPr id="310" name="テキスト ボックス 309"/>
        <xdr:cNvSpPr txBox="1"/>
      </xdr:nvSpPr>
      <xdr:spPr>
        <a:xfrm>
          <a:off x="6705111" y="63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57372</xdr:rowOff>
    </xdr:from>
    <xdr:to>
      <xdr:col>15</xdr:col>
      <xdr:colOff>231775</xdr:colOff>
      <xdr:row>36</xdr:row>
      <xdr:rowOff>158972</xdr:rowOff>
    </xdr:to>
    <xdr:sp macro="" textlink="">
      <xdr:nvSpPr>
        <xdr:cNvPr id="316" name="円/楕円 315"/>
        <xdr:cNvSpPr/>
      </xdr:nvSpPr>
      <xdr:spPr>
        <a:xfrm>
          <a:off x="10426700" y="62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80249</xdr:rowOff>
    </xdr:from>
    <xdr:ext cx="534377" cy="259045"/>
    <xdr:sp macro="" textlink="">
      <xdr:nvSpPr>
        <xdr:cNvPr id="317" name="補助費等該当値テキスト"/>
        <xdr:cNvSpPr txBox="1"/>
      </xdr:nvSpPr>
      <xdr:spPr>
        <a:xfrm>
          <a:off x="10528300" y="60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21253</xdr:rowOff>
    </xdr:from>
    <xdr:to>
      <xdr:col>14</xdr:col>
      <xdr:colOff>79375</xdr:colOff>
      <xdr:row>36</xdr:row>
      <xdr:rowOff>122853</xdr:rowOff>
    </xdr:to>
    <xdr:sp macro="" textlink="">
      <xdr:nvSpPr>
        <xdr:cNvPr id="318" name="円/楕円 317"/>
        <xdr:cNvSpPr/>
      </xdr:nvSpPr>
      <xdr:spPr>
        <a:xfrm>
          <a:off x="9588500" y="61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139380</xdr:rowOff>
    </xdr:from>
    <xdr:ext cx="534377" cy="259045"/>
    <xdr:sp macro="" textlink="">
      <xdr:nvSpPr>
        <xdr:cNvPr id="319" name="テキスト ボックス 318"/>
        <xdr:cNvSpPr txBox="1"/>
      </xdr:nvSpPr>
      <xdr:spPr>
        <a:xfrm>
          <a:off x="9372111" y="59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11081</xdr:rowOff>
    </xdr:from>
    <xdr:to>
      <xdr:col>12</xdr:col>
      <xdr:colOff>561975</xdr:colOff>
      <xdr:row>36</xdr:row>
      <xdr:rowOff>112681</xdr:rowOff>
    </xdr:to>
    <xdr:sp macro="" textlink="">
      <xdr:nvSpPr>
        <xdr:cNvPr id="320" name="円/楕円 319"/>
        <xdr:cNvSpPr/>
      </xdr:nvSpPr>
      <xdr:spPr>
        <a:xfrm>
          <a:off x="8699500" y="61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129208</xdr:rowOff>
    </xdr:from>
    <xdr:ext cx="534377" cy="259045"/>
    <xdr:sp macro="" textlink="">
      <xdr:nvSpPr>
        <xdr:cNvPr id="321" name="テキスト ボックス 320"/>
        <xdr:cNvSpPr txBox="1"/>
      </xdr:nvSpPr>
      <xdr:spPr>
        <a:xfrm>
          <a:off x="8483111" y="59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15005</xdr:rowOff>
    </xdr:from>
    <xdr:to>
      <xdr:col>11</xdr:col>
      <xdr:colOff>358775</xdr:colOff>
      <xdr:row>36</xdr:row>
      <xdr:rowOff>116605</xdr:rowOff>
    </xdr:to>
    <xdr:sp macro="" textlink="">
      <xdr:nvSpPr>
        <xdr:cNvPr id="322" name="円/楕円 321"/>
        <xdr:cNvSpPr/>
      </xdr:nvSpPr>
      <xdr:spPr>
        <a:xfrm>
          <a:off x="7810500" y="61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133132</xdr:rowOff>
    </xdr:from>
    <xdr:ext cx="534377" cy="259045"/>
    <xdr:sp macro="" textlink="">
      <xdr:nvSpPr>
        <xdr:cNvPr id="323" name="テキスト ボックス 322"/>
        <xdr:cNvSpPr txBox="1"/>
      </xdr:nvSpPr>
      <xdr:spPr>
        <a:xfrm>
          <a:off x="7594111" y="59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40208</xdr:rowOff>
    </xdr:from>
    <xdr:to>
      <xdr:col>10</xdr:col>
      <xdr:colOff>155575</xdr:colOff>
      <xdr:row>36</xdr:row>
      <xdr:rowOff>141808</xdr:rowOff>
    </xdr:to>
    <xdr:sp macro="" textlink="">
      <xdr:nvSpPr>
        <xdr:cNvPr id="324" name="円/楕円 323"/>
        <xdr:cNvSpPr/>
      </xdr:nvSpPr>
      <xdr:spPr>
        <a:xfrm>
          <a:off x="6921500" y="62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158335</xdr:rowOff>
    </xdr:from>
    <xdr:ext cx="534377" cy="259045"/>
    <xdr:sp macro="" textlink="">
      <xdr:nvSpPr>
        <xdr:cNvPr id="325" name="テキスト ボックス 324"/>
        <xdr:cNvSpPr txBox="1"/>
      </xdr:nvSpPr>
      <xdr:spPr>
        <a:xfrm>
          <a:off x="6705111" y="59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33945</xdr:rowOff>
    </xdr:from>
    <xdr:to>
      <xdr:col>15</xdr:col>
      <xdr:colOff>180340</xdr:colOff>
      <xdr:row>59</xdr:row>
      <xdr:rowOff>156704</xdr:rowOff>
    </xdr:to>
    <xdr:cxnSp macro="">
      <xdr:nvCxnSpPr>
        <xdr:cNvPr id="352" name="直線コネクタ 351"/>
        <xdr:cNvCxnSpPr/>
      </xdr:nvCxnSpPr>
      <xdr:spPr>
        <a:xfrm flipV="1">
          <a:off x="10475595" y="8777895"/>
          <a:ext cx="1270" cy="149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160531</xdr:rowOff>
    </xdr:from>
    <xdr:ext cx="534377" cy="259045"/>
    <xdr:sp macro="" textlink="">
      <xdr:nvSpPr>
        <xdr:cNvPr id="353" name="普通建設事業費最小値テキスト"/>
        <xdr:cNvSpPr txBox="1"/>
      </xdr:nvSpPr>
      <xdr:spPr>
        <a:xfrm>
          <a:off x="10528300" y="102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59</xdr:row>
      <xdr:rowOff>156704</xdr:rowOff>
    </xdr:from>
    <xdr:to>
      <xdr:col>15</xdr:col>
      <xdr:colOff>269875</xdr:colOff>
      <xdr:row>59</xdr:row>
      <xdr:rowOff>156704</xdr:rowOff>
    </xdr:to>
    <xdr:cxnSp macro="">
      <xdr:nvCxnSpPr>
        <xdr:cNvPr id="354" name="直線コネクタ 353"/>
        <xdr:cNvCxnSpPr/>
      </xdr:nvCxnSpPr>
      <xdr:spPr>
        <a:xfrm>
          <a:off x="10388600" y="102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152072</xdr:rowOff>
    </xdr:from>
    <xdr:ext cx="599010" cy="259045"/>
    <xdr:sp macro="" textlink="">
      <xdr:nvSpPr>
        <xdr:cNvPr id="355" name="普通建設事業費最大値テキスト"/>
        <xdr:cNvSpPr txBox="1"/>
      </xdr:nvSpPr>
      <xdr:spPr>
        <a:xfrm>
          <a:off x="10528300" y="85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51</xdr:row>
      <xdr:rowOff>33945</xdr:rowOff>
    </xdr:from>
    <xdr:to>
      <xdr:col>15</xdr:col>
      <xdr:colOff>269875</xdr:colOff>
      <xdr:row>51</xdr:row>
      <xdr:rowOff>33945</xdr:rowOff>
    </xdr:to>
    <xdr:cxnSp macro="">
      <xdr:nvCxnSpPr>
        <xdr:cNvPr id="356" name="直線コネクタ 355"/>
        <xdr:cNvCxnSpPr/>
      </xdr:nvCxnSpPr>
      <xdr:spPr>
        <a:xfrm>
          <a:off x="10388600" y="8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107108</xdr:rowOff>
    </xdr:from>
    <xdr:to>
      <xdr:col>15</xdr:col>
      <xdr:colOff>180975</xdr:colOff>
      <xdr:row>58</xdr:row>
      <xdr:rowOff>164182</xdr:rowOff>
    </xdr:to>
    <xdr:cxnSp macro="">
      <xdr:nvCxnSpPr>
        <xdr:cNvPr id="357" name="直線コネクタ 356"/>
        <xdr:cNvCxnSpPr/>
      </xdr:nvCxnSpPr>
      <xdr:spPr>
        <a:xfrm>
          <a:off x="9639300" y="10051208"/>
          <a:ext cx="8382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92477</xdr:rowOff>
    </xdr:from>
    <xdr:ext cx="534377" cy="259045"/>
    <xdr:sp macro="" textlink="">
      <xdr:nvSpPr>
        <xdr:cNvPr id="358" name="普通建設事業費平均値テキスト"/>
        <xdr:cNvSpPr txBox="1"/>
      </xdr:nvSpPr>
      <xdr:spPr>
        <a:xfrm>
          <a:off x="10528300" y="9865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69600</xdr:rowOff>
    </xdr:from>
    <xdr:to>
      <xdr:col>15</xdr:col>
      <xdr:colOff>231775</xdr:colOff>
      <xdr:row>58</xdr:row>
      <xdr:rowOff>171200</xdr:rowOff>
    </xdr:to>
    <xdr:sp macro="" textlink="">
      <xdr:nvSpPr>
        <xdr:cNvPr id="359" name="フローチャート : 判断 358"/>
        <xdr:cNvSpPr/>
      </xdr:nvSpPr>
      <xdr:spPr>
        <a:xfrm>
          <a:off x="104267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107108</xdr:rowOff>
    </xdr:from>
    <xdr:to>
      <xdr:col>14</xdr:col>
      <xdr:colOff>28575</xdr:colOff>
      <xdr:row>59</xdr:row>
      <xdr:rowOff>119104</xdr:rowOff>
    </xdr:to>
    <xdr:cxnSp macro="">
      <xdr:nvCxnSpPr>
        <xdr:cNvPr id="360" name="直線コネクタ 359"/>
        <xdr:cNvCxnSpPr/>
      </xdr:nvCxnSpPr>
      <xdr:spPr>
        <a:xfrm flipV="1">
          <a:off x="8750300" y="10051208"/>
          <a:ext cx="889000" cy="1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33775</xdr:rowOff>
    </xdr:from>
    <xdr:to>
      <xdr:col>14</xdr:col>
      <xdr:colOff>79375</xdr:colOff>
      <xdr:row>58</xdr:row>
      <xdr:rowOff>135375</xdr:rowOff>
    </xdr:to>
    <xdr:sp macro="" textlink="">
      <xdr:nvSpPr>
        <xdr:cNvPr id="361" name="フローチャート : 判断 360"/>
        <xdr:cNvSpPr/>
      </xdr:nvSpPr>
      <xdr:spPr>
        <a:xfrm>
          <a:off x="9588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151902</xdr:rowOff>
    </xdr:from>
    <xdr:ext cx="534377" cy="259045"/>
    <xdr:sp macro="" textlink="">
      <xdr:nvSpPr>
        <xdr:cNvPr id="362" name="テキスト ボックス 361"/>
        <xdr:cNvSpPr txBox="1"/>
      </xdr:nvSpPr>
      <xdr:spPr>
        <a:xfrm>
          <a:off x="9372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95188</xdr:rowOff>
    </xdr:from>
    <xdr:to>
      <xdr:col>12</xdr:col>
      <xdr:colOff>511175</xdr:colOff>
      <xdr:row>59</xdr:row>
      <xdr:rowOff>119104</xdr:rowOff>
    </xdr:to>
    <xdr:cxnSp macro="">
      <xdr:nvCxnSpPr>
        <xdr:cNvPr id="363" name="直線コネクタ 362"/>
        <xdr:cNvCxnSpPr/>
      </xdr:nvCxnSpPr>
      <xdr:spPr>
        <a:xfrm>
          <a:off x="7861300" y="10039288"/>
          <a:ext cx="889000" cy="19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144842</xdr:rowOff>
    </xdr:from>
    <xdr:to>
      <xdr:col>12</xdr:col>
      <xdr:colOff>561975</xdr:colOff>
      <xdr:row>59</xdr:row>
      <xdr:rowOff>74992</xdr:rowOff>
    </xdr:to>
    <xdr:sp macro="" textlink="">
      <xdr:nvSpPr>
        <xdr:cNvPr id="364" name="フローチャート : 判断 363"/>
        <xdr:cNvSpPr/>
      </xdr:nvSpPr>
      <xdr:spPr>
        <a:xfrm>
          <a:off x="8699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91519</xdr:rowOff>
    </xdr:from>
    <xdr:ext cx="534377" cy="259045"/>
    <xdr:sp macro="" textlink="">
      <xdr:nvSpPr>
        <xdr:cNvPr id="365" name="テキスト ボックス 364"/>
        <xdr:cNvSpPr txBox="1"/>
      </xdr:nvSpPr>
      <xdr:spPr>
        <a:xfrm>
          <a:off x="8483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100359</xdr:rowOff>
    </xdr:from>
    <xdr:to>
      <xdr:col>11</xdr:col>
      <xdr:colOff>307975</xdr:colOff>
      <xdr:row>58</xdr:row>
      <xdr:rowOff>95188</xdr:rowOff>
    </xdr:to>
    <xdr:cxnSp macro="">
      <xdr:nvCxnSpPr>
        <xdr:cNvPr id="366" name="直線コネクタ 365"/>
        <xdr:cNvCxnSpPr/>
      </xdr:nvCxnSpPr>
      <xdr:spPr>
        <a:xfrm>
          <a:off x="6972300" y="9873009"/>
          <a:ext cx="889000" cy="16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136089</xdr:rowOff>
    </xdr:from>
    <xdr:to>
      <xdr:col>11</xdr:col>
      <xdr:colOff>358775</xdr:colOff>
      <xdr:row>59</xdr:row>
      <xdr:rowOff>66239</xdr:rowOff>
    </xdr:to>
    <xdr:sp macro="" textlink="">
      <xdr:nvSpPr>
        <xdr:cNvPr id="367" name="フローチャート : 判断 366"/>
        <xdr:cNvSpPr/>
      </xdr:nvSpPr>
      <xdr:spPr>
        <a:xfrm>
          <a:off x="7810500" y="1008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57366</xdr:rowOff>
    </xdr:from>
    <xdr:ext cx="534377" cy="259045"/>
    <xdr:sp macro="" textlink="">
      <xdr:nvSpPr>
        <xdr:cNvPr id="368" name="テキスト ボックス 367"/>
        <xdr:cNvSpPr txBox="1"/>
      </xdr:nvSpPr>
      <xdr:spPr>
        <a:xfrm>
          <a:off x="7594111" y="101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114471</xdr:rowOff>
    </xdr:from>
    <xdr:to>
      <xdr:col>10</xdr:col>
      <xdr:colOff>155575</xdr:colOff>
      <xdr:row>59</xdr:row>
      <xdr:rowOff>44621</xdr:rowOff>
    </xdr:to>
    <xdr:sp macro="" textlink="">
      <xdr:nvSpPr>
        <xdr:cNvPr id="369" name="フローチャート : 判断 368"/>
        <xdr:cNvSpPr/>
      </xdr:nvSpPr>
      <xdr:spPr>
        <a:xfrm>
          <a:off x="6921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35748</xdr:rowOff>
    </xdr:from>
    <xdr:ext cx="534377" cy="259045"/>
    <xdr:sp macro="" textlink="">
      <xdr:nvSpPr>
        <xdr:cNvPr id="370" name="テキスト ボックス 369"/>
        <xdr:cNvSpPr txBox="1"/>
      </xdr:nvSpPr>
      <xdr:spPr>
        <a:xfrm>
          <a:off x="6705111" y="1015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113382</xdr:rowOff>
    </xdr:from>
    <xdr:to>
      <xdr:col>15</xdr:col>
      <xdr:colOff>231775</xdr:colOff>
      <xdr:row>59</xdr:row>
      <xdr:rowOff>43532</xdr:rowOff>
    </xdr:to>
    <xdr:sp macro="" textlink="">
      <xdr:nvSpPr>
        <xdr:cNvPr id="376" name="円/楕円 375"/>
        <xdr:cNvSpPr/>
      </xdr:nvSpPr>
      <xdr:spPr>
        <a:xfrm>
          <a:off x="10426700" y="100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91809</xdr:rowOff>
    </xdr:from>
    <xdr:ext cx="534377" cy="259045"/>
    <xdr:sp macro="" textlink="">
      <xdr:nvSpPr>
        <xdr:cNvPr id="377" name="普通建設事業費該当値テキスト"/>
        <xdr:cNvSpPr txBox="1"/>
      </xdr:nvSpPr>
      <xdr:spPr>
        <a:xfrm>
          <a:off x="10528300" y="1003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56308</xdr:rowOff>
    </xdr:from>
    <xdr:to>
      <xdr:col>14</xdr:col>
      <xdr:colOff>79375</xdr:colOff>
      <xdr:row>58</xdr:row>
      <xdr:rowOff>157908</xdr:rowOff>
    </xdr:to>
    <xdr:sp macro="" textlink="">
      <xdr:nvSpPr>
        <xdr:cNvPr id="378" name="円/楕円 377"/>
        <xdr:cNvSpPr/>
      </xdr:nvSpPr>
      <xdr:spPr>
        <a:xfrm>
          <a:off x="9588500" y="100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149035</xdr:rowOff>
    </xdr:from>
    <xdr:ext cx="534377" cy="259045"/>
    <xdr:sp macro="" textlink="">
      <xdr:nvSpPr>
        <xdr:cNvPr id="379" name="テキスト ボックス 378"/>
        <xdr:cNvSpPr txBox="1"/>
      </xdr:nvSpPr>
      <xdr:spPr>
        <a:xfrm>
          <a:off x="9372111" y="1009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68304</xdr:rowOff>
    </xdr:from>
    <xdr:to>
      <xdr:col>12</xdr:col>
      <xdr:colOff>561975</xdr:colOff>
      <xdr:row>59</xdr:row>
      <xdr:rowOff>169904</xdr:rowOff>
    </xdr:to>
    <xdr:sp macro="" textlink="">
      <xdr:nvSpPr>
        <xdr:cNvPr id="380" name="円/楕円 379"/>
        <xdr:cNvSpPr/>
      </xdr:nvSpPr>
      <xdr:spPr>
        <a:xfrm>
          <a:off x="8699500" y="1018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161031</xdr:rowOff>
    </xdr:from>
    <xdr:ext cx="534377" cy="259045"/>
    <xdr:sp macro="" textlink="">
      <xdr:nvSpPr>
        <xdr:cNvPr id="381" name="テキスト ボックス 380"/>
        <xdr:cNvSpPr txBox="1"/>
      </xdr:nvSpPr>
      <xdr:spPr>
        <a:xfrm>
          <a:off x="8483111" y="1027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44388</xdr:rowOff>
    </xdr:from>
    <xdr:to>
      <xdr:col>11</xdr:col>
      <xdr:colOff>358775</xdr:colOff>
      <xdr:row>58</xdr:row>
      <xdr:rowOff>145988</xdr:rowOff>
    </xdr:to>
    <xdr:sp macro="" textlink="">
      <xdr:nvSpPr>
        <xdr:cNvPr id="382" name="円/楕円 381"/>
        <xdr:cNvSpPr/>
      </xdr:nvSpPr>
      <xdr:spPr>
        <a:xfrm>
          <a:off x="7810500" y="99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162515</xdr:rowOff>
    </xdr:from>
    <xdr:ext cx="534377" cy="259045"/>
    <xdr:sp macro="" textlink="">
      <xdr:nvSpPr>
        <xdr:cNvPr id="383" name="テキスト ボックス 382"/>
        <xdr:cNvSpPr txBox="1"/>
      </xdr:nvSpPr>
      <xdr:spPr>
        <a:xfrm>
          <a:off x="7594111" y="97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49559</xdr:rowOff>
    </xdr:from>
    <xdr:to>
      <xdr:col>10</xdr:col>
      <xdr:colOff>155575</xdr:colOff>
      <xdr:row>57</xdr:row>
      <xdr:rowOff>151159</xdr:rowOff>
    </xdr:to>
    <xdr:sp macro="" textlink="">
      <xdr:nvSpPr>
        <xdr:cNvPr id="384" name="円/楕円 383"/>
        <xdr:cNvSpPr/>
      </xdr:nvSpPr>
      <xdr:spPr>
        <a:xfrm>
          <a:off x="6921500" y="982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167686</xdr:rowOff>
    </xdr:from>
    <xdr:ext cx="534377" cy="259045"/>
    <xdr:sp macro="" textlink="">
      <xdr:nvSpPr>
        <xdr:cNvPr id="385" name="テキスト ボックス 384"/>
        <xdr:cNvSpPr txBox="1"/>
      </xdr:nvSpPr>
      <xdr:spPr>
        <a:xfrm>
          <a:off x="6705111" y="95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7" name="直線コネクタ 406"/>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10"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11" name="直線コネクタ 410"/>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74640</xdr:rowOff>
    </xdr:from>
    <xdr:to>
      <xdr:col>15</xdr:col>
      <xdr:colOff>180975</xdr:colOff>
      <xdr:row>75</xdr:row>
      <xdr:rowOff>59599</xdr:rowOff>
    </xdr:to>
    <xdr:cxnSp macro="">
      <xdr:nvCxnSpPr>
        <xdr:cNvPr id="412" name="直線コネクタ 411"/>
        <xdr:cNvCxnSpPr/>
      </xdr:nvCxnSpPr>
      <xdr:spPr>
        <a:xfrm>
          <a:off x="9639300" y="12590490"/>
          <a:ext cx="838200" cy="3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144366</xdr:rowOff>
    </xdr:from>
    <xdr:ext cx="469744" cy="259045"/>
    <xdr:sp macro="" textlink="">
      <xdr:nvSpPr>
        <xdr:cNvPr id="413" name="普通建設事業費 （ うち新規整備　）平均値テキスト"/>
        <xdr:cNvSpPr txBox="1"/>
      </xdr:nvSpPr>
      <xdr:spPr>
        <a:xfrm>
          <a:off x="10528300" y="1300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4" name="フローチャート : 判断 413"/>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5" name="フローチャート : 判断 414"/>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164665</xdr:rowOff>
    </xdr:from>
    <xdr:ext cx="469744" cy="259045"/>
    <xdr:sp macro="" textlink="">
      <xdr:nvSpPr>
        <xdr:cNvPr id="416" name="テキスト ボックス 415"/>
        <xdr:cNvSpPr txBox="1"/>
      </xdr:nvSpPr>
      <xdr:spPr>
        <a:xfrm>
          <a:off x="9404427"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8799</xdr:rowOff>
    </xdr:from>
    <xdr:to>
      <xdr:col>15</xdr:col>
      <xdr:colOff>231775</xdr:colOff>
      <xdr:row>75</xdr:row>
      <xdr:rowOff>110399</xdr:rowOff>
    </xdr:to>
    <xdr:sp macro="" textlink="">
      <xdr:nvSpPr>
        <xdr:cNvPr id="422" name="円/楕円 421"/>
        <xdr:cNvSpPr/>
      </xdr:nvSpPr>
      <xdr:spPr>
        <a:xfrm>
          <a:off x="10426700" y="128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31676</xdr:rowOff>
    </xdr:from>
    <xdr:ext cx="534377" cy="259045"/>
    <xdr:sp macro="" textlink="">
      <xdr:nvSpPr>
        <xdr:cNvPr id="423" name="普通建設事業費 （ うち新規整備　）該当値テキスト"/>
        <xdr:cNvSpPr txBox="1"/>
      </xdr:nvSpPr>
      <xdr:spPr>
        <a:xfrm>
          <a:off x="10528300" y="1271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23840</xdr:rowOff>
    </xdr:from>
    <xdr:to>
      <xdr:col>14</xdr:col>
      <xdr:colOff>79375</xdr:colOff>
      <xdr:row>73</xdr:row>
      <xdr:rowOff>125440</xdr:rowOff>
    </xdr:to>
    <xdr:sp macro="" textlink="">
      <xdr:nvSpPr>
        <xdr:cNvPr id="424" name="円/楕円 423"/>
        <xdr:cNvSpPr/>
      </xdr:nvSpPr>
      <xdr:spPr>
        <a:xfrm>
          <a:off x="9588500" y="125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141967</xdr:rowOff>
    </xdr:from>
    <xdr:ext cx="534377" cy="259045"/>
    <xdr:sp macro="" textlink="">
      <xdr:nvSpPr>
        <xdr:cNvPr id="425" name="テキスト ボックス 424"/>
        <xdr:cNvSpPr txBox="1"/>
      </xdr:nvSpPr>
      <xdr:spPr>
        <a:xfrm>
          <a:off x="9372111" y="123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150768</xdr:rowOff>
    </xdr:from>
    <xdr:to>
      <xdr:col>15</xdr:col>
      <xdr:colOff>180340</xdr:colOff>
      <xdr:row>99</xdr:row>
      <xdr:rowOff>3626</xdr:rowOff>
    </xdr:to>
    <xdr:cxnSp macro="">
      <xdr:nvCxnSpPr>
        <xdr:cNvPr id="449" name="直線コネクタ 448"/>
        <xdr:cNvCxnSpPr/>
      </xdr:nvCxnSpPr>
      <xdr:spPr>
        <a:xfrm flipV="1">
          <a:off x="10475595" y="15752718"/>
          <a:ext cx="1270" cy="122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7453</xdr:rowOff>
    </xdr:from>
    <xdr:ext cx="469744" cy="259045"/>
    <xdr:sp macro="" textlink="">
      <xdr:nvSpPr>
        <xdr:cNvPr id="450" name="普通建設事業費 （ うち更新整備　）最小値テキスト"/>
        <xdr:cNvSpPr txBox="1"/>
      </xdr:nvSpPr>
      <xdr:spPr>
        <a:xfrm>
          <a:off x="10528300" y="169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3626</xdr:rowOff>
    </xdr:from>
    <xdr:to>
      <xdr:col>15</xdr:col>
      <xdr:colOff>269875</xdr:colOff>
      <xdr:row>99</xdr:row>
      <xdr:rowOff>3626</xdr:rowOff>
    </xdr:to>
    <xdr:cxnSp macro="">
      <xdr:nvCxnSpPr>
        <xdr:cNvPr id="451" name="直線コネクタ 450"/>
        <xdr:cNvCxnSpPr/>
      </xdr:nvCxnSpPr>
      <xdr:spPr>
        <a:xfrm>
          <a:off x="10388600" y="1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97445</xdr:rowOff>
    </xdr:from>
    <xdr:ext cx="534377" cy="259045"/>
    <xdr:sp macro="" textlink="">
      <xdr:nvSpPr>
        <xdr:cNvPr id="452" name="普通建設事業費 （ うち更新整備　）最大値テキスト"/>
        <xdr:cNvSpPr txBox="1"/>
      </xdr:nvSpPr>
      <xdr:spPr>
        <a:xfrm>
          <a:off x="10528300" y="155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91</xdr:row>
      <xdr:rowOff>150768</xdr:rowOff>
    </xdr:from>
    <xdr:to>
      <xdr:col>15</xdr:col>
      <xdr:colOff>269875</xdr:colOff>
      <xdr:row>91</xdr:row>
      <xdr:rowOff>150768</xdr:rowOff>
    </xdr:to>
    <xdr:cxnSp macro="">
      <xdr:nvCxnSpPr>
        <xdr:cNvPr id="453" name="直線コネクタ 452"/>
        <xdr:cNvCxnSpPr/>
      </xdr:nvCxnSpPr>
      <xdr:spPr>
        <a:xfrm>
          <a:off x="10388600" y="1575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124289</xdr:rowOff>
    </xdr:from>
    <xdr:to>
      <xdr:col>15</xdr:col>
      <xdr:colOff>180975</xdr:colOff>
      <xdr:row>97</xdr:row>
      <xdr:rowOff>156330</xdr:rowOff>
    </xdr:to>
    <xdr:cxnSp macro="">
      <xdr:nvCxnSpPr>
        <xdr:cNvPr id="454" name="直線コネクタ 453"/>
        <xdr:cNvCxnSpPr/>
      </xdr:nvCxnSpPr>
      <xdr:spPr>
        <a:xfrm flipV="1">
          <a:off x="9639300" y="16754939"/>
          <a:ext cx="8382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15384</xdr:rowOff>
    </xdr:from>
    <xdr:ext cx="534377" cy="259045"/>
    <xdr:sp macro="" textlink="">
      <xdr:nvSpPr>
        <xdr:cNvPr id="455" name="普通建設事業費 （ うち更新整備　）平均値テキスト"/>
        <xdr:cNvSpPr txBox="1"/>
      </xdr:nvSpPr>
      <xdr:spPr>
        <a:xfrm>
          <a:off x="10528300" y="1647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163957</xdr:rowOff>
    </xdr:from>
    <xdr:to>
      <xdr:col>15</xdr:col>
      <xdr:colOff>231775</xdr:colOff>
      <xdr:row>97</xdr:row>
      <xdr:rowOff>94107</xdr:rowOff>
    </xdr:to>
    <xdr:sp macro="" textlink="">
      <xdr:nvSpPr>
        <xdr:cNvPr id="456" name="フローチャート : 判断 455"/>
        <xdr:cNvSpPr/>
      </xdr:nvSpPr>
      <xdr:spPr>
        <a:xfrm>
          <a:off x="104267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105511</xdr:rowOff>
    </xdr:from>
    <xdr:to>
      <xdr:col>14</xdr:col>
      <xdr:colOff>79375</xdr:colOff>
      <xdr:row>97</xdr:row>
      <xdr:rowOff>35661</xdr:rowOff>
    </xdr:to>
    <xdr:sp macro="" textlink="">
      <xdr:nvSpPr>
        <xdr:cNvPr id="457" name="フローチャート : 判断 456"/>
        <xdr:cNvSpPr/>
      </xdr:nvSpPr>
      <xdr:spPr>
        <a:xfrm>
          <a:off x="9588500" y="165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52188</xdr:rowOff>
    </xdr:from>
    <xdr:ext cx="534377" cy="259045"/>
    <xdr:sp macro="" textlink="">
      <xdr:nvSpPr>
        <xdr:cNvPr id="458" name="テキスト ボックス 457"/>
        <xdr:cNvSpPr txBox="1"/>
      </xdr:nvSpPr>
      <xdr:spPr>
        <a:xfrm>
          <a:off x="9372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73489</xdr:rowOff>
    </xdr:from>
    <xdr:to>
      <xdr:col>15</xdr:col>
      <xdr:colOff>231775</xdr:colOff>
      <xdr:row>98</xdr:row>
      <xdr:rowOff>3639</xdr:rowOff>
    </xdr:to>
    <xdr:sp macro="" textlink="">
      <xdr:nvSpPr>
        <xdr:cNvPr id="464" name="円/楕円 463"/>
        <xdr:cNvSpPr/>
      </xdr:nvSpPr>
      <xdr:spPr>
        <a:xfrm>
          <a:off x="10426700" y="167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51916</xdr:rowOff>
    </xdr:from>
    <xdr:ext cx="534377" cy="259045"/>
    <xdr:sp macro="" textlink="">
      <xdr:nvSpPr>
        <xdr:cNvPr id="465" name="普通建設事業費 （ うち更新整備　）該当値テキスト"/>
        <xdr:cNvSpPr txBox="1"/>
      </xdr:nvSpPr>
      <xdr:spPr>
        <a:xfrm>
          <a:off x="10528300" y="166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105530</xdr:rowOff>
    </xdr:from>
    <xdr:to>
      <xdr:col>14</xdr:col>
      <xdr:colOff>79375</xdr:colOff>
      <xdr:row>98</xdr:row>
      <xdr:rowOff>35680</xdr:rowOff>
    </xdr:to>
    <xdr:sp macro="" textlink="">
      <xdr:nvSpPr>
        <xdr:cNvPr id="466" name="円/楕円 465"/>
        <xdr:cNvSpPr/>
      </xdr:nvSpPr>
      <xdr:spPr>
        <a:xfrm>
          <a:off x="9588500" y="167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26807</xdr:rowOff>
    </xdr:from>
    <xdr:ext cx="534377" cy="259045"/>
    <xdr:sp macro="" textlink="">
      <xdr:nvSpPr>
        <xdr:cNvPr id="467" name="テキスト ボックス 466"/>
        <xdr:cNvSpPr txBox="1"/>
      </xdr:nvSpPr>
      <xdr:spPr>
        <a:xfrm>
          <a:off x="9372111" y="1682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481" name="テキスト ボックス 480"/>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483" name="テキスト ボックス 482"/>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485" name="テキスト ボックス 484"/>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87" name="テキスト ボックス 48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84836</xdr:rowOff>
    </xdr:from>
    <xdr:to>
      <xdr:col>23</xdr:col>
      <xdr:colOff>516889</xdr:colOff>
      <xdr:row>38</xdr:row>
      <xdr:rowOff>139700</xdr:rowOff>
    </xdr:to>
    <xdr:cxnSp macro="">
      <xdr:nvCxnSpPr>
        <xdr:cNvPr id="489" name="直線コネクタ 488"/>
        <xdr:cNvCxnSpPr/>
      </xdr:nvCxnSpPr>
      <xdr:spPr>
        <a:xfrm flipV="1">
          <a:off x="16317595" y="5571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31513</xdr:rowOff>
    </xdr:from>
    <xdr:ext cx="378565" cy="259045"/>
    <xdr:sp macro="" textlink="">
      <xdr:nvSpPr>
        <xdr:cNvPr id="492" name="災害復旧事業費最大値テキスト"/>
        <xdr:cNvSpPr txBox="1"/>
      </xdr:nvSpPr>
      <xdr:spPr>
        <a:xfrm>
          <a:off x="16370300" y="534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32</xdr:row>
      <xdr:rowOff>84836</xdr:rowOff>
    </xdr:from>
    <xdr:to>
      <xdr:col>23</xdr:col>
      <xdr:colOff>606425</xdr:colOff>
      <xdr:row>32</xdr:row>
      <xdr:rowOff>84836</xdr:rowOff>
    </xdr:to>
    <xdr:cxnSp macro="">
      <xdr:nvCxnSpPr>
        <xdr:cNvPr id="493" name="直線コネクタ 492"/>
        <xdr:cNvCxnSpPr/>
      </xdr:nvCxnSpPr>
      <xdr:spPr>
        <a:xfrm>
          <a:off x="16230600" y="557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4" name="直線コネクタ 49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38625</xdr:rowOff>
    </xdr:from>
    <xdr:ext cx="313932" cy="259045"/>
    <xdr:sp macro="" textlink="">
      <xdr:nvSpPr>
        <xdr:cNvPr id="495" name="災害復旧事業費平均値テキスト"/>
        <xdr:cNvSpPr txBox="1"/>
      </xdr:nvSpPr>
      <xdr:spPr>
        <a:xfrm>
          <a:off x="16370300" y="6382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15748</xdr:rowOff>
    </xdr:from>
    <xdr:to>
      <xdr:col>23</xdr:col>
      <xdr:colOff>568325</xdr:colOff>
      <xdr:row>38</xdr:row>
      <xdr:rowOff>117348</xdr:rowOff>
    </xdr:to>
    <xdr:sp macro="" textlink="">
      <xdr:nvSpPr>
        <xdr:cNvPr id="496" name="フローチャート : 判断 495"/>
        <xdr:cNvSpPr/>
      </xdr:nvSpPr>
      <xdr:spPr>
        <a:xfrm>
          <a:off x="16268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7" name="直線コネクタ 49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24892</xdr:rowOff>
    </xdr:from>
    <xdr:to>
      <xdr:col>22</xdr:col>
      <xdr:colOff>415925</xdr:colOff>
      <xdr:row>38</xdr:row>
      <xdr:rowOff>126492</xdr:rowOff>
    </xdr:to>
    <xdr:sp macro="" textlink="">
      <xdr:nvSpPr>
        <xdr:cNvPr id="498" name="フローチャート : 判断 497"/>
        <xdr:cNvSpPr/>
      </xdr:nvSpPr>
      <xdr:spPr>
        <a:xfrm>
          <a:off x="1543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36</xdr:row>
      <xdr:rowOff>143019</xdr:rowOff>
    </xdr:from>
    <xdr:ext cx="313932" cy="259045"/>
    <xdr:sp macro="" textlink="">
      <xdr:nvSpPr>
        <xdr:cNvPr id="499" name="テキスト ボックス 498"/>
        <xdr:cNvSpPr txBox="1"/>
      </xdr:nvSpPr>
      <xdr:spPr>
        <a:xfrm>
          <a:off x="15324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109982</xdr:rowOff>
    </xdr:from>
    <xdr:to>
      <xdr:col>21</xdr:col>
      <xdr:colOff>161925</xdr:colOff>
      <xdr:row>38</xdr:row>
      <xdr:rowOff>139700</xdr:rowOff>
    </xdr:to>
    <xdr:cxnSp macro="">
      <xdr:nvCxnSpPr>
        <xdr:cNvPr id="500" name="直線コネクタ 499"/>
        <xdr:cNvCxnSpPr/>
      </xdr:nvCxnSpPr>
      <xdr:spPr>
        <a:xfrm>
          <a:off x="13703300" y="64536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11176</xdr:rowOff>
    </xdr:from>
    <xdr:to>
      <xdr:col>21</xdr:col>
      <xdr:colOff>212725</xdr:colOff>
      <xdr:row>36</xdr:row>
      <xdr:rowOff>112776</xdr:rowOff>
    </xdr:to>
    <xdr:sp macro="" textlink="">
      <xdr:nvSpPr>
        <xdr:cNvPr id="501" name="フローチャート : 判断 500"/>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34</xdr:row>
      <xdr:rowOff>129303</xdr:rowOff>
    </xdr:from>
    <xdr:ext cx="313932" cy="259045"/>
    <xdr:sp macro="" textlink="">
      <xdr:nvSpPr>
        <xdr:cNvPr id="502" name="テキスト ボックス 501"/>
        <xdr:cNvSpPr txBox="1"/>
      </xdr:nvSpPr>
      <xdr:spPr>
        <a:xfrm>
          <a:off x="14435333" y="595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151130</xdr:rowOff>
    </xdr:from>
    <xdr:to>
      <xdr:col>19</xdr:col>
      <xdr:colOff>644525</xdr:colOff>
      <xdr:row>37</xdr:row>
      <xdr:rowOff>109982</xdr:rowOff>
    </xdr:to>
    <xdr:cxnSp macro="">
      <xdr:nvCxnSpPr>
        <xdr:cNvPr id="503" name="直線コネクタ 502"/>
        <xdr:cNvCxnSpPr/>
      </xdr:nvCxnSpPr>
      <xdr:spPr>
        <a:xfrm>
          <a:off x="12814300" y="615188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150622</xdr:rowOff>
    </xdr:from>
    <xdr:to>
      <xdr:col>20</xdr:col>
      <xdr:colOff>9525</xdr:colOff>
      <xdr:row>36</xdr:row>
      <xdr:rowOff>80772</xdr:rowOff>
    </xdr:to>
    <xdr:sp macro="" textlink="">
      <xdr:nvSpPr>
        <xdr:cNvPr id="504" name="フローチャート : 判断 503"/>
        <xdr:cNvSpPr/>
      </xdr:nvSpPr>
      <xdr:spPr>
        <a:xfrm>
          <a:off x="13652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34</xdr:row>
      <xdr:rowOff>97299</xdr:rowOff>
    </xdr:from>
    <xdr:ext cx="313932" cy="259045"/>
    <xdr:sp macro="" textlink="">
      <xdr:nvSpPr>
        <xdr:cNvPr id="505" name="テキスト ボックス 504"/>
        <xdr:cNvSpPr txBox="1"/>
      </xdr:nvSpPr>
      <xdr:spPr>
        <a:xfrm>
          <a:off x="13546333" y="592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120904</xdr:rowOff>
    </xdr:from>
    <xdr:to>
      <xdr:col>18</xdr:col>
      <xdr:colOff>492125</xdr:colOff>
      <xdr:row>31</xdr:row>
      <xdr:rowOff>51054</xdr:rowOff>
    </xdr:to>
    <xdr:sp macro="" textlink="">
      <xdr:nvSpPr>
        <xdr:cNvPr id="506" name="フローチャート : 判断 505"/>
        <xdr:cNvSpPr/>
      </xdr:nvSpPr>
      <xdr:spPr>
        <a:xfrm>
          <a:off x="12763500" y="526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29</xdr:row>
      <xdr:rowOff>67581</xdr:rowOff>
    </xdr:from>
    <xdr:ext cx="378565" cy="259045"/>
    <xdr:sp macro="" textlink="">
      <xdr:nvSpPr>
        <xdr:cNvPr id="507" name="テキスト ボックス 506"/>
        <xdr:cNvSpPr txBox="1"/>
      </xdr:nvSpPr>
      <xdr:spPr>
        <a:xfrm>
          <a:off x="12625017" y="503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3" name="円/楕円 51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5" name="円/楕円 51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6" name="テキスト ボックス 51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7" name="円/楕円 51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8" name="テキスト ボックス 517"/>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59182</xdr:rowOff>
    </xdr:from>
    <xdr:to>
      <xdr:col>20</xdr:col>
      <xdr:colOff>9525</xdr:colOff>
      <xdr:row>37</xdr:row>
      <xdr:rowOff>160782</xdr:rowOff>
    </xdr:to>
    <xdr:sp macro="" textlink="">
      <xdr:nvSpPr>
        <xdr:cNvPr id="519" name="円/楕円 518"/>
        <xdr:cNvSpPr/>
      </xdr:nvSpPr>
      <xdr:spPr>
        <a:xfrm>
          <a:off x="136525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37</xdr:row>
      <xdr:rowOff>151909</xdr:rowOff>
    </xdr:from>
    <xdr:ext cx="313932" cy="259045"/>
    <xdr:sp macro="" textlink="">
      <xdr:nvSpPr>
        <xdr:cNvPr id="520" name="テキスト ボックス 519"/>
        <xdr:cNvSpPr txBox="1"/>
      </xdr:nvSpPr>
      <xdr:spPr>
        <a:xfrm>
          <a:off x="13546333" y="649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100330</xdr:rowOff>
    </xdr:from>
    <xdr:to>
      <xdr:col>18</xdr:col>
      <xdr:colOff>492125</xdr:colOff>
      <xdr:row>36</xdr:row>
      <xdr:rowOff>30480</xdr:rowOff>
    </xdr:to>
    <xdr:sp macro="" textlink="">
      <xdr:nvSpPr>
        <xdr:cNvPr id="521" name="円/楕円 520"/>
        <xdr:cNvSpPr/>
      </xdr:nvSpPr>
      <xdr:spPr>
        <a:xfrm>
          <a:off x="12763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21607</xdr:rowOff>
    </xdr:from>
    <xdr:ext cx="378565" cy="259045"/>
    <xdr:sp macro="" textlink="">
      <xdr:nvSpPr>
        <xdr:cNvPr id="522" name="テキスト ボックス 521"/>
        <xdr:cNvSpPr txBox="1"/>
      </xdr:nvSpPr>
      <xdr:spPr>
        <a:xfrm>
          <a:off x="12625017" y="6193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5" name="テキスト ボックス 58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7" name="テキスト ボックス 58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9" name="テキスト ボックス 58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3" name="直線コネクタ 592"/>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4"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5" name="直線コネクタ 594"/>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596"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597" name="直線コネクタ 596"/>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30429</xdr:rowOff>
    </xdr:from>
    <xdr:to>
      <xdr:col>23</xdr:col>
      <xdr:colOff>517525</xdr:colOff>
      <xdr:row>75</xdr:row>
      <xdr:rowOff>129596</xdr:rowOff>
    </xdr:to>
    <xdr:cxnSp macro="">
      <xdr:nvCxnSpPr>
        <xdr:cNvPr id="598" name="直線コネクタ 597"/>
        <xdr:cNvCxnSpPr/>
      </xdr:nvCxnSpPr>
      <xdr:spPr>
        <a:xfrm flipV="1">
          <a:off x="15481300" y="12889179"/>
          <a:ext cx="838200" cy="9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143634</xdr:rowOff>
    </xdr:from>
    <xdr:ext cx="469744" cy="259045"/>
    <xdr:sp macro="" textlink="">
      <xdr:nvSpPr>
        <xdr:cNvPr id="599" name="公債費平均値テキスト"/>
        <xdr:cNvSpPr txBox="1"/>
      </xdr:nvSpPr>
      <xdr:spPr>
        <a:xfrm>
          <a:off x="16370300" y="13002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600" name="フローチャート : 判断 599"/>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43414</xdr:rowOff>
    </xdr:from>
    <xdr:to>
      <xdr:col>22</xdr:col>
      <xdr:colOff>365125</xdr:colOff>
      <xdr:row>75</xdr:row>
      <xdr:rowOff>129596</xdr:rowOff>
    </xdr:to>
    <xdr:cxnSp macro="">
      <xdr:nvCxnSpPr>
        <xdr:cNvPr id="601" name="直線コネクタ 600"/>
        <xdr:cNvCxnSpPr/>
      </xdr:nvCxnSpPr>
      <xdr:spPr>
        <a:xfrm>
          <a:off x="14592300" y="12902164"/>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2" name="フローチャート : 判断 601"/>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31300</xdr:rowOff>
    </xdr:from>
    <xdr:ext cx="534377" cy="259045"/>
    <xdr:sp macro="" textlink="">
      <xdr:nvSpPr>
        <xdr:cNvPr id="603" name="テキスト ボックス 602"/>
        <xdr:cNvSpPr txBox="1"/>
      </xdr:nvSpPr>
      <xdr:spPr>
        <a:xfrm>
          <a:off x="15214111" y="130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127630</xdr:rowOff>
    </xdr:from>
    <xdr:to>
      <xdr:col>21</xdr:col>
      <xdr:colOff>161925</xdr:colOff>
      <xdr:row>75</xdr:row>
      <xdr:rowOff>43414</xdr:rowOff>
    </xdr:to>
    <xdr:cxnSp macro="">
      <xdr:nvCxnSpPr>
        <xdr:cNvPr id="604" name="直線コネクタ 603"/>
        <xdr:cNvCxnSpPr/>
      </xdr:nvCxnSpPr>
      <xdr:spPr>
        <a:xfrm>
          <a:off x="13703300" y="12814930"/>
          <a:ext cx="889000" cy="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5" name="フローチャート : 判断 604"/>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150537</xdr:rowOff>
    </xdr:from>
    <xdr:ext cx="534377" cy="259045"/>
    <xdr:sp macro="" textlink="">
      <xdr:nvSpPr>
        <xdr:cNvPr id="606" name="テキスト ボックス 605"/>
        <xdr:cNvSpPr txBox="1"/>
      </xdr:nvSpPr>
      <xdr:spPr>
        <a:xfrm>
          <a:off x="14325111" y="13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127630</xdr:rowOff>
    </xdr:from>
    <xdr:to>
      <xdr:col>19</xdr:col>
      <xdr:colOff>644525</xdr:colOff>
      <xdr:row>74</xdr:row>
      <xdr:rowOff>142535</xdr:rowOff>
    </xdr:to>
    <xdr:cxnSp macro="">
      <xdr:nvCxnSpPr>
        <xdr:cNvPr id="607" name="直線コネクタ 606"/>
        <xdr:cNvCxnSpPr/>
      </xdr:nvCxnSpPr>
      <xdr:spPr>
        <a:xfrm flipV="1">
          <a:off x="12814300" y="12814930"/>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08" name="フローチャート : 判断 607"/>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94165</xdr:rowOff>
    </xdr:from>
    <xdr:ext cx="534377" cy="259045"/>
    <xdr:sp macro="" textlink="">
      <xdr:nvSpPr>
        <xdr:cNvPr id="609" name="テキスト ボックス 608"/>
        <xdr:cNvSpPr txBox="1"/>
      </xdr:nvSpPr>
      <xdr:spPr>
        <a:xfrm>
          <a:off x="13436111" y="1295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10" name="フローチャート : 判断 609"/>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168622</xdr:rowOff>
    </xdr:from>
    <xdr:ext cx="534377" cy="259045"/>
    <xdr:sp macro="" textlink="">
      <xdr:nvSpPr>
        <xdr:cNvPr id="611" name="テキスト ボックス 610"/>
        <xdr:cNvSpPr txBox="1"/>
      </xdr:nvSpPr>
      <xdr:spPr>
        <a:xfrm>
          <a:off x="12547111" y="125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151079</xdr:rowOff>
    </xdr:from>
    <xdr:to>
      <xdr:col>23</xdr:col>
      <xdr:colOff>568325</xdr:colOff>
      <xdr:row>75</xdr:row>
      <xdr:rowOff>81229</xdr:rowOff>
    </xdr:to>
    <xdr:sp macro="" textlink="">
      <xdr:nvSpPr>
        <xdr:cNvPr id="617" name="円/楕円 616"/>
        <xdr:cNvSpPr/>
      </xdr:nvSpPr>
      <xdr:spPr>
        <a:xfrm>
          <a:off x="16268700" y="128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2506</xdr:rowOff>
    </xdr:from>
    <xdr:ext cx="534377" cy="259045"/>
    <xdr:sp macro="" textlink="">
      <xdr:nvSpPr>
        <xdr:cNvPr id="618" name="公債費該当値テキスト"/>
        <xdr:cNvSpPr txBox="1"/>
      </xdr:nvSpPr>
      <xdr:spPr>
        <a:xfrm>
          <a:off x="16370300" y="126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78796</xdr:rowOff>
    </xdr:from>
    <xdr:to>
      <xdr:col>22</xdr:col>
      <xdr:colOff>415925</xdr:colOff>
      <xdr:row>76</xdr:row>
      <xdr:rowOff>8945</xdr:rowOff>
    </xdr:to>
    <xdr:sp macro="" textlink="">
      <xdr:nvSpPr>
        <xdr:cNvPr id="619" name="円/楕円 618"/>
        <xdr:cNvSpPr/>
      </xdr:nvSpPr>
      <xdr:spPr>
        <a:xfrm>
          <a:off x="15430500" y="12937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25473</xdr:rowOff>
    </xdr:from>
    <xdr:ext cx="534377" cy="259045"/>
    <xdr:sp macro="" textlink="">
      <xdr:nvSpPr>
        <xdr:cNvPr id="620" name="テキスト ボックス 619"/>
        <xdr:cNvSpPr txBox="1"/>
      </xdr:nvSpPr>
      <xdr:spPr>
        <a:xfrm>
          <a:off x="15214111" y="127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164064</xdr:rowOff>
    </xdr:from>
    <xdr:to>
      <xdr:col>21</xdr:col>
      <xdr:colOff>212725</xdr:colOff>
      <xdr:row>75</xdr:row>
      <xdr:rowOff>94214</xdr:rowOff>
    </xdr:to>
    <xdr:sp macro="" textlink="">
      <xdr:nvSpPr>
        <xdr:cNvPr id="621" name="円/楕円 620"/>
        <xdr:cNvSpPr/>
      </xdr:nvSpPr>
      <xdr:spPr>
        <a:xfrm>
          <a:off x="14541500" y="128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110741</xdr:rowOff>
    </xdr:from>
    <xdr:ext cx="534377" cy="259045"/>
    <xdr:sp macro="" textlink="">
      <xdr:nvSpPr>
        <xdr:cNvPr id="622" name="テキスト ボックス 621"/>
        <xdr:cNvSpPr txBox="1"/>
      </xdr:nvSpPr>
      <xdr:spPr>
        <a:xfrm>
          <a:off x="14325111" y="126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76830</xdr:rowOff>
    </xdr:from>
    <xdr:to>
      <xdr:col>20</xdr:col>
      <xdr:colOff>9525</xdr:colOff>
      <xdr:row>75</xdr:row>
      <xdr:rowOff>6980</xdr:rowOff>
    </xdr:to>
    <xdr:sp macro="" textlink="">
      <xdr:nvSpPr>
        <xdr:cNvPr id="623" name="円/楕円 622"/>
        <xdr:cNvSpPr/>
      </xdr:nvSpPr>
      <xdr:spPr>
        <a:xfrm>
          <a:off x="13652500" y="127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23507</xdr:rowOff>
    </xdr:from>
    <xdr:ext cx="534377" cy="259045"/>
    <xdr:sp macro="" textlink="">
      <xdr:nvSpPr>
        <xdr:cNvPr id="624" name="テキスト ボックス 623"/>
        <xdr:cNvSpPr txBox="1"/>
      </xdr:nvSpPr>
      <xdr:spPr>
        <a:xfrm>
          <a:off x="13436111" y="1253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91735</xdr:rowOff>
    </xdr:from>
    <xdr:to>
      <xdr:col>18</xdr:col>
      <xdr:colOff>492125</xdr:colOff>
      <xdr:row>75</xdr:row>
      <xdr:rowOff>21885</xdr:rowOff>
    </xdr:to>
    <xdr:sp macro="" textlink="">
      <xdr:nvSpPr>
        <xdr:cNvPr id="625" name="円/楕円 624"/>
        <xdr:cNvSpPr/>
      </xdr:nvSpPr>
      <xdr:spPr>
        <a:xfrm>
          <a:off x="12763500" y="127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13012</xdr:rowOff>
    </xdr:from>
    <xdr:ext cx="534377" cy="259045"/>
    <xdr:sp macro="" textlink="">
      <xdr:nvSpPr>
        <xdr:cNvPr id="626" name="テキスト ボックス 625"/>
        <xdr:cNvSpPr txBox="1"/>
      </xdr:nvSpPr>
      <xdr:spPr>
        <a:xfrm>
          <a:off x="12547111" y="1287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2" name="テキスト ボックス 64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4" name="テキスト ボックス 64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6" name="テキスト ボックス 64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50" name="直線コネクタ 649"/>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1"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2" name="直線コネクタ 651"/>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3"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4" name="直線コネクタ 653"/>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98675</xdr:rowOff>
    </xdr:from>
    <xdr:to>
      <xdr:col>23</xdr:col>
      <xdr:colOff>517525</xdr:colOff>
      <xdr:row>98</xdr:row>
      <xdr:rowOff>126617</xdr:rowOff>
    </xdr:to>
    <xdr:cxnSp macro="">
      <xdr:nvCxnSpPr>
        <xdr:cNvPr id="655" name="直線コネクタ 654"/>
        <xdr:cNvCxnSpPr/>
      </xdr:nvCxnSpPr>
      <xdr:spPr>
        <a:xfrm>
          <a:off x="15481300" y="16900775"/>
          <a:ext cx="8382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8481</xdr:rowOff>
    </xdr:from>
    <xdr:ext cx="534377" cy="259045"/>
    <xdr:sp macro="" textlink="">
      <xdr:nvSpPr>
        <xdr:cNvPr id="656" name="積立金平均値テキスト"/>
        <xdr:cNvSpPr txBox="1"/>
      </xdr:nvSpPr>
      <xdr:spPr>
        <a:xfrm>
          <a:off x="16370300" y="1663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57" name="フローチャート : 判断 656"/>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98675</xdr:rowOff>
    </xdr:from>
    <xdr:to>
      <xdr:col>22</xdr:col>
      <xdr:colOff>365125</xdr:colOff>
      <xdr:row>98</xdr:row>
      <xdr:rowOff>155161</xdr:rowOff>
    </xdr:to>
    <xdr:cxnSp macro="">
      <xdr:nvCxnSpPr>
        <xdr:cNvPr id="658" name="直線コネクタ 657"/>
        <xdr:cNvCxnSpPr/>
      </xdr:nvCxnSpPr>
      <xdr:spPr>
        <a:xfrm flipV="1">
          <a:off x="14592300" y="16900775"/>
          <a:ext cx="889000" cy="5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59" name="フローチャート : 判断 658"/>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116409</xdr:rowOff>
    </xdr:from>
    <xdr:ext cx="534377" cy="259045"/>
    <xdr:sp macro="" textlink="">
      <xdr:nvSpPr>
        <xdr:cNvPr id="660" name="テキスト ボックス 659"/>
        <xdr:cNvSpPr txBox="1"/>
      </xdr:nvSpPr>
      <xdr:spPr>
        <a:xfrm>
          <a:off x="15214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155161</xdr:rowOff>
    </xdr:from>
    <xdr:to>
      <xdr:col>21</xdr:col>
      <xdr:colOff>161925</xdr:colOff>
      <xdr:row>98</xdr:row>
      <xdr:rowOff>160517</xdr:rowOff>
    </xdr:to>
    <xdr:cxnSp macro="">
      <xdr:nvCxnSpPr>
        <xdr:cNvPr id="661" name="直線コネクタ 660"/>
        <xdr:cNvCxnSpPr/>
      </xdr:nvCxnSpPr>
      <xdr:spPr>
        <a:xfrm flipV="1">
          <a:off x="13703300" y="16957261"/>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2" name="フローチャート : 判断 661"/>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166313</xdr:rowOff>
    </xdr:from>
    <xdr:ext cx="534377" cy="259045"/>
    <xdr:sp macro="" textlink="">
      <xdr:nvSpPr>
        <xdr:cNvPr id="663" name="テキスト ボックス 662"/>
        <xdr:cNvSpPr txBox="1"/>
      </xdr:nvSpPr>
      <xdr:spPr>
        <a:xfrm>
          <a:off x="14325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132896</xdr:rowOff>
    </xdr:from>
    <xdr:to>
      <xdr:col>19</xdr:col>
      <xdr:colOff>644525</xdr:colOff>
      <xdr:row>98</xdr:row>
      <xdr:rowOff>160517</xdr:rowOff>
    </xdr:to>
    <xdr:cxnSp macro="">
      <xdr:nvCxnSpPr>
        <xdr:cNvPr id="664" name="直線コネクタ 663"/>
        <xdr:cNvCxnSpPr/>
      </xdr:nvCxnSpPr>
      <xdr:spPr>
        <a:xfrm>
          <a:off x="12814300" y="16934996"/>
          <a:ext cx="889000" cy="2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5" name="フローチャート : 判断 664"/>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19094</xdr:rowOff>
    </xdr:from>
    <xdr:ext cx="534377" cy="259045"/>
    <xdr:sp macro="" textlink="">
      <xdr:nvSpPr>
        <xdr:cNvPr id="666" name="テキスト ボックス 665"/>
        <xdr:cNvSpPr txBox="1"/>
      </xdr:nvSpPr>
      <xdr:spPr>
        <a:xfrm>
          <a:off x="13436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67" name="フローチャート : 判断 666"/>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16333</xdr:rowOff>
    </xdr:from>
    <xdr:ext cx="469744" cy="259045"/>
    <xdr:sp macro="" textlink="">
      <xdr:nvSpPr>
        <xdr:cNvPr id="668" name="テキスト ボックス 667"/>
        <xdr:cNvSpPr txBox="1"/>
      </xdr:nvSpPr>
      <xdr:spPr>
        <a:xfrm>
          <a:off x="12579427" y="169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75817</xdr:rowOff>
    </xdr:from>
    <xdr:to>
      <xdr:col>23</xdr:col>
      <xdr:colOff>568325</xdr:colOff>
      <xdr:row>99</xdr:row>
      <xdr:rowOff>5967</xdr:rowOff>
    </xdr:to>
    <xdr:sp macro="" textlink="">
      <xdr:nvSpPr>
        <xdr:cNvPr id="674" name="円/楕円 673"/>
        <xdr:cNvSpPr/>
      </xdr:nvSpPr>
      <xdr:spPr>
        <a:xfrm>
          <a:off x="16268700" y="1687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162194</xdr:rowOff>
    </xdr:from>
    <xdr:ext cx="534377" cy="259045"/>
    <xdr:sp macro="" textlink="">
      <xdr:nvSpPr>
        <xdr:cNvPr id="675" name="積立金該当値テキスト"/>
        <xdr:cNvSpPr txBox="1"/>
      </xdr:nvSpPr>
      <xdr:spPr>
        <a:xfrm>
          <a:off x="16370300" y="167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47875</xdr:rowOff>
    </xdr:from>
    <xdr:to>
      <xdr:col>22</xdr:col>
      <xdr:colOff>415925</xdr:colOff>
      <xdr:row>98</xdr:row>
      <xdr:rowOff>149475</xdr:rowOff>
    </xdr:to>
    <xdr:sp macro="" textlink="">
      <xdr:nvSpPr>
        <xdr:cNvPr id="676" name="円/楕円 675"/>
        <xdr:cNvSpPr/>
      </xdr:nvSpPr>
      <xdr:spPr>
        <a:xfrm>
          <a:off x="15430500" y="168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140602</xdr:rowOff>
    </xdr:from>
    <xdr:ext cx="534377" cy="259045"/>
    <xdr:sp macro="" textlink="">
      <xdr:nvSpPr>
        <xdr:cNvPr id="677" name="テキスト ボックス 676"/>
        <xdr:cNvSpPr txBox="1"/>
      </xdr:nvSpPr>
      <xdr:spPr>
        <a:xfrm>
          <a:off x="15214111" y="169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104361</xdr:rowOff>
    </xdr:from>
    <xdr:to>
      <xdr:col>21</xdr:col>
      <xdr:colOff>212725</xdr:colOff>
      <xdr:row>99</xdr:row>
      <xdr:rowOff>34511</xdr:rowOff>
    </xdr:to>
    <xdr:sp macro="" textlink="">
      <xdr:nvSpPr>
        <xdr:cNvPr id="678" name="円/楕円 677"/>
        <xdr:cNvSpPr/>
      </xdr:nvSpPr>
      <xdr:spPr>
        <a:xfrm>
          <a:off x="14541500" y="169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25638</xdr:rowOff>
    </xdr:from>
    <xdr:ext cx="469744" cy="259045"/>
    <xdr:sp macro="" textlink="">
      <xdr:nvSpPr>
        <xdr:cNvPr id="679" name="テキスト ボックス 678"/>
        <xdr:cNvSpPr txBox="1"/>
      </xdr:nvSpPr>
      <xdr:spPr>
        <a:xfrm>
          <a:off x="14357427" y="1699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109717</xdr:rowOff>
    </xdr:from>
    <xdr:to>
      <xdr:col>20</xdr:col>
      <xdr:colOff>9525</xdr:colOff>
      <xdr:row>99</xdr:row>
      <xdr:rowOff>39867</xdr:rowOff>
    </xdr:to>
    <xdr:sp macro="" textlink="">
      <xdr:nvSpPr>
        <xdr:cNvPr id="680" name="円/楕円 679"/>
        <xdr:cNvSpPr/>
      </xdr:nvSpPr>
      <xdr:spPr>
        <a:xfrm>
          <a:off x="13652500" y="169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30994</xdr:rowOff>
    </xdr:from>
    <xdr:ext cx="469744" cy="259045"/>
    <xdr:sp macro="" textlink="">
      <xdr:nvSpPr>
        <xdr:cNvPr id="681" name="テキスト ボックス 680"/>
        <xdr:cNvSpPr txBox="1"/>
      </xdr:nvSpPr>
      <xdr:spPr>
        <a:xfrm>
          <a:off x="13468427" y="170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82096</xdr:rowOff>
    </xdr:from>
    <xdr:to>
      <xdr:col>18</xdr:col>
      <xdr:colOff>492125</xdr:colOff>
      <xdr:row>99</xdr:row>
      <xdr:rowOff>12246</xdr:rowOff>
    </xdr:to>
    <xdr:sp macro="" textlink="">
      <xdr:nvSpPr>
        <xdr:cNvPr id="682" name="円/楕円 681"/>
        <xdr:cNvSpPr/>
      </xdr:nvSpPr>
      <xdr:spPr>
        <a:xfrm>
          <a:off x="12763500" y="1688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28773</xdr:rowOff>
    </xdr:from>
    <xdr:ext cx="534377" cy="259045"/>
    <xdr:sp macro="" textlink="">
      <xdr:nvSpPr>
        <xdr:cNvPr id="683" name="テキスト ボックス 682"/>
        <xdr:cNvSpPr txBox="1"/>
      </xdr:nvSpPr>
      <xdr:spPr>
        <a:xfrm>
          <a:off x="12547111" y="1665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697" name="テキスト ボックス 69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699" name="テキスト ボックス 69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1" name="テキスト ボックス 700"/>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3" name="テキスト ボックス 702"/>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5" name="テキスト ボックス 70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07" name="直線コネクタ 706"/>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10"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1" name="直線コネクタ 710"/>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3"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4" name="フローチャート : 判断 713"/>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16" name="フローチャート : 判断 715"/>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7" name="テキスト ボックス 71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19" name="フローチャート : 判断 718"/>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20" name="テキスト ボックス 719"/>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2" name="フローチャート : 判断 721"/>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3" name="テキスト ボックス 722"/>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4" name="フローチャート : 判断 723"/>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5" name="テキスト ボックス 724"/>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4" name="テキスト ボックス 733"/>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4" name="直線コネクタ 763"/>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5"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66" name="直線コネクタ 765"/>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67"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68" name="直線コネクタ 767"/>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17628</xdr:rowOff>
    </xdr:from>
    <xdr:to>
      <xdr:col>32</xdr:col>
      <xdr:colOff>187325</xdr:colOff>
      <xdr:row>59</xdr:row>
      <xdr:rowOff>42850</xdr:rowOff>
    </xdr:to>
    <xdr:cxnSp macro="">
      <xdr:nvCxnSpPr>
        <xdr:cNvPr id="769" name="直線コネクタ 768"/>
        <xdr:cNvCxnSpPr/>
      </xdr:nvCxnSpPr>
      <xdr:spPr>
        <a:xfrm>
          <a:off x="21323300" y="10133178"/>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166336</xdr:rowOff>
    </xdr:from>
    <xdr:ext cx="469744" cy="259045"/>
    <xdr:sp macro="" textlink="">
      <xdr:nvSpPr>
        <xdr:cNvPr id="770" name="貸付金平均値テキスト"/>
        <xdr:cNvSpPr txBox="1"/>
      </xdr:nvSpPr>
      <xdr:spPr>
        <a:xfrm>
          <a:off x="22212300" y="9767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1" name="フローチャート : 判断 770"/>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17628</xdr:rowOff>
    </xdr:from>
    <xdr:to>
      <xdr:col>31</xdr:col>
      <xdr:colOff>34925</xdr:colOff>
      <xdr:row>59</xdr:row>
      <xdr:rowOff>38735</xdr:rowOff>
    </xdr:to>
    <xdr:cxnSp macro="">
      <xdr:nvCxnSpPr>
        <xdr:cNvPr id="772" name="直線コネクタ 771"/>
        <xdr:cNvCxnSpPr/>
      </xdr:nvCxnSpPr>
      <xdr:spPr>
        <a:xfrm flipV="1">
          <a:off x="20434300" y="10133178"/>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3" name="フローチャート : 判断 772"/>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79621</xdr:rowOff>
    </xdr:from>
    <xdr:ext cx="469744" cy="259045"/>
    <xdr:sp macro="" textlink="">
      <xdr:nvSpPr>
        <xdr:cNvPr id="774" name="テキスト ボックス 773"/>
        <xdr:cNvSpPr txBox="1"/>
      </xdr:nvSpPr>
      <xdr:spPr>
        <a:xfrm>
          <a:off x="21088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34239</xdr:rowOff>
    </xdr:from>
    <xdr:to>
      <xdr:col>29</xdr:col>
      <xdr:colOff>517525</xdr:colOff>
      <xdr:row>59</xdr:row>
      <xdr:rowOff>38735</xdr:rowOff>
    </xdr:to>
    <xdr:cxnSp macro="">
      <xdr:nvCxnSpPr>
        <xdr:cNvPr id="775" name="直線コネクタ 774"/>
        <xdr:cNvCxnSpPr/>
      </xdr:nvCxnSpPr>
      <xdr:spPr>
        <a:xfrm>
          <a:off x="19545300" y="1014978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76" name="フローチャート : 判断 775"/>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78553</xdr:rowOff>
    </xdr:from>
    <xdr:ext cx="469744" cy="259045"/>
    <xdr:sp macro="" textlink="">
      <xdr:nvSpPr>
        <xdr:cNvPr id="777" name="テキスト ボックス 776"/>
        <xdr:cNvSpPr txBox="1"/>
      </xdr:nvSpPr>
      <xdr:spPr>
        <a:xfrm>
          <a:off x="20199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34239</xdr:rowOff>
    </xdr:from>
    <xdr:to>
      <xdr:col>28</xdr:col>
      <xdr:colOff>314325</xdr:colOff>
      <xdr:row>59</xdr:row>
      <xdr:rowOff>36068</xdr:rowOff>
    </xdr:to>
    <xdr:cxnSp macro="">
      <xdr:nvCxnSpPr>
        <xdr:cNvPr id="778" name="直線コネクタ 777"/>
        <xdr:cNvCxnSpPr/>
      </xdr:nvCxnSpPr>
      <xdr:spPr>
        <a:xfrm flipV="1">
          <a:off x="18656300" y="1014978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79" name="フローチャート : 判断 778"/>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80230</xdr:rowOff>
    </xdr:from>
    <xdr:ext cx="469744" cy="259045"/>
    <xdr:sp macro="" textlink="">
      <xdr:nvSpPr>
        <xdr:cNvPr id="780" name="テキスト ボックス 779"/>
        <xdr:cNvSpPr txBox="1"/>
      </xdr:nvSpPr>
      <xdr:spPr>
        <a:xfrm>
          <a:off x="19310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1" name="フローチャート : 判断 780"/>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54170</xdr:rowOff>
    </xdr:from>
    <xdr:ext cx="469744" cy="259045"/>
    <xdr:sp macro="" textlink="">
      <xdr:nvSpPr>
        <xdr:cNvPr id="782" name="テキスト ボックス 781"/>
        <xdr:cNvSpPr txBox="1"/>
      </xdr:nvSpPr>
      <xdr:spPr>
        <a:xfrm>
          <a:off x="18421427" y="96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163500</xdr:rowOff>
    </xdr:from>
    <xdr:to>
      <xdr:col>32</xdr:col>
      <xdr:colOff>238125</xdr:colOff>
      <xdr:row>59</xdr:row>
      <xdr:rowOff>93650</xdr:rowOff>
    </xdr:to>
    <xdr:sp macro="" textlink="">
      <xdr:nvSpPr>
        <xdr:cNvPr id="788" name="円/楕円 787"/>
        <xdr:cNvSpPr/>
      </xdr:nvSpPr>
      <xdr:spPr>
        <a:xfrm>
          <a:off x="221107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78427</xdr:rowOff>
    </xdr:from>
    <xdr:ext cx="313932" cy="259045"/>
    <xdr:sp macro="" textlink="">
      <xdr:nvSpPr>
        <xdr:cNvPr id="789" name="貸付金該当値テキスト"/>
        <xdr:cNvSpPr txBox="1"/>
      </xdr:nvSpPr>
      <xdr:spPr>
        <a:xfrm>
          <a:off x="22212300" y="1002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138278</xdr:rowOff>
    </xdr:from>
    <xdr:to>
      <xdr:col>31</xdr:col>
      <xdr:colOff>85725</xdr:colOff>
      <xdr:row>59</xdr:row>
      <xdr:rowOff>68428</xdr:rowOff>
    </xdr:to>
    <xdr:sp macro="" textlink="">
      <xdr:nvSpPr>
        <xdr:cNvPr id="790" name="円/楕円 789"/>
        <xdr:cNvSpPr/>
      </xdr:nvSpPr>
      <xdr:spPr>
        <a:xfrm>
          <a:off x="21272500" y="10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59555</xdr:rowOff>
    </xdr:from>
    <xdr:ext cx="378565" cy="259045"/>
    <xdr:sp macro="" textlink="">
      <xdr:nvSpPr>
        <xdr:cNvPr id="791" name="テキスト ボックス 790"/>
        <xdr:cNvSpPr txBox="1"/>
      </xdr:nvSpPr>
      <xdr:spPr>
        <a:xfrm>
          <a:off x="21134017" y="10175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159385</xdr:rowOff>
    </xdr:from>
    <xdr:to>
      <xdr:col>29</xdr:col>
      <xdr:colOff>568325</xdr:colOff>
      <xdr:row>59</xdr:row>
      <xdr:rowOff>89535</xdr:rowOff>
    </xdr:to>
    <xdr:sp macro="" textlink="">
      <xdr:nvSpPr>
        <xdr:cNvPr id="792" name="円/楕円 791"/>
        <xdr:cNvSpPr/>
      </xdr:nvSpPr>
      <xdr:spPr>
        <a:xfrm>
          <a:off x="20383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80662</xdr:rowOff>
    </xdr:from>
    <xdr:ext cx="313932" cy="259045"/>
    <xdr:sp macro="" textlink="">
      <xdr:nvSpPr>
        <xdr:cNvPr id="793" name="テキスト ボックス 792"/>
        <xdr:cNvSpPr txBox="1"/>
      </xdr:nvSpPr>
      <xdr:spPr>
        <a:xfrm>
          <a:off x="20277333" y="10196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154889</xdr:rowOff>
    </xdr:from>
    <xdr:to>
      <xdr:col>28</xdr:col>
      <xdr:colOff>365125</xdr:colOff>
      <xdr:row>59</xdr:row>
      <xdr:rowOff>85039</xdr:rowOff>
    </xdr:to>
    <xdr:sp macro="" textlink="">
      <xdr:nvSpPr>
        <xdr:cNvPr id="794" name="円/楕円 793"/>
        <xdr:cNvSpPr/>
      </xdr:nvSpPr>
      <xdr:spPr>
        <a:xfrm>
          <a:off x="19494500" y="100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76166</xdr:rowOff>
    </xdr:from>
    <xdr:ext cx="378565" cy="259045"/>
    <xdr:sp macro="" textlink="">
      <xdr:nvSpPr>
        <xdr:cNvPr id="795" name="テキスト ボックス 794"/>
        <xdr:cNvSpPr txBox="1"/>
      </xdr:nvSpPr>
      <xdr:spPr>
        <a:xfrm>
          <a:off x="19356017" y="1019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156718</xdr:rowOff>
    </xdr:from>
    <xdr:to>
      <xdr:col>27</xdr:col>
      <xdr:colOff>161925</xdr:colOff>
      <xdr:row>59</xdr:row>
      <xdr:rowOff>86868</xdr:rowOff>
    </xdr:to>
    <xdr:sp macro="" textlink="">
      <xdr:nvSpPr>
        <xdr:cNvPr id="796" name="円/楕円 795"/>
        <xdr:cNvSpPr/>
      </xdr:nvSpPr>
      <xdr:spPr>
        <a:xfrm>
          <a:off x="186055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77995</xdr:rowOff>
    </xdr:from>
    <xdr:ext cx="378565" cy="259045"/>
    <xdr:sp macro="" textlink="">
      <xdr:nvSpPr>
        <xdr:cNvPr id="797" name="テキスト ボックス 796"/>
        <xdr:cNvSpPr txBox="1"/>
      </xdr:nvSpPr>
      <xdr:spPr>
        <a:xfrm>
          <a:off x="18467017" y="1019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8393</xdr:rowOff>
    </xdr:from>
    <xdr:to>
      <xdr:col>32</xdr:col>
      <xdr:colOff>186689</xdr:colOff>
      <xdr:row>79</xdr:row>
      <xdr:rowOff>43140</xdr:rowOff>
    </xdr:to>
    <xdr:cxnSp macro="">
      <xdr:nvCxnSpPr>
        <xdr:cNvPr id="820" name="直線コネクタ 819"/>
        <xdr:cNvCxnSpPr/>
      </xdr:nvCxnSpPr>
      <xdr:spPr>
        <a:xfrm flipV="1">
          <a:off x="22159595" y="12181343"/>
          <a:ext cx="1269"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46967</xdr:rowOff>
    </xdr:from>
    <xdr:ext cx="534377" cy="259045"/>
    <xdr:sp macro="" textlink="">
      <xdr:nvSpPr>
        <xdr:cNvPr id="821" name="繰出金最小値テキスト"/>
        <xdr:cNvSpPr txBox="1"/>
      </xdr:nvSpPr>
      <xdr:spPr>
        <a:xfrm>
          <a:off x="22212300" y="135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79</xdr:row>
      <xdr:rowOff>43140</xdr:rowOff>
    </xdr:from>
    <xdr:to>
      <xdr:col>32</xdr:col>
      <xdr:colOff>276225</xdr:colOff>
      <xdr:row>79</xdr:row>
      <xdr:rowOff>43140</xdr:rowOff>
    </xdr:to>
    <xdr:cxnSp macro="">
      <xdr:nvCxnSpPr>
        <xdr:cNvPr id="822" name="直線コネクタ 821"/>
        <xdr:cNvCxnSpPr/>
      </xdr:nvCxnSpPr>
      <xdr:spPr>
        <a:xfrm>
          <a:off x="22072600" y="1358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126520</xdr:rowOff>
    </xdr:from>
    <xdr:ext cx="534377" cy="259045"/>
    <xdr:sp macro="" textlink="">
      <xdr:nvSpPr>
        <xdr:cNvPr id="823" name="繰出金最大値テキスト"/>
        <xdr:cNvSpPr txBox="1"/>
      </xdr:nvSpPr>
      <xdr:spPr>
        <a:xfrm>
          <a:off x="22212300" y="11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71</xdr:row>
      <xdr:rowOff>8393</xdr:rowOff>
    </xdr:from>
    <xdr:to>
      <xdr:col>32</xdr:col>
      <xdr:colOff>276225</xdr:colOff>
      <xdr:row>71</xdr:row>
      <xdr:rowOff>8393</xdr:rowOff>
    </xdr:to>
    <xdr:cxnSp macro="">
      <xdr:nvCxnSpPr>
        <xdr:cNvPr id="824" name="直線コネクタ 823"/>
        <xdr:cNvCxnSpPr/>
      </xdr:nvCxnSpPr>
      <xdr:spPr>
        <a:xfrm>
          <a:off x="22072600" y="121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125984</xdr:rowOff>
    </xdr:from>
    <xdr:to>
      <xdr:col>32</xdr:col>
      <xdr:colOff>187325</xdr:colOff>
      <xdr:row>73</xdr:row>
      <xdr:rowOff>8666</xdr:rowOff>
    </xdr:to>
    <xdr:cxnSp macro="">
      <xdr:nvCxnSpPr>
        <xdr:cNvPr id="825" name="直線コネクタ 824"/>
        <xdr:cNvCxnSpPr/>
      </xdr:nvCxnSpPr>
      <xdr:spPr>
        <a:xfrm flipV="1">
          <a:off x="21323300" y="12470384"/>
          <a:ext cx="8382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97410</xdr:rowOff>
    </xdr:from>
    <xdr:ext cx="534377" cy="259045"/>
    <xdr:sp macro="" textlink="">
      <xdr:nvSpPr>
        <xdr:cNvPr id="826" name="繰出金平均値テキスト"/>
        <xdr:cNvSpPr txBox="1"/>
      </xdr:nvSpPr>
      <xdr:spPr>
        <a:xfrm>
          <a:off x="22212300" y="12956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118983</xdr:rowOff>
    </xdr:from>
    <xdr:to>
      <xdr:col>32</xdr:col>
      <xdr:colOff>238125</xdr:colOff>
      <xdr:row>76</xdr:row>
      <xdr:rowOff>49133</xdr:rowOff>
    </xdr:to>
    <xdr:sp macro="" textlink="">
      <xdr:nvSpPr>
        <xdr:cNvPr id="827" name="フローチャート : 判断 826"/>
        <xdr:cNvSpPr/>
      </xdr:nvSpPr>
      <xdr:spPr>
        <a:xfrm>
          <a:off x="22110700" y="1297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8666</xdr:rowOff>
    </xdr:from>
    <xdr:to>
      <xdr:col>31</xdr:col>
      <xdr:colOff>34925</xdr:colOff>
      <xdr:row>73</xdr:row>
      <xdr:rowOff>77155</xdr:rowOff>
    </xdr:to>
    <xdr:cxnSp macro="">
      <xdr:nvCxnSpPr>
        <xdr:cNvPr id="828" name="直線コネクタ 827"/>
        <xdr:cNvCxnSpPr/>
      </xdr:nvCxnSpPr>
      <xdr:spPr>
        <a:xfrm flipV="1">
          <a:off x="20434300" y="12524516"/>
          <a:ext cx="8890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76464</xdr:rowOff>
    </xdr:from>
    <xdr:to>
      <xdr:col>31</xdr:col>
      <xdr:colOff>85725</xdr:colOff>
      <xdr:row>77</xdr:row>
      <xdr:rowOff>6614</xdr:rowOff>
    </xdr:to>
    <xdr:sp macro="" textlink="">
      <xdr:nvSpPr>
        <xdr:cNvPr id="829" name="フローチャート : 判断 828"/>
        <xdr:cNvSpPr/>
      </xdr:nvSpPr>
      <xdr:spPr>
        <a:xfrm>
          <a:off x="21272500" y="1310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169191</xdr:rowOff>
    </xdr:from>
    <xdr:ext cx="534377" cy="259045"/>
    <xdr:sp macro="" textlink="">
      <xdr:nvSpPr>
        <xdr:cNvPr id="830" name="テキスト ボックス 829"/>
        <xdr:cNvSpPr txBox="1"/>
      </xdr:nvSpPr>
      <xdr:spPr>
        <a:xfrm>
          <a:off x="21056111" y="131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77155</xdr:rowOff>
    </xdr:from>
    <xdr:to>
      <xdr:col>29</xdr:col>
      <xdr:colOff>517525</xdr:colOff>
      <xdr:row>74</xdr:row>
      <xdr:rowOff>12507</xdr:rowOff>
    </xdr:to>
    <xdr:cxnSp macro="">
      <xdr:nvCxnSpPr>
        <xdr:cNvPr id="831" name="直線コネクタ 830"/>
        <xdr:cNvCxnSpPr/>
      </xdr:nvCxnSpPr>
      <xdr:spPr>
        <a:xfrm flipV="1">
          <a:off x="19545300" y="12593005"/>
          <a:ext cx="889000" cy="1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84420</xdr:rowOff>
    </xdr:from>
    <xdr:to>
      <xdr:col>29</xdr:col>
      <xdr:colOff>568325</xdr:colOff>
      <xdr:row>77</xdr:row>
      <xdr:rowOff>14570</xdr:rowOff>
    </xdr:to>
    <xdr:sp macro="" textlink="">
      <xdr:nvSpPr>
        <xdr:cNvPr id="832" name="フローチャート : 判断 831"/>
        <xdr:cNvSpPr/>
      </xdr:nvSpPr>
      <xdr:spPr>
        <a:xfrm>
          <a:off x="20383500" y="131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5697</xdr:rowOff>
    </xdr:from>
    <xdr:ext cx="534377" cy="259045"/>
    <xdr:sp macro="" textlink="">
      <xdr:nvSpPr>
        <xdr:cNvPr id="833" name="テキスト ボックス 832"/>
        <xdr:cNvSpPr txBox="1"/>
      </xdr:nvSpPr>
      <xdr:spPr>
        <a:xfrm>
          <a:off x="20167111" y="132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95626</xdr:rowOff>
    </xdr:from>
    <xdr:to>
      <xdr:col>28</xdr:col>
      <xdr:colOff>314325</xdr:colOff>
      <xdr:row>74</xdr:row>
      <xdr:rowOff>12507</xdr:rowOff>
    </xdr:to>
    <xdr:cxnSp macro="">
      <xdr:nvCxnSpPr>
        <xdr:cNvPr id="834" name="直線コネクタ 833"/>
        <xdr:cNvCxnSpPr/>
      </xdr:nvCxnSpPr>
      <xdr:spPr>
        <a:xfrm>
          <a:off x="18656300" y="12440026"/>
          <a:ext cx="889000" cy="25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128036</xdr:rowOff>
    </xdr:from>
    <xdr:to>
      <xdr:col>28</xdr:col>
      <xdr:colOff>365125</xdr:colOff>
      <xdr:row>77</xdr:row>
      <xdr:rowOff>58186</xdr:rowOff>
    </xdr:to>
    <xdr:sp macro="" textlink="">
      <xdr:nvSpPr>
        <xdr:cNvPr id="835" name="フローチャート : 判断 834"/>
        <xdr:cNvSpPr/>
      </xdr:nvSpPr>
      <xdr:spPr>
        <a:xfrm>
          <a:off x="19494500" y="131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49313</xdr:rowOff>
    </xdr:from>
    <xdr:ext cx="534377" cy="259045"/>
    <xdr:sp macro="" textlink="">
      <xdr:nvSpPr>
        <xdr:cNvPr id="836" name="テキスト ボックス 835"/>
        <xdr:cNvSpPr txBox="1"/>
      </xdr:nvSpPr>
      <xdr:spPr>
        <a:xfrm>
          <a:off x="19278111" y="132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155377</xdr:rowOff>
    </xdr:from>
    <xdr:to>
      <xdr:col>27</xdr:col>
      <xdr:colOff>161925</xdr:colOff>
      <xdr:row>76</xdr:row>
      <xdr:rowOff>85527</xdr:rowOff>
    </xdr:to>
    <xdr:sp macro="" textlink="">
      <xdr:nvSpPr>
        <xdr:cNvPr id="837" name="フローチャート : 判断 836"/>
        <xdr:cNvSpPr/>
      </xdr:nvSpPr>
      <xdr:spPr>
        <a:xfrm>
          <a:off x="18605500" y="1301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76654</xdr:rowOff>
    </xdr:from>
    <xdr:ext cx="534377" cy="259045"/>
    <xdr:sp macro="" textlink="">
      <xdr:nvSpPr>
        <xdr:cNvPr id="838" name="テキスト ボックス 837"/>
        <xdr:cNvSpPr txBox="1"/>
      </xdr:nvSpPr>
      <xdr:spPr>
        <a:xfrm>
          <a:off x="18389111" y="131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75184</xdr:rowOff>
    </xdr:from>
    <xdr:to>
      <xdr:col>32</xdr:col>
      <xdr:colOff>238125</xdr:colOff>
      <xdr:row>73</xdr:row>
      <xdr:rowOff>5334</xdr:rowOff>
    </xdr:to>
    <xdr:sp macro="" textlink="">
      <xdr:nvSpPr>
        <xdr:cNvPr id="844" name="円/楕円 843"/>
        <xdr:cNvSpPr/>
      </xdr:nvSpPr>
      <xdr:spPr>
        <a:xfrm>
          <a:off x="22110700" y="124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98061</xdr:rowOff>
    </xdr:from>
    <xdr:ext cx="534377" cy="259045"/>
    <xdr:sp macro="" textlink="">
      <xdr:nvSpPr>
        <xdr:cNvPr id="845" name="繰出金該当値テキスト"/>
        <xdr:cNvSpPr txBox="1"/>
      </xdr:nvSpPr>
      <xdr:spPr>
        <a:xfrm>
          <a:off x="22212300" y="122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41,400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129316</xdr:rowOff>
    </xdr:from>
    <xdr:to>
      <xdr:col>31</xdr:col>
      <xdr:colOff>85725</xdr:colOff>
      <xdr:row>73</xdr:row>
      <xdr:rowOff>59466</xdr:rowOff>
    </xdr:to>
    <xdr:sp macro="" textlink="">
      <xdr:nvSpPr>
        <xdr:cNvPr id="846" name="円/楕円 845"/>
        <xdr:cNvSpPr/>
      </xdr:nvSpPr>
      <xdr:spPr>
        <a:xfrm>
          <a:off x="21272500" y="124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75993</xdr:rowOff>
    </xdr:from>
    <xdr:ext cx="534377" cy="259045"/>
    <xdr:sp macro="" textlink="">
      <xdr:nvSpPr>
        <xdr:cNvPr id="847" name="テキスト ボックス 846"/>
        <xdr:cNvSpPr txBox="1"/>
      </xdr:nvSpPr>
      <xdr:spPr>
        <a:xfrm>
          <a:off x="21056111" y="122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26355</xdr:rowOff>
    </xdr:from>
    <xdr:to>
      <xdr:col>29</xdr:col>
      <xdr:colOff>568325</xdr:colOff>
      <xdr:row>73</xdr:row>
      <xdr:rowOff>127955</xdr:rowOff>
    </xdr:to>
    <xdr:sp macro="" textlink="">
      <xdr:nvSpPr>
        <xdr:cNvPr id="848" name="円/楕円 847"/>
        <xdr:cNvSpPr/>
      </xdr:nvSpPr>
      <xdr:spPr>
        <a:xfrm>
          <a:off x="20383500" y="125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144482</xdr:rowOff>
    </xdr:from>
    <xdr:ext cx="534377" cy="259045"/>
    <xdr:sp macro="" textlink="">
      <xdr:nvSpPr>
        <xdr:cNvPr id="849" name="テキスト ボックス 848"/>
        <xdr:cNvSpPr txBox="1"/>
      </xdr:nvSpPr>
      <xdr:spPr>
        <a:xfrm>
          <a:off x="20167111" y="1231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133157</xdr:rowOff>
    </xdr:from>
    <xdr:to>
      <xdr:col>28</xdr:col>
      <xdr:colOff>365125</xdr:colOff>
      <xdr:row>74</xdr:row>
      <xdr:rowOff>63307</xdr:rowOff>
    </xdr:to>
    <xdr:sp macro="" textlink="">
      <xdr:nvSpPr>
        <xdr:cNvPr id="850" name="円/楕円 849"/>
        <xdr:cNvSpPr/>
      </xdr:nvSpPr>
      <xdr:spPr>
        <a:xfrm>
          <a:off x="19494500" y="126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79834</xdr:rowOff>
    </xdr:from>
    <xdr:ext cx="534377" cy="259045"/>
    <xdr:sp macro="" textlink="">
      <xdr:nvSpPr>
        <xdr:cNvPr id="851" name="テキスト ボックス 850"/>
        <xdr:cNvSpPr txBox="1"/>
      </xdr:nvSpPr>
      <xdr:spPr>
        <a:xfrm>
          <a:off x="19278111" y="124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38,891</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44826</xdr:rowOff>
    </xdr:from>
    <xdr:to>
      <xdr:col>27</xdr:col>
      <xdr:colOff>161925</xdr:colOff>
      <xdr:row>72</xdr:row>
      <xdr:rowOff>146426</xdr:rowOff>
    </xdr:to>
    <xdr:sp macro="" textlink="">
      <xdr:nvSpPr>
        <xdr:cNvPr id="852" name="円/楕円 851"/>
        <xdr:cNvSpPr/>
      </xdr:nvSpPr>
      <xdr:spPr>
        <a:xfrm>
          <a:off x="18605500" y="123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162953</xdr:rowOff>
    </xdr:from>
    <xdr:ext cx="534377" cy="259045"/>
    <xdr:sp macro="" textlink="">
      <xdr:nvSpPr>
        <xdr:cNvPr id="853" name="テキスト ボックス 852"/>
        <xdr:cNvSpPr txBox="1"/>
      </xdr:nvSpPr>
      <xdr:spPr>
        <a:xfrm>
          <a:off x="18389111" y="121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本区の歳出決算総額は、住民一人当たり</a:t>
          </a:r>
          <a:r>
            <a:rPr kumimoji="1" lang="en-US" altLang="ja-JP" sz="1400">
              <a:solidFill>
                <a:schemeClr val="dk1"/>
              </a:solidFill>
              <a:effectLst/>
              <a:latin typeface="+mn-lt"/>
              <a:ea typeface="+mn-ea"/>
              <a:cs typeface="+mn-cs"/>
            </a:rPr>
            <a:t>413,441</a:t>
          </a:r>
          <a:r>
            <a:rPr kumimoji="1" lang="ja-JP" altLang="ja-JP" sz="1400">
              <a:solidFill>
                <a:schemeClr val="dk1"/>
              </a:solidFill>
              <a:effectLst/>
              <a:latin typeface="+mn-lt"/>
              <a:ea typeface="+mn-ea"/>
              <a:cs typeface="+mn-cs"/>
            </a:rPr>
            <a:t>円となっている。また、本区の人口数（平成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年国勢調査）順位は、特別区内で第</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位となっている。</a:t>
          </a:r>
          <a:endParaRPr lang="ja-JP" altLang="ja-JP" sz="1400">
            <a:effectLst/>
          </a:endParaRPr>
        </a:p>
        <a:p>
          <a:r>
            <a:rPr kumimoji="1" lang="ja-JP" altLang="ja-JP" sz="1400">
              <a:solidFill>
                <a:schemeClr val="dk1"/>
              </a:solidFill>
              <a:effectLst/>
              <a:latin typeface="+mn-lt"/>
              <a:ea typeface="+mn-ea"/>
              <a:cs typeface="+mn-cs"/>
            </a:rPr>
            <a:t>　 主な構成項目である扶助費は、住民一人当たり</a:t>
          </a:r>
          <a:r>
            <a:rPr kumimoji="1" lang="en-US" altLang="ja-JP" sz="1400">
              <a:solidFill>
                <a:schemeClr val="dk1"/>
              </a:solidFill>
              <a:effectLst/>
              <a:latin typeface="+mn-lt"/>
              <a:ea typeface="+mn-ea"/>
              <a:cs typeface="+mn-cs"/>
            </a:rPr>
            <a:t>136,118</a:t>
          </a:r>
          <a:r>
            <a:rPr kumimoji="1" lang="ja-JP" altLang="ja-JP" sz="1400">
              <a:solidFill>
                <a:schemeClr val="dk1"/>
              </a:solidFill>
              <a:effectLst/>
              <a:latin typeface="+mn-lt"/>
              <a:ea typeface="+mn-ea"/>
              <a:cs typeface="+mn-cs"/>
            </a:rPr>
            <a:t>円となっており、類似団体より高い数値となっている。これは、生活保護受給率が比較的高いことが要因の一つである。また、高齢者人口の増や保育需要の増等により、今後も増加していくことが見込まれる。</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普通建設事業費（うち新規整備）は、住民一人当たり</a:t>
          </a:r>
          <a:r>
            <a:rPr kumimoji="1" lang="en-US" altLang="ja-JP" sz="1400">
              <a:solidFill>
                <a:schemeClr val="dk1"/>
              </a:solidFill>
              <a:effectLst/>
              <a:latin typeface="+mn-lt"/>
              <a:ea typeface="+mn-ea"/>
              <a:cs typeface="+mn-cs"/>
            </a:rPr>
            <a:t>13,002</a:t>
          </a:r>
          <a:r>
            <a:rPr kumimoji="1" lang="ja-JP" altLang="ja-JP" sz="1400">
              <a:solidFill>
                <a:schemeClr val="dk1"/>
              </a:solidFill>
              <a:effectLst/>
              <a:latin typeface="+mn-lt"/>
              <a:ea typeface="+mn-ea"/>
              <a:cs typeface="+mn-cs"/>
            </a:rPr>
            <a:t>円となっており、類似団体と比較して一人当たりコストが高い状況となっている。これは、近年の</a:t>
          </a:r>
          <a:r>
            <a:rPr lang="ja-JP" altLang="ja-JP" sz="1400" b="0" i="0" baseline="0">
              <a:solidFill>
                <a:schemeClr val="dk1"/>
              </a:solidFill>
              <a:effectLst/>
              <a:latin typeface="+mn-lt"/>
              <a:ea typeface="+mn-ea"/>
              <a:cs typeface="+mn-cs"/>
            </a:rPr>
            <a:t>曳舟駅周辺地区整備やすみだ北斎美術館建設事業費等</a:t>
          </a:r>
          <a:r>
            <a:rPr kumimoji="1" lang="ja-JP" altLang="ja-JP" sz="1400">
              <a:solidFill>
                <a:schemeClr val="dk1"/>
              </a:solidFill>
              <a:effectLst/>
              <a:latin typeface="+mn-lt"/>
              <a:ea typeface="+mn-ea"/>
              <a:cs typeface="+mn-cs"/>
            </a:rPr>
            <a:t>によるものであるが、平成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年度で新タワー周辺整備事業が終了したこと等により、前年度決算ベースで比較すると</a:t>
          </a:r>
          <a:r>
            <a:rPr kumimoji="1" lang="en-US" altLang="ja-JP" sz="1400">
              <a:solidFill>
                <a:schemeClr val="dk1"/>
              </a:solidFill>
              <a:effectLst/>
              <a:latin typeface="+mn-lt"/>
              <a:ea typeface="+mn-ea"/>
              <a:cs typeface="+mn-cs"/>
            </a:rPr>
            <a:t>35.5</a:t>
          </a:r>
          <a:r>
            <a:rPr kumimoji="1" lang="ja-JP" altLang="ja-JP" sz="1400">
              <a:solidFill>
                <a:schemeClr val="dk1"/>
              </a:solidFill>
              <a:effectLst/>
              <a:latin typeface="+mn-lt"/>
              <a:ea typeface="+mn-ea"/>
              <a:cs typeface="+mn-cs"/>
            </a:rPr>
            <a:t>％減となっている。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261,723
251,050
13.77
111,959,120
108,206,972
3,338,070
67,865,068
28,911,891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14623</xdr:rowOff>
    </xdr:from>
    <xdr:to>
      <xdr:col>6</xdr:col>
      <xdr:colOff>511175</xdr:colOff>
      <xdr:row>37</xdr:row>
      <xdr:rowOff>29156</xdr:rowOff>
    </xdr:to>
    <xdr:cxnSp macro="">
      <xdr:nvCxnSpPr>
        <xdr:cNvPr id="62" name="直線コネクタ 61"/>
        <xdr:cNvCxnSpPr/>
      </xdr:nvCxnSpPr>
      <xdr:spPr>
        <a:xfrm flipV="1">
          <a:off x="3797300" y="6358273"/>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26832</xdr:rowOff>
    </xdr:from>
    <xdr:ext cx="469744" cy="259045"/>
    <xdr:sp macro="" textlink="">
      <xdr:nvSpPr>
        <xdr:cNvPr id="63" name="議会費平均値テキスト"/>
        <xdr:cNvSpPr txBox="1"/>
      </xdr:nvSpPr>
      <xdr:spPr>
        <a:xfrm>
          <a:off x="4686300" y="637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29156</xdr:rowOff>
    </xdr:from>
    <xdr:to>
      <xdr:col>5</xdr:col>
      <xdr:colOff>358775</xdr:colOff>
      <xdr:row>37</xdr:row>
      <xdr:rowOff>33238</xdr:rowOff>
    </xdr:to>
    <xdr:cxnSp macro="">
      <xdr:nvCxnSpPr>
        <xdr:cNvPr id="65" name="直線コネクタ 64"/>
        <xdr:cNvCxnSpPr/>
      </xdr:nvCxnSpPr>
      <xdr:spPr>
        <a:xfrm flipV="1">
          <a:off x="2908300" y="637280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154195</xdr:rowOff>
    </xdr:from>
    <xdr:ext cx="469744" cy="259045"/>
    <xdr:sp macro="" textlink="">
      <xdr:nvSpPr>
        <xdr:cNvPr id="67" name="テキスト ボックス 66"/>
        <xdr:cNvSpPr txBox="1"/>
      </xdr:nvSpPr>
      <xdr:spPr>
        <a:xfrm>
          <a:off x="3562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16093</xdr:rowOff>
    </xdr:from>
    <xdr:to>
      <xdr:col>4</xdr:col>
      <xdr:colOff>155575</xdr:colOff>
      <xdr:row>37</xdr:row>
      <xdr:rowOff>33238</xdr:rowOff>
    </xdr:to>
    <xdr:cxnSp macro="">
      <xdr:nvCxnSpPr>
        <xdr:cNvPr id="68" name="直線コネクタ 67"/>
        <xdr:cNvCxnSpPr/>
      </xdr:nvCxnSpPr>
      <xdr:spPr>
        <a:xfrm>
          <a:off x="2019300" y="635974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151256</xdr:rowOff>
    </xdr:from>
    <xdr:ext cx="469744" cy="259045"/>
    <xdr:sp macro="" textlink="">
      <xdr:nvSpPr>
        <xdr:cNvPr id="70" name="テキスト ボックス 69"/>
        <xdr:cNvSpPr txBox="1"/>
      </xdr:nvSpPr>
      <xdr:spPr>
        <a:xfrm>
          <a:off x="2673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135128</xdr:rowOff>
    </xdr:from>
    <xdr:to>
      <xdr:col>2</xdr:col>
      <xdr:colOff>638175</xdr:colOff>
      <xdr:row>37</xdr:row>
      <xdr:rowOff>16093</xdr:rowOff>
    </xdr:to>
    <xdr:cxnSp macro="">
      <xdr:nvCxnSpPr>
        <xdr:cNvPr id="71" name="直線コネクタ 70"/>
        <xdr:cNvCxnSpPr/>
      </xdr:nvCxnSpPr>
      <xdr:spPr>
        <a:xfrm>
          <a:off x="1130300" y="6307328"/>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135907</xdr:rowOff>
    </xdr:from>
    <xdr:ext cx="469744" cy="259045"/>
    <xdr:sp macro="" textlink="">
      <xdr:nvSpPr>
        <xdr:cNvPr id="73" name="テキスト ボックス 72"/>
        <xdr:cNvSpPr txBox="1"/>
      </xdr:nvSpPr>
      <xdr:spPr>
        <a:xfrm>
          <a:off x="1784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79900</xdr:rowOff>
    </xdr:from>
    <xdr:ext cx="469744" cy="259045"/>
    <xdr:sp macro="" textlink="">
      <xdr:nvSpPr>
        <xdr:cNvPr id="75" name="テキスト ボックス 74"/>
        <xdr:cNvSpPr txBox="1"/>
      </xdr:nvSpPr>
      <xdr:spPr>
        <a:xfrm>
          <a:off x="895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135273</xdr:rowOff>
    </xdr:from>
    <xdr:to>
      <xdr:col>6</xdr:col>
      <xdr:colOff>561975</xdr:colOff>
      <xdr:row>37</xdr:row>
      <xdr:rowOff>65423</xdr:rowOff>
    </xdr:to>
    <xdr:sp macro="" textlink="">
      <xdr:nvSpPr>
        <xdr:cNvPr id="81" name="円/楕円 80"/>
        <xdr:cNvSpPr/>
      </xdr:nvSpPr>
      <xdr:spPr>
        <a:xfrm>
          <a:off x="4584700" y="63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158150</xdr:rowOff>
    </xdr:from>
    <xdr:ext cx="469744" cy="259045"/>
    <xdr:sp macro="" textlink="">
      <xdr:nvSpPr>
        <xdr:cNvPr id="82" name="議会費該当値テキスト"/>
        <xdr:cNvSpPr txBox="1"/>
      </xdr:nvSpPr>
      <xdr:spPr>
        <a:xfrm>
          <a:off x="4686300" y="615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149806</xdr:rowOff>
    </xdr:from>
    <xdr:to>
      <xdr:col>5</xdr:col>
      <xdr:colOff>409575</xdr:colOff>
      <xdr:row>37</xdr:row>
      <xdr:rowOff>79956</xdr:rowOff>
    </xdr:to>
    <xdr:sp macro="" textlink="">
      <xdr:nvSpPr>
        <xdr:cNvPr id="83" name="円/楕円 82"/>
        <xdr:cNvSpPr/>
      </xdr:nvSpPr>
      <xdr:spPr>
        <a:xfrm>
          <a:off x="3746500" y="63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96483</xdr:rowOff>
    </xdr:from>
    <xdr:ext cx="469744" cy="259045"/>
    <xdr:sp macro="" textlink="">
      <xdr:nvSpPr>
        <xdr:cNvPr id="84" name="テキスト ボックス 83"/>
        <xdr:cNvSpPr txBox="1"/>
      </xdr:nvSpPr>
      <xdr:spPr>
        <a:xfrm>
          <a:off x="3562427" y="609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153888</xdr:rowOff>
    </xdr:from>
    <xdr:to>
      <xdr:col>4</xdr:col>
      <xdr:colOff>206375</xdr:colOff>
      <xdr:row>37</xdr:row>
      <xdr:rowOff>84038</xdr:rowOff>
    </xdr:to>
    <xdr:sp macro="" textlink="">
      <xdr:nvSpPr>
        <xdr:cNvPr id="85" name="円/楕円 84"/>
        <xdr:cNvSpPr/>
      </xdr:nvSpPr>
      <xdr:spPr>
        <a:xfrm>
          <a:off x="2857500" y="63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100565</xdr:rowOff>
    </xdr:from>
    <xdr:ext cx="469744" cy="259045"/>
    <xdr:sp macro="" textlink="">
      <xdr:nvSpPr>
        <xdr:cNvPr id="86" name="テキスト ボックス 85"/>
        <xdr:cNvSpPr txBox="1"/>
      </xdr:nvSpPr>
      <xdr:spPr>
        <a:xfrm>
          <a:off x="2673427" y="61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136743</xdr:rowOff>
    </xdr:from>
    <xdr:to>
      <xdr:col>3</xdr:col>
      <xdr:colOff>3175</xdr:colOff>
      <xdr:row>37</xdr:row>
      <xdr:rowOff>66893</xdr:rowOff>
    </xdr:to>
    <xdr:sp macro="" textlink="">
      <xdr:nvSpPr>
        <xdr:cNvPr id="87" name="円/楕円 86"/>
        <xdr:cNvSpPr/>
      </xdr:nvSpPr>
      <xdr:spPr>
        <a:xfrm>
          <a:off x="1968500" y="63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83420</xdr:rowOff>
    </xdr:from>
    <xdr:ext cx="469744" cy="259045"/>
    <xdr:sp macro="" textlink="">
      <xdr:nvSpPr>
        <xdr:cNvPr id="88" name="テキスト ボックス 87"/>
        <xdr:cNvSpPr txBox="1"/>
      </xdr:nvSpPr>
      <xdr:spPr>
        <a:xfrm>
          <a:off x="1784427" y="60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84328</xdr:rowOff>
    </xdr:from>
    <xdr:to>
      <xdr:col>1</xdr:col>
      <xdr:colOff>485775</xdr:colOff>
      <xdr:row>37</xdr:row>
      <xdr:rowOff>14478</xdr:rowOff>
    </xdr:to>
    <xdr:sp macro="" textlink="">
      <xdr:nvSpPr>
        <xdr:cNvPr id="89" name="円/楕円 88"/>
        <xdr:cNvSpPr/>
      </xdr:nvSpPr>
      <xdr:spPr>
        <a:xfrm>
          <a:off x="107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31005</xdr:rowOff>
    </xdr:from>
    <xdr:ext cx="469744" cy="259045"/>
    <xdr:sp macro="" textlink="">
      <xdr:nvSpPr>
        <xdr:cNvPr id="90" name="テキスト ボックス 89"/>
        <xdr:cNvSpPr txBox="1"/>
      </xdr:nvSpPr>
      <xdr:spPr>
        <a:xfrm>
          <a:off x="895427"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29164</xdr:rowOff>
    </xdr:from>
    <xdr:to>
      <xdr:col>6</xdr:col>
      <xdr:colOff>511175</xdr:colOff>
      <xdr:row>57</xdr:row>
      <xdr:rowOff>30879</xdr:rowOff>
    </xdr:to>
    <xdr:cxnSp macro="">
      <xdr:nvCxnSpPr>
        <xdr:cNvPr id="119" name="直線コネクタ 118"/>
        <xdr:cNvCxnSpPr/>
      </xdr:nvCxnSpPr>
      <xdr:spPr>
        <a:xfrm>
          <a:off x="3797300" y="9801814"/>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148399</xdr:rowOff>
    </xdr:from>
    <xdr:ext cx="534377" cy="259045"/>
    <xdr:sp macro="" textlink="">
      <xdr:nvSpPr>
        <xdr:cNvPr id="120" name="総務費平均値テキスト"/>
        <xdr:cNvSpPr txBox="1"/>
      </xdr:nvSpPr>
      <xdr:spPr>
        <a:xfrm>
          <a:off x="4686300" y="9578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29164</xdr:rowOff>
    </xdr:from>
    <xdr:to>
      <xdr:col>5</xdr:col>
      <xdr:colOff>358775</xdr:colOff>
      <xdr:row>57</xdr:row>
      <xdr:rowOff>58875</xdr:rowOff>
    </xdr:to>
    <xdr:cxnSp macro="">
      <xdr:nvCxnSpPr>
        <xdr:cNvPr id="122" name="直線コネクタ 121"/>
        <xdr:cNvCxnSpPr/>
      </xdr:nvCxnSpPr>
      <xdr:spPr>
        <a:xfrm flipV="1">
          <a:off x="2908300" y="9801814"/>
          <a:ext cx="889000" cy="2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85831</xdr:rowOff>
    </xdr:from>
    <xdr:ext cx="534377" cy="259045"/>
    <xdr:sp macro="" textlink="">
      <xdr:nvSpPr>
        <xdr:cNvPr id="124" name="テキスト ボックス 123"/>
        <xdr:cNvSpPr txBox="1"/>
      </xdr:nvSpPr>
      <xdr:spPr>
        <a:xfrm>
          <a:off x="3530111" y="95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20203</xdr:rowOff>
    </xdr:from>
    <xdr:to>
      <xdr:col>4</xdr:col>
      <xdr:colOff>155575</xdr:colOff>
      <xdr:row>57</xdr:row>
      <xdr:rowOff>58875</xdr:rowOff>
    </xdr:to>
    <xdr:cxnSp macro="">
      <xdr:nvCxnSpPr>
        <xdr:cNvPr id="125" name="直線コネクタ 124"/>
        <xdr:cNvCxnSpPr/>
      </xdr:nvCxnSpPr>
      <xdr:spPr>
        <a:xfrm>
          <a:off x="2019300" y="9792853"/>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112722</xdr:rowOff>
    </xdr:from>
    <xdr:ext cx="534377" cy="259045"/>
    <xdr:sp macro="" textlink="">
      <xdr:nvSpPr>
        <xdr:cNvPr id="127" name="テキスト ボックス 126"/>
        <xdr:cNvSpPr txBox="1"/>
      </xdr:nvSpPr>
      <xdr:spPr>
        <a:xfrm>
          <a:off x="2641111" y="95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9161</xdr:rowOff>
    </xdr:from>
    <xdr:to>
      <xdr:col>2</xdr:col>
      <xdr:colOff>638175</xdr:colOff>
      <xdr:row>57</xdr:row>
      <xdr:rowOff>20203</xdr:rowOff>
    </xdr:to>
    <xdr:cxnSp macro="">
      <xdr:nvCxnSpPr>
        <xdr:cNvPr id="128" name="直線コネクタ 127"/>
        <xdr:cNvCxnSpPr/>
      </xdr:nvCxnSpPr>
      <xdr:spPr>
        <a:xfrm>
          <a:off x="1130300" y="9781811"/>
          <a:ext cx="8890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95918</xdr:rowOff>
    </xdr:from>
    <xdr:ext cx="534377" cy="259045"/>
    <xdr:sp macro="" textlink="">
      <xdr:nvSpPr>
        <xdr:cNvPr id="130" name="テキスト ボックス 129"/>
        <xdr:cNvSpPr txBox="1"/>
      </xdr:nvSpPr>
      <xdr:spPr>
        <a:xfrm>
          <a:off x="1752111" y="98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103195</xdr:rowOff>
    </xdr:from>
    <xdr:ext cx="534377" cy="259045"/>
    <xdr:sp macro="" textlink="">
      <xdr:nvSpPr>
        <xdr:cNvPr id="132" name="テキスト ボックス 131"/>
        <xdr:cNvSpPr txBox="1"/>
      </xdr:nvSpPr>
      <xdr:spPr>
        <a:xfrm>
          <a:off x="863111" y="98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151529</xdr:rowOff>
    </xdr:from>
    <xdr:to>
      <xdr:col>6</xdr:col>
      <xdr:colOff>561975</xdr:colOff>
      <xdr:row>57</xdr:row>
      <xdr:rowOff>81679</xdr:rowOff>
    </xdr:to>
    <xdr:sp macro="" textlink="">
      <xdr:nvSpPr>
        <xdr:cNvPr id="138" name="円/楕円 137"/>
        <xdr:cNvSpPr/>
      </xdr:nvSpPr>
      <xdr:spPr>
        <a:xfrm>
          <a:off x="4584700" y="9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103949</xdr:rowOff>
    </xdr:from>
    <xdr:ext cx="534377" cy="259045"/>
    <xdr:sp macro="" textlink="">
      <xdr:nvSpPr>
        <xdr:cNvPr id="139" name="総務費該当値テキスト"/>
        <xdr:cNvSpPr txBox="1"/>
      </xdr:nvSpPr>
      <xdr:spPr>
        <a:xfrm>
          <a:off x="4686300"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46,781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149814</xdr:rowOff>
    </xdr:from>
    <xdr:to>
      <xdr:col>5</xdr:col>
      <xdr:colOff>409575</xdr:colOff>
      <xdr:row>57</xdr:row>
      <xdr:rowOff>79964</xdr:rowOff>
    </xdr:to>
    <xdr:sp macro="" textlink="">
      <xdr:nvSpPr>
        <xdr:cNvPr id="140" name="円/楕円 139"/>
        <xdr:cNvSpPr/>
      </xdr:nvSpPr>
      <xdr:spPr>
        <a:xfrm>
          <a:off x="3746500" y="97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71091</xdr:rowOff>
    </xdr:from>
    <xdr:ext cx="534377" cy="259045"/>
    <xdr:sp macro="" textlink="">
      <xdr:nvSpPr>
        <xdr:cNvPr id="141" name="テキスト ボックス 140"/>
        <xdr:cNvSpPr txBox="1"/>
      </xdr:nvSpPr>
      <xdr:spPr>
        <a:xfrm>
          <a:off x="3530111" y="98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8075</xdr:rowOff>
    </xdr:from>
    <xdr:to>
      <xdr:col>4</xdr:col>
      <xdr:colOff>206375</xdr:colOff>
      <xdr:row>57</xdr:row>
      <xdr:rowOff>109675</xdr:rowOff>
    </xdr:to>
    <xdr:sp macro="" textlink="">
      <xdr:nvSpPr>
        <xdr:cNvPr id="142" name="円/楕円 141"/>
        <xdr:cNvSpPr/>
      </xdr:nvSpPr>
      <xdr:spPr>
        <a:xfrm>
          <a:off x="2857500" y="97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100802</xdr:rowOff>
    </xdr:from>
    <xdr:ext cx="534377" cy="259045"/>
    <xdr:sp macro="" textlink="">
      <xdr:nvSpPr>
        <xdr:cNvPr id="143" name="テキスト ボックス 142"/>
        <xdr:cNvSpPr txBox="1"/>
      </xdr:nvSpPr>
      <xdr:spPr>
        <a:xfrm>
          <a:off x="2641111" y="987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140853</xdr:rowOff>
    </xdr:from>
    <xdr:to>
      <xdr:col>3</xdr:col>
      <xdr:colOff>3175</xdr:colOff>
      <xdr:row>57</xdr:row>
      <xdr:rowOff>71003</xdr:rowOff>
    </xdr:to>
    <xdr:sp macro="" textlink="">
      <xdr:nvSpPr>
        <xdr:cNvPr id="144" name="円/楕円 143"/>
        <xdr:cNvSpPr/>
      </xdr:nvSpPr>
      <xdr:spPr>
        <a:xfrm>
          <a:off x="1968500" y="974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87530</xdr:rowOff>
    </xdr:from>
    <xdr:ext cx="534377" cy="259045"/>
    <xdr:sp macro="" textlink="">
      <xdr:nvSpPr>
        <xdr:cNvPr id="145" name="テキスト ボックス 144"/>
        <xdr:cNvSpPr txBox="1"/>
      </xdr:nvSpPr>
      <xdr:spPr>
        <a:xfrm>
          <a:off x="1752111" y="95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129811</xdr:rowOff>
    </xdr:from>
    <xdr:to>
      <xdr:col>1</xdr:col>
      <xdr:colOff>485775</xdr:colOff>
      <xdr:row>57</xdr:row>
      <xdr:rowOff>59961</xdr:rowOff>
    </xdr:to>
    <xdr:sp macro="" textlink="">
      <xdr:nvSpPr>
        <xdr:cNvPr id="146" name="円/楕円 145"/>
        <xdr:cNvSpPr/>
      </xdr:nvSpPr>
      <xdr:spPr>
        <a:xfrm>
          <a:off x="1079500" y="97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76488</xdr:rowOff>
    </xdr:from>
    <xdr:ext cx="534377" cy="259045"/>
    <xdr:sp macro="" textlink="">
      <xdr:nvSpPr>
        <xdr:cNvPr id="147" name="テキスト ボックス 146"/>
        <xdr:cNvSpPr txBox="1"/>
      </xdr:nvSpPr>
      <xdr:spPr>
        <a:xfrm>
          <a:off x="863111" y="950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143967</xdr:rowOff>
    </xdr:from>
    <xdr:to>
      <xdr:col>6</xdr:col>
      <xdr:colOff>511175</xdr:colOff>
      <xdr:row>75</xdr:row>
      <xdr:rowOff>4293</xdr:rowOff>
    </xdr:to>
    <xdr:cxnSp macro="">
      <xdr:nvCxnSpPr>
        <xdr:cNvPr id="179" name="直線コネクタ 178"/>
        <xdr:cNvCxnSpPr/>
      </xdr:nvCxnSpPr>
      <xdr:spPr>
        <a:xfrm flipV="1">
          <a:off x="3797300" y="12831267"/>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79225</xdr:rowOff>
    </xdr:from>
    <xdr:ext cx="599010" cy="259045"/>
    <xdr:sp macro="" textlink="">
      <xdr:nvSpPr>
        <xdr:cNvPr id="180" name="民生費平均値テキスト"/>
        <xdr:cNvSpPr txBox="1"/>
      </xdr:nvSpPr>
      <xdr:spPr>
        <a:xfrm>
          <a:off x="4686300" y="1310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4293</xdr:rowOff>
    </xdr:from>
    <xdr:to>
      <xdr:col>5</xdr:col>
      <xdr:colOff>358775</xdr:colOff>
      <xdr:row>75</xdr:row>
      <xdr:rowOff>67800</xdr:rowOff>
    </xdr:to>
    <xdr:cxnSp macro="">
      <xdr:nvCxnSpPr>
        <xdr:cNvPr id="182" name="直線コネクタ 181"/>
        <xdr:cNvCxnSpPr/>
      </xdr:nvCxnSpPr>
      <xdr:spPr>
        <a:xfrm flipV="1">
          <a:off x="2908300" y="12863043"/>
          <a:ext cx="889000" cy="6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51858</xdr:rowOff>
    </xdr:from>
    <xdr:ext cx="599010" cy="259045"/>
    <xdr:sp macro="" textlink="">
      <xdr:nvSpPr>
        <xdr:cNvPr id="184" name="テキスト ボックス 183"/>
        <xdr:cNvSpPr txBox="1"/>
      </xdr:nvSpPr>
      <xdr:spPr>
        <a:xfrm>
          <a:off x="3497794" y="132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67800</xdr:rowOff>
    </xdr:from>
    <xdr:to>
      <xdr:col>4</xdr:col>
      <xdr:colOff>155575</xdr:colOff>
      <xdr:row>75</xdr:row>
      <xdr:rowOff>102830</xdr:rowOff>
    </xdr:to>
    <xdr:cxnSp macro="">
      <xdr:nvCxnSpPr>
        <xdr:cNvPr id="185" name="直線コネクタ 184"/>
        <xdr:cNvCxnSpPr/>
      </xdr:nvCxnSpPr>
      <xdr:spPr>
        <a:xfrm flipV="1">
          <a:off x="2019300" y="12926550"/>
          <a:ext cx="889000" cy="3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166321</xdr:rowOff>
    </xdr:from>
    <xdr:ext cx="599010" cy="259045"/>
    <xdr:sp macro="" textlink="">
      <xdr:nvSpPr>
        <xdr:cNvPr id="187" name="テキスト ボックス 186"/>
        <xdr:cNvSpPr txBox="1"/>
      </xdr:nvSpPr>
      <xdr:spPr>
        <a:xfrm>
          <a:off x="2608794" y="1336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151718</xdr:rowOff>
    </xdr:from>
    <xdr:to>
      <xdr:col>2</xdr:col>
      <xdr:colOff>638175</xdr:colOff>
      <xdr:row>75</xdr:row>
      <xdr:rowOff>102830</xdr:rowOff>
    </xdr:to>
    <xdr:cxnSp macro="">
      <xdr:nvCxnSpPr>
        <xdr:cNvPr id="188" name="直線コネクタ 187"/>
        <xdr:cNvCxnSpPr/>
      </xdr:nvCxnSpPr>
      <xdr:spPr>
        <a:xfrm>
          <a:off x="1130300" y="12839018"/>
          <a:ext cx="889000" cy="1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13301</xdr:rowOff>
    </xdr:from>
    <xdr:ext cx="599010" cy="259045"/>
    <xdr:sp macro="" textlink="">
      <xdr:nvSpPr>
        <xdr:cNvPr id="190" name="テキスト ボックス 189"/>
        <xdr:cNvSpPr txBox="1"/>
      </xdr:nvSpPr>
      <xdr:spPr>
        <a:xfrm>
          <a:off x="1719794" y="1338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142330</xdr:rowOff>
    </xdr:from>
    <xdr:ext cx="599010" cy="259045"/>
    <xdr:sp macro="" textlink="">
      <xdr:nvSpPr>
        <xdr:cNvPr id="192" name="テキスト ボックス 191"/>
        <xdr:cNvSpPr txBox="1"/>
      </xdr:nvSpPr>
      <xdr:spPr>
        <a:xfrm>
          <a:off x="830794" y="1334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93167</xdr:rowOff>
    </xdr:from>
    <xdr:to>
      <xdr:col>6</xdr:col>
      <xdr:colOff>561975</xdr:colOff>
      <xdr:row>75</xdr:row>
      <xdr:rowOff>23317</xdr:rowOff>
    </xdr:to>
    <xdr:sp macro="" textlink="">
      <xdr:nvSpPr>
        <xdr:cNvPr id="198" name="円/楕円 197"/>
        <xdr:cNvSpPr/>
      </xdr:nvSpPr>
      <xdr:spPr>
        <a:xfrm>
          <a:off x="4584700" y="127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116044</xdr:rowOff>
    </xdr:from>
    <xdr:ext cx="599010" cy="259045"/>
    <xdr:sp macro="" textlink="">
      <xdr:nvSpPr>
        <xdr:cNvPr id="199" name="民生費該当値テキスト"/>
        <xdr:cNvSpPr txBox="1"/>
      </xdr:nvSpPr>
      <xdr:spPr>
        <a:xfrm>
          <a:off x="4686300" y="1263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224,608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124943</xdr:rowOff>
    </xdr:from>
    <xdr:to>
      <xdr:col>5</xdr:col>
      <xdr:colOff>409575</xdr:colOff>
      <xdr:row>75</xdr:row>
      <xdr:rowOff>55093</xdr:rowOff>
    </xdr:to>
    <xdr:sp macro="" textlink="">
      <xdr:nvSpPr>
        <xdr:cNvPr id="200" name="円/楕円 199"/>
        <xdr:cNvSpPr/>
      </xdr:nvSpPr>
      <xdr:spPr>
        <a:xfrm>
          <a:off x="3746500" y="128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71620</xdr:rowOff>
    </xdr:from>
    <xdr:ext cx="599010" cy="259045"/>
    <xdr:sp macro="" textlink="">
      <xdr:nvSpPr>
        <xdr:cNvPr id="201" name="テキスト ボックス 200"/>
        <xdr:cNvSpPr txBox="1"/>
      </xdr:nvSpPr>
      <xdr:spPr>
        <a:xfrm>
          <a:off x="3497794" y="1258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221,689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17000</xdr:rowOff>
    </xdr:from>
    <xdr:to>
      <xdr:col>4</xdr:col>
      <xdr:colOff>206375</xdr:colOff>
      <xdr:row>75</xdr:row>
      <xdr:rowOff>118600</xdr:rowOff>
    </xdr:to>
    <xdr:sp macro="" textlink="">
      <xdr:nvSpPr>
        <xdr:cNvPr id="202" name="円/楕円 201"/>
        <xdr:cNvSpPr/>
      </xdr:nvSpPr>
      <xdr:spPr>
        <a:xfrm>
          <a:off x="2857500" y="128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135127</xdr:rowOff>
    </xdr:from>
    <xdr:ext cx="599010" cy="259045"/>
    <xdr:sp macro="" textlink="">
      <xdr:nvSpPr>
        <xdr:cNvPr id="203" name="テキスト ボックス 202"/>
        <xdr:cNvSpPr txBox="1"/>
      </xdr:nvSpPr>
      <xdr:spPr>
        <a:xfrm>
          <a:off x="2608794" y="126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215,855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52030</xdr:rowOff>
    </xdr:from>
    <xdr:to>
      <xdr:col>3</xdr:col>
      <xdr:colOff>3175</xdr:colOff>
      <xdr:row>75</xdr:row>
      <xdr:rowOff>153631</xdr:rowOff>
    </xdr:to>
    <xdr:sp macro="" textlink="">
      <xdr:nvSpPr>
        <xdr:cNvPr id="204" name="円/楕円 203"/>
        <xdr:cNvSpPr/>
      </xdr:nvSpPr>
      <xdr:spPr>
        <a:xfrm>
          <a:off x="1968500" y="129107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170157</xdr:rowOff>
    </xdr:from>
    <xdr:ext cx="599010" cy="259045"/>
    <xdr:sp macro="" textlink="">
      <xdr:nvSpPr>
        <xdr:cNvPr id="205" name="テキスト ボックス 204"/>
        <xdr:cNvSpPr txBox="1"/>
      </xdr:nvSpPr>
      <xdr:spPr>
        <a:xfrm>
          <a:off x="1719794" y="1268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212,637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100918</xdr:rowOff>
    </xdr:from>
    <xdr:to>
      <xdr:col>1</xdr:col>
      <xdr:colOff>485775</xdr:colOff>
      <xdr:row>75</xdr:row>
      <xdr:rowOff>31068</xdr:rowOff>
    </xdr:to>
    <xdr:sp macro="" textlink="">
      <xdr:nvSpPr>
        <xdr:cNvPr id="206" name="円/楕円 205"/>
        <xdr:cNvSpPr/>
      </xdr:nvSpPr>
      <xdr:spPr>
        <a:xfrm>
          <a:off x="1079500" y="127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47595</xdr:rowOff>
    </xdr:from>
    <xdr:ext cx="599010" cy="259045"/>
    <xdr:sp macro="" textlink="">
      <xdr:nvSpPr>
        <xdr:cNvPr id="207" name="テキスト ボックス 206"/>
        <xdr:cNvSpPr txBox="1"/>
      </xdr:nvSpPr>
      <xdr:spPr>
        <a:xfrm>
          <a:off x="830794" y="1256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115216</xdr:rowOff>
    </xdr:from>
    <xdr:to>
      <xdr:col>6</xdr:col>
      <xdr:colOff>511175</xdr:colOff>
      <xdr:row>97</xdr:row>
      <xdr:rowOff>126944</xdr:rowOff>
    </xdr:to>
    <xdr:cxnSp macro="">
      <xdr:nvCxnSpPr>
        <xdr:cNvPr id="235" name="直線コネクタ 234"/>
        <xdr:cNvCxnSpPr/>
      </xdr:nvCxnSpPr>
      <xdr:spPr>
        <a:xfrm>
          <a:off x="3797300" y="16745866"/>
          <a:ext cx="8382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58869</xdr:rowOff>
    </xdr:from>
    <xdr:ext cx="534377" cy="259045"/>
    <xdr:sp macro="" textlink="">
      <xdr:nvSpPr>
        <xdr:cNvPr id="236" name="衛生費平均値テキスト"/>
        <xdr:cNvSpPr txBox="1"/>
      </xdr:nvSpPr>
      <xdr:spPr>
        <a:xfrm>
          <a:off x="4686300" y="16689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115216</xdr:rowOff>
    </xdr:from>
    <xdr:to>
      <xdr:col>5</xdr:col>
      <xdr:colOff>358775</xdr:colOff>
      <xdr:row>97</xdr:row>
      <xdr:rowOff>121183</xdr:rowOff>
    </xdr:to>
    <xdr:cxnSp macro="">
      <xdr:nvCxnSpPr>
        <xdr:cNvPr id="238" name="直線コネクタ 237"/>
        <xdr:cNvCxnSpPr/>
      </xdr:nvCxnSpPr>
      <xdr:spPr>
        <a:xfrm flipV="1">
          <a:off x="2908300" y="16745866"/>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4922</xdr:rowOff>
    </xdr:from>
    <xdr:ext cx="534377" cy="259045"/>
    <xdr:sp macro="" textlink="">
      <xdr:nvSpPr>
        <xdr:cNvPr id="240" name="テキスト ボックス 239"/>
        <xdr:cNvSpPr txBox="1"/>
      </xdr:nvSpPr>
      <xdr:spPr>
        <a:xfrm>
          <a:off x="3530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121183</xdr:rowOff>
    </xdr:from>
    <xdr:to>
      <xdr:col>4</xdr:col>
      <xdr:colOff>155575</xdr:colOff>
      <xdr:row>97</xdr:row>
      <xdr:rowOff>125002</xdr:rowOff>
    </xdr:to>
    <xdr:cxnSp macro="">
      <xdr:nvCxnSpPr>
        <xdr:cNvPr id="241" name="直線コネクタ 240"/>
        <xdr:cNvCxnSpPr/>
      </xdr:nvCxnSpPr>
      <xdr:spPr>
        <a:xfrm flipV="1">
          <a:off x="2019300" y="16751833"/>
          <a:ext cx="8890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170677</xdr:rowOff>
    </xdr:from>
    <xdr:ext cx="534377" cy="259045"/>
    <xdr:sp macro="" textlink="">
      <xdr:nvSpPr>
        <xdr:cNvPr id="243" name="テキスト ボックス 242"/>
        <xdr:cNvSpPr txBox="1"/>
      </xdr:nvSpPr>
      <xdr:spPr>
        <a:xfrm>
          <a:off x="2641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73794</xdr:rowOff>
    </xdr:from>
    <xdr:to>
      <xdr:col>2</xdr:col>
      <xdr:colOff>638175</xdr:colOff>
      <xdr:row>97</xdr:row>
      <xdr:rowOff>125002</xdr:rowOff>
    </xdr:to>
    <xdr:cxnSp macro="">
      <xdr:nvCxnSpPr>
        <xdr:cNvPr id="244" name="直線コネクタ 243"/>
        <xdr:cNvCxnSpPr/>
      </xdr:nvCxnSpPr>
      <xdr:spPr>
        <a:xfrm>
          <a:off x="1130300" y="16704444"/>
          <a:ext cx="889000" cy="5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170722</xdr:rowOff>
    </xdr:from>
    <xdr:ext cx="534377" cy="259045"/>
    <xdr:sp macro="" textlink="">
      <xdr:nvSpPr>
        <xdr:cNvPr id="246" name="テキスト ボックス 245"/>
        <xdr:cNvSpPr txBox="1"/>
      </xdr:nvSpPr>
      <xdr:spPr>
        <a:xfrm>
          <a:off x="1752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130604</xdr:rowOff>
    </xdr:from>
    <xdr:ext cx="534377" cy="259045"/>
    <xdr:sp macro="" textlink="">
      <xdr:nvSpPr>
        <xdr:cNvPr id="248" name="テキスト ボックス 247"/>
        <xdr:cNvSpPr txBox="1"/>
      </xdr:nvSpPr>
      <xdr:spPr>
        <a:xfrm>
          <a:off x="863111" y="167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76144</xdr:rowOff>
    </xdr:from>
    <xdr:to>
      <xdr:col>6</xdr:col>
      <xdr:colOff>561975</xdr:colOff>
      <xdr:row>98</xdr:row>
      <xdr:rowOff>6294</xdr:rowOff>
    </xdr:to>
    <xdr:sp macro="" textlink="">
      <xdr:nvSpPr>
        <xdr:cNvPr id="254" name="円/楕円 253"/>
        <xdr:cNvSpPr/>
      </xdr:nvSpPr>
      <xdr:spPr>
        <a:xfrm>
          <a:off x="4584700" y="167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35521</xdr:rowOff>
    </xdr:from>
    <xdr:ext cx="534377" cy="259045"/>
    <xdr:sp macro="" textlink="">
      <xdr:nvSpPr>
        <xdr:cNvPr id="255" name="衛生費該当値テキスト"/>
        <xdr:cNvSpPr txBox="1"/>
      </xdr:nvSpPr>
      <xdr:spPr>
        <a:xfrm>
          <a:off x="4686300" y="1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64416</xdr:rowOff>
    </xdr:from>
    <xdr:to>
      <xdr:col>5</xdr:col>
      <xdr:colOff>409575</xdr:colOff>
      <xdr:row>97</xdr:row>
      <xdr:rowOff>166016</xdr:rowOff>
    </xdr:to>
    <xdr:sp macro="" textlink="">
      <xdr:nvSpPr>
        <xdr:cNvPr id="256" name="円/楕円 255"/>
        <xdr:cNvSpPr/>
      </xdr:nvSpPr>
      <xdr:spPr>
        <a:xfrm>
          <a:off x="3746500" y="166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157143</xdr:rowOff>
    </xdr:from>
    <xdr:ext cx="534377" cy="259045"/>
    <xdr:sp macro="" textlink="">
      <xdr:nvSpPr>
        <xdr:cNvPr id="257" name="テキスト ボックス 256"/>
        <xdr:cNvSpPr txBox="1"/>
      </xdr:nvSpPr>
      <xdr:spPr>
        <a:xfrm>
          <a:off x="3530111" y="167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70383</xdr:rowOff>
    </xdr:from>
    <xdr:to>
      <xdr:col>4</xdr:col>
      <xdr:colOff>206375</xdr:colOff>
      <xdr:row>98</xdr:row>
      <xdr:rowOff>533</xdr:rowOff>
    </xdr:to>
    <xdr:sp macro="" textlink="">
      <xdr:nvSpPr>
        <xdr:cNvPr id="258" name="円/楕円 257"/>
        <xdr:cNvSpPr/>
      </xdr:nvSpPr>
      <xdr:spPr>
        <a:xfrm>
          <a:off x="2857500" y="167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17060</xdr:rowOff>
    </xdr:from>
    <xdr:ext cx="534377" cy="259045"/>
    <xdr:sp macro="" textlink="">
      <xdr:nvSpPr>
        <xdr:cNvPr id="259" name="テキスト ボックス 258"/>
        <xdr:cNvSpPr txBox="1"/>
      </xdr:nvSpPr>
      <xdr:spPr>
        <a:xfrm>
          <a:off x="2641111" y="164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74202</xdr:rowOff>
    </xdr:from>
    <xdr:to>
      <xdr:col>3</xdr:col>
      <xdr:colOff>3175</xdr:colOff>
      <xdr:row>98</xdr:row>
      <xdr:rowOff>4352</xdr:rowOff>
    </xdr:to>
    <xdr:sp macro="" textlink="">
      <xdr:nvSpPr>
        <xdr:cNvPr id="260" name="円/楕円 259"/>
        <xdr:cNvSpPr/>
      </xdr:nvSpPr>
      <xdr:spPr>
        <a:xfrm>
          <a:off x="1968500" y="167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20879</xdr:rowOff>
    </xdr:from>
    <xdr:ext cx="534377" cy="259045"/>
    <xdr:sp macro="" textlink="">
      <xdr:nvSpPr>
        <xdr:cNvPr id="261" name="テキスト ボックス 260"/>
        <xdr:cNvSpPr txBox="1"/>
      </xdr:nvSpPr>
      <xdr:spPr>
        <a:xfrm>
          <a:off x="1752111" y="1648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22994</xdr:rowOff>
    </xdr:from>
    <xdr:to>
      <xdr:col>1</xdr:col>
      <xdr:colOff>485775</xdr:colOff>
      <xdr:row>97</xdr:row>
      <xdr:rowOff>124594</xdr:rowOff>
    </xdr:to>
    <xdr:sp macro="" textlink="">
      <xdr:nvSpPr>
        <xdr:cNvPr id="262" name="円/楕円 261"/>
        <xdr:cNvSpPr/>
      </xdr:nvSpPr>
      <xdr:spPr>
        <a:xfrm>
          <a:off x="1079500" y="166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141121</xdr:rowOff>
    </xdr:from>
    <xdr:ext cx="534377" cy="259045"/>
    <xdr:sp macro="" textlink="">
      <xdr:nvSpPr>
        <xdr:cNvPr id="263" name="テキスト ボックス 262"/>
        <xdr:cNvSpPr txBox="1"/>
      </xdr:nvSpPr>
      <xdr:spPr>
        <a:xfrm>
          <a:off x="863111" y="164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62890</xdr:rowOff>
    </xdr:from>
    <xdr:to>
      <xdr:col>15</xdr:col>
      <xdr:colOff>180975</xdr:colOff>
      <xdr:row>36</xdr:row>
      <xdr:rowOff>17170</xdr:rowOff>
    </xdr:to>
    <xdr:cxnSp macro="">
      <xdr:nvCxnSpPr>
        <xdr:cNvPr id="290" name="直線コネクタ 289"/>
        <xdr:cNvCxnSpPr/>
      </xdr:nvCxnSpPr>
      <xdr:spPr>
        <a:xfrm>
          <a:off x="9639300" y="606364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70985</xdr:rowOff>
    </xdr:from>
    <xdr:ext cx="378565" cy="259045"/>
    <xdr:sp macro="" textlink="">
      <xdr:nvSpPr>
        <xdr:cNvPr id="291" name="労働費平均値テキスト"/>
        <xdr:cNvSpPr txBox="1"/>
      </xdr:nvSpPr>
      <xdr:spPr>
        <a:xfrm>
          <a:off x="10528300" y="6243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62890</xdr:rowOff>
    </xdr:from>
    <xdr:to>
      <xdr:col>14</xdr:col>
      <xdr:colOff>28575</xdr:colOff>
      <xdr:row>35</xdr:row>
      <xdr:rowOff>84379</xdr:rowOff>
    </xdr:to>
    <xdr:cxnSp macro="">
      <xdr:nvCxnSpPr>
        <xdr:cNvPr id="293" name="直線コネクタ 292"/>
        <xdr:cNvCxnSpPr/>
      </xdr:nvCxnSpPr>
      <xdr:spPr>
        <a:xfrm flipV="1">
          <a:off x="8750300" y="606364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153738</xdr:rowOff>
    </xdr:from>
    <xdr:ext cx="378565" cy="259045"/>
    <xdr:sp macro="" textlink="">
      <xdr:nvSpPr>
        <xdr:cNvPr id="295" name="テキスト ボックス 294"/>
        <xdr:cNvSpPr txBox="1"/>
      </xdr:nvSpPr>
      <xdr:spPr>
        <a:xfrm>
          <a:off x="9450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131470</xdr:rowOff>
    </xdr:from>
    <xdr:to>
      <xdr:col>12</xdr:col>
      <xdr:colOff>511175</xdr:colOff>
      <xdr:row>35</xdr:row>
      <xdr:rowOff>84379</xdr:rowOff>
    </xdr:to>
    <xdr:cxnSp macro="">
      <xdr:nvCxnSpPr>
        <xdr:cNvPr id="296" name="直線コネクタ 295"/>
        <xdr:cNvCxnSpPr/>
      </xdr:nvCxnSpPr>
      <xdr:spPr>
        <a:xfrm>
          <a:off x="7861300" y="5960770"/>
          <a:ext cx="8890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119448</xdr:rowOff>
    </xdr:from>
    <xdr:ext cx="378565" cy="259045"/>
    <xdr:sp macro="" textlink="">
      <xdr:nvSpPr>
        <xdr:cNvPr id="298" name="テキスト ボックス 297"/>
        <xdr:cNvSpPr txBox="1"/>
      </xdr:nvSpPr>
      <xdr:spPr>
        <a:xfrm>
          <a:off x="8561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101295</xdr:rowOff>
    </xdr:from>
    <xdr:to>
      <xdr:col>11</xdr:col>
      <xdr:colOff>307975</xdr:colOff>
      <xdr:row>34</xdr:row>
      <xdr:rowOff>131470</xdr:rowOff>
    </xdr:to>
    <xdr:cxnSp macro="">
      <xdr:nvCxnSpPr>
        <xdr:cNvPr id="299" name="直線コネクタ 298"/>
        <xdr:cNvCxnSpPr/>
      </xdr:nvCxnSpPr>
      <xdr:spPr>
        <a:xfrm>
          <a:off x="6972300" y="593059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1947</xdr:rowOff>
    </xdr:from>
    <xdr:ext cx="469744" cy="259045"/>
    <xdr:sp macro="" textlink="">
      <xdr:nvSpPr>
        <xdr:cNvPr id="301" name="テキスト ボックス 300"/>
        <xdr:cNvSpPr txBox="1"/>
      </xdr:nvSpPr>
      <xdr:spPr>
        <a:xfrm>
          <a:off x="7626427"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167251</xdr:rowOff>
    </xdr:from>
    <xdr:ext cx="469744" cy="259045"/>
    <xdr:sp macro="" textlink="">
      <xdr:nvSpPr>
        <xdr:cNvPr id="303" name="テキスト ボックス 302"/>
        <xdr:cNvSpPr txBox="1"/>
      </xdr:nvSpPr>
      <xdr:spPr>
        <a:xfrm>
          <a:off x="6737427" y="56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137820</xdr:rowOff>
    </xdr:from>
    <xdr:to>
      <xdr:col>15</xdr:col>
      <xdr:colOff>231775</xdr:colOff>
      <xdr:row>36</xdr:row>
      <xdr:rowOff>67970</xdr:rowOff>
    </xdr:to>
    <xdr:sp macro="" textlink="">
      <xdr:nvSpPr>
        <xdr:cNvPr id="309" name="円/楕円 308"/>
        <xdr:cNvSpPr/>
      </xdr:nvSpPr>
      <xdr:spPr>
        <a:xfrm>
          <a:off x="104267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160697</xdr:rowOff>
    </xdr:from>
    <xdr:ext cx="469744" cy="259045"/>
    <xdr:sp macro="" textlink="">
      <xdr:nvSpPr>
        <xdr:cNvPr id="310" name="労働費該当値テキスト"/>
        <xdr:cNvSpPr txBox="1"/>
      </xdr:nvSpPr>
      <xdr:spPr>
        <a:xfrm>
          <a:off x="10528300" y="59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12090</xdr:rowOff>
    </xdr:from>
    <xdr:to>
      <xdr:col>14</xdr:col>
      <xdr:colOff>79375</xdr:colOff>
      <xdr:row>35</xdr:row>
      <xdr:rowOff>113690</xdr:rowOff>
    </xdr:to>
    <xdr:sp macro="" textlink="">
      <xdr:nvSpPr>
        <xdr:cNvPr id="311" name="円/楕円 310"/>
        <xdr:cNvSpPr/>
      </xdr:nvSpPr>
      <xdr:spPr>
        <a:xfrm>
          <a:off x="9588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130217</xdr:rowOff>
    </xdr:from>
    <xdr:ext cx="469744" cy="259045"/>
    <xdr:sp macro="" textlink="">
      <xdr:nvSpPr>
        <xdr:cNvPr id="312" name="テキスト ボックス 311"/>
        <xdr:cNvSpPr txBox="1"/>
      </xdr:nvSpPr>
      <xdr:spPr>
        <a:xfrm>
          <a:off x="9404427" y="57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33579</xdr:rowOff>
    </xdr:from>
    <xdr:to>
      <xdr:col>12</xdr:col>
      <xdr:colOff>561975</xdr:colOff>
      <xdr:row>35</xdr:row>
      <xdr:rowOff>135179</xdr:rowOff>
    </xdr:to>
    <xdr:sp macro="" textlink="">
      <xdr:nvSpPr>
        <xdr:cNvPr id="313" name="円/楕円 312"/>
        <xdr:cNvSpPr/>
      </xdr:nvSpPr>
      <xdr:spPr>
        <a:xfrm>
          <a:off x="8699500" y="60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151706</xdr:rowOff>
    </xdr:from>
    <xdr:ext cx="469744" cy="259045"/>
    <xdr:sp macro="" textlink="">
      <xdr:nvSpPr>
        <xdr:cNvPr id="314" name="テキスト ボックス 313"/>
        <xdr:cNvSpPr txBox="1"/>
      </xdr:nvSpPr>
      <xdr:spPr>
        <a:xfrm>
          <a:off x="8515427" y="580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80670</xdr:rowOff>
    </xdr:from>
    <xdr:to>
      <xdr:col>11</xdr:col>
      <xdr:colOff>358775</xdr:colOff>
      <xdr:row>35</xdr:row>
      <xdr:rowOff>10820</xdr:rowOff>
    </xdr:to>
    <xdr:sp macro="" textlink="">
      <xdr:nvSpPr>
        <xdr:cNvPr id="315" name="円/楕円 314"/>
        <xdr:cNvSpPr/>
      </xdr:nvSpPr>
      <xdr:spPr>
        <a:xfrm>
          <a:off x="7810500" y="59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27347</xdr:rowOff>
    </xdr:from>
    <xdr:ext cx="469744" cy="259045"/>
    <xdr:sp macro="" textlink="">
      <xdr:nvSpPr>
        <xdr:cNvPr id="316" name="テキスト ボックス 315"/>
        <xdr:cNvSpPr txBox="1"/>
      </xdr:nvSpPr>
      <xdr:spPr>
        <a:xfrm>
          <a:off x="7626427" y="56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50495</xdr:rowOff>
    </xdr:from>
    <xdr:to>
      <xdr:col>10</xdr:col>
      <xdr:colOff>155575</xdr:colOff>
      <xdr:row>34</xdr:row>
      <xdr:rowOff>152095</xdr:rowOff>
    </xdr:to>
    <xdr:sp macro="" textlink="">
      <xdr:nvSpPr>
        <xdr:cNvPr id="317" name="円/楕円 316"/>
        <xdr:cNvSpPr/>
      </xdr:nvSpPr>
      <xdr:spPr>
        <a:xfrm>
          <a:off x="6921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143222</xdr:rowOff>
    </xdr:from>
    <xdr:ext cx="469744" cy="259045"/>
    <xdr:sp macro="" textlink="">
      <xdr:nvSpPr>
        <xdr:cNvPr id="318" name="テキスト ボックス 317"/>
        <xdr:cNvSpPr txBox="1"/>
      </xdr:nvSpPr>
      <xdr:spPr>
        <a:xfrm>
          <a:off x="6737427" y="59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4" name="テキスト ボックス 333"/>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6" name="テキスト ボックス 335"/>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38" name="テキスト ボックス 337"/>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2" name="直線コネクタ 341"/>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5"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6" name="直線コネクタ 345"/>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44450</xdr:rowOff>
    </xdr:from>
    <xdr:to>
      <xdr:col>15</xdr:col>
      <xdr:colOff>180975</xdr:colOff>
      <xdr:row>59</xdr:row>
      <xdr:rowOff>44450</xdr:rowOff>
    </xdr:to>
    <xdr:cxnSp macro="">
      <xdr:nvCxnSpPr>
        <xdr:cNvPr id="347" name="直線コネクタ 346"/>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81297</xdr:rowOff>
    </xdr:from>
    <xdr:ext cx="378565" cy="259045"/>
    <xdr:sp macro="" textlink="">
      <xdr:nvSpPr>
        <xdr:cNvPr id="348" name="農林水産業費平均値テキスト"/>
        <xdr:cNvSpPr txBox="1"/>
      </xdr:nvSpPr>
      <xdr:spPr>
        <a:xfrm>
          <a:off x="10528300" y="9511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49" name="フローチャート : 判断 348"/>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44450</xdr:rowOff>
    </xdr:from>
    <xdr:to>
      <xdr:col>14</xdr:col>
      <xdr:colOff>28575</xdr:colOff>
      <xdr:row>59</xdr:row>
      <xdr:rowOff>44450</xdr:rowOff>
    </xdr:to>
    <xdr:cxnSp macro="">
      <xdr:nvCxnSpPr>
        <xdr:cNvPr id="350" name="直線コネクタ 349"/>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1" name="フローチャート : 判断 350"/>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54</xdr:row>
      <xdr:rowOff>153687</xdr:rowOff>
    </xdr:from>
    <xdr:ext cx="378565" cy="259045"/>
    <xdr:sp macro="" textlink="">
      <xdr:nvSpPr>
        <xdr:cNvPr id="352" name="テキスト ボックス 351"/>
        <xdr:cNvSpPr txBox="1"/>
      </xdr:nvSpPr>
      <xdr:spPr>
        <a:xfrm>
          <a:off x="9450017" y="941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44450</xdr:rowOff>
    </xdr:from>
    <xdr:to>
      <xdr:col>12</xdr:col>
      <xdr:colOff>511175</xdr:colOff>
      <xdr:row>59</xdr:row>
      <xdr:rowOff>44450</xdr:rowOff>
    </xdr:to>
    <xdr:cxnSp macro="">
      <xdr:nvCxnSpPr>
        <xdr:cNvPr id="353" name="直線コネクタ 352"/>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4" name="フローチャート : 判断 353"/>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43197</xdr:rowOff>
    </xdr:from>
    <xdr:ext cx="378565" cy="259045"/>
    <xdr:sp macro="" textlink="">
      <xdr:nvSpPr>
        <xdr:cNvPr id="355" name="テキスト ボックス 354"/>
        <xdr:cNvSpPr txBox="1"/>
      </xdr:nvSpPr>
      <xdr:spPr>
        <a:xfrm>
          <a:off x="8561017" y="947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44450</xdr:rowOff>
    </xdr:from>
    <xdr:to>
      <xdr:col>11</xdr:col>
      <xdr:colOff>307975</xdr:colOff>
      <xdr:row>59</xdr:row>
      <xdr:rowOff>44450</xdr:rowOff>
    </xdr:to>
    <xdr:cxnSp macro="">
      <xdr:nvCxnSpPr>
        <xdr:cNvPr id="356" name="直線コネクタ 355"/>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7" name="フローチャート : 判断 356"/>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50817</xdr:rowOff>
    </xdr:from>
    <xdr:ext cx="378565" cy="259045"/>
    <xdr:sp macro="" textlink="">
      <xdr:nvSpPr>
        <xdr:cNvPr id="358" name="テキスト ボックス 357"/>
        <xdr:cNvSpPr txBox="1"/>
      </xdr:nvSpPr>
      <xdr:spPr>
        <a:xfrm>
          <a:off x="7672017" y="948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59" name="フローチャート : 判断 358"/>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24147</xdr:rowOff>
    </xdr:from>
    <xdr:ext cx="378565" cy="259045"/>
    <xdr:sp macro="" textlink="">
      <xdr:nvSpPr>
        <xdr:cNvPr id="360" name="テキスト ボックス 359"/>
        <xdr:cNvSpPr txBox="1"/>
      </xdr:nvSpPr>
      <xdr:spPr>
        <a:xfrm>
          <a:off x="6783017" y="911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165100</xdr:rowOff>
    </xdr:from>
    <xdr:to>
      <xdr:col>15</xdr:col>
      <xdr:colOff>231775</xdr:colOff>
      <xdr:row>59</xdr:row>
      <xdr:rowOff>95250</xdr:rowOff>
    </xdr:to>
    <xdr:sp macro="" textlink="">
      <xdr:nvSpPr>
        <xdr:cNvPr id="366" name="円/楕円 365"/>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80027</xdr:rowOff>
    </xdr:from>
    <xdr:ext cx="249299" cy="259045"/>
    <xdr:sp macro="" textlink="">
      <xdr:nvSpPr>
        <xdr:cNvPr id="367"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165100</xdr:rowOff>
    </xdr:from>
    <xdr:to>
      <xdr:col>14</xdr:col>
      <xdr:colOff>79375</xdr:colOff>
      <xdr:row>59</xdr:row>
      <xdr:rowOff>95250</xdr:rowOff>
    </xdr:to>
    <xdr:sp macro="" textlink="">
      <xdr:nvSpPr>
        <xdr:cNvPr id="368" name="円/楕円 367"/>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86377</xdr:rowOff>
    </xdr:from>
    <xdr:ext cx="249299" cy="259045"/>
    <xdr:sp macro="" textlink="">
      <xdr:nvSpPr>
        <xdr:cNvPr id="369" name="テキスト ボックス 368"/>
        <xdr:cNvSpPr txBox="1"/>
      </xdr:nvSpPr>
      <xdr:spPr>
        <a:xfrm>
          <a:off x="9514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165100</xdr:rowOff>
    </xdr:from>
    <xdr:to>
      <xdr:col>12</xdr:col>
      <xdr:colOff>561975</xdr:colOff>
      <xdr:row>59</xdr:row>
      <xdr:rowOff>95250</xdr:rowOff>
    </xdr:to>
    <xdr:sp macro="" textlink="">
      <xdr:nvSpPr>
        <xdr:cNvPr id="370" name="円/楕円 369"/>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86377</xdr:rowOff>
    </xdr:from>
    <xdr:ext cx="249299" cy="259045"/>
    <xdr:sp macro="" textlink="">
      <xdr:nvSpPr>
        <xdr:cNvPr id="371" name="テキスト ボックス 370"/>
        <xdr:cNvSpPr txBox="1"/>
      </xdr:nvSpPr>
      <xdr:spPr>
        <a:xfrm>
          <a:off x="8625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165100</xdr:rowOff>
    </xdr:from>
    <xdr:to>
      <xdr:col>11</xdr:col>
      <xdr:colOff>358775</xdr:colOff>
      <xdr:row>59</xdr:row>
      <xdr:rowOff>95250</xdr:rowOff>
    </xdr:to>
    <xdr:sp macro="" textlink="">
      <xdr:nvSpPr>
        <xdr:cNvPr id="372" name="円/楕円 371"/>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86377</xdr:rowOff>
    </xdr:from>
    <xdr:ext cx="249299" cy="259045"/>
    <xdr:sp macro="" textlink="">
      <xdr:nvSpPr>
        <xdr:cNvPr id="373" name="テキスト ボックス 372"/>
        <xdr:cNvSpPr txBox="1"/>
      </xdr:nvSpPr>
      <xdr:spPr>
        <a:xfrm>
          <a:off x="773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165100</xdr:rowOff>
    </xdr:from>
    <xdr:to>
      <xdr:col>10</xdr:col>
      <xdr:colOff>155575</xdr:colOff>
      <xdr:row>59</xdr:row>
      <xdr:rowOff>95250</xdr:rowOff>
    </xdr:to>
    <xdr:sp macro="" textlink="">
      <xdr:nvSpPr>
        <xdr:cNvPr id="374" name="円/楕円 373"/>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86377</xdr:rowOff>
    </xdr:from>
    <xdr:ext cx="249299" cy="259045"/>
    <xdr:sp macro="" textlink="">
      <xdr:nvSpPr>
        <xdr:cNvPr id="375" name="テキスト ボックス 374"/>
        <xdr:cNvSpPr txBox="1"/>
      </xdr:nvSpPr>
      <xdr:spPr>
        <a:xfrm>
          <a:off x="684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7" name="直線コネクタ 396"/>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398"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399" name="直線コネクタ 398"/>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400"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401" name="直線コネクタ 400"/>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150992</xdr:rowOff>
    </xdr:from>
    <xdr:to>
      <xdr:col>15</xdr:col>
      <xdr:colOff>180975</xdr:colOff>
      <xdr:row>76</xdr:row>
      <xdr:rowOff>161372</xdr:rowOff>
    </xdr:to>
    <xdr:cxnSp macro="">
      <xdr:nvCxnSpPr>
        <xdr:cNvPr id="402" name="直線コネクタ 401"/>
        <xdr:cNvCxnSpPr/>
      </xdr:nvCxnSpPr>
      <xdr:spPr>
        <a:xfrm flipV="1">
          <a:off x="9639300" y="13181192"/>
          <a:ext cx="838200" cy="1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14657</xdr:rowOff>
    </xdr:from>
    <xdr:ext cx="469744" cy="259045"/>
    <xdr:sp macro="" textlink="">
      <xdr:nvSpPr>
        <xdr:cNvPr id="403" name="商工費平均値テキスト"/>
        <xdr:cNvSpPr txBox="1"/>
      </xdr:nvSpPr>
      <xdr:spPr>
        <a:xfrm>
          <a:off x="10528300" y="13216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4" name="フローチャート : 判断 403"/>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148799</xdr:rowOff>
    </xdr:from>
    <xdr:to>
      <xdr:col>14</xdr:col>
      <xdr:colOff>28575</xdr:colOff>
      <xdr:row>76</xdr:row>
      <xdr:rowOff>161372</xdr:rowOff>
    </xdr:to>
    <xdr:cxnSp macro="">
      <xdr:nvCxnSpPr>
        <xdr:cNvPr id="405" name="直線コネクタ 404"/>
        <xdr:cNvCxnSpPr/>
      </xdr:nvCxnSpPr>
      <xdr:spPr>
        <a:xfrm>
          <a:off x="8750300" y="131789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6" name="フローチャート : 判断 405"/>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142491</xdr:rowOff>
    </xdr:from>
    <xdr:ext cx="469744" cy="259045"/>
    <xdr:sp macro="" textlink="">
      <xdr:nvSpPr>
        <xdr:cNvPr id="407" name="テキスト ボックス 406"/>
        <xdr:cNvSpPr txBox="1"/>
      </xdr:nvSpPr>
      <xdr:spPr>
        <a:xfrm>
          <a:off x="9404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104998</xdr:rowOff>
    </xdr:from>
    <xdr:to>
      <xdr:col>12</xdr:col>
      <xdr:colOff>511175</xdr:colOff>
      <xdr:row>76</xdr:row>
      <xdr:rowOff>148799</xdr:rowOff>
    </xdr:to>
    <xdr:cxnSp macro="">
      <xdr:nvCxnSpPr>
        <xdr:cNvPr id="408" name="直線コネクタ 407"/>
        <xdr:cNvCxnSpPr/>
      </xdr:nvCxnSpPr>
      <xdr:spPr>
        <a:xfrm>
          <a:off x="7861300" y="13135198"/>
          <a:ext cx="889000" cy="4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09" name="フローチャート : 判断 408"/>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135084</xdr:rowOff>
    </xdr:from>
    <xdr:ext cx="469744" cy="259045"/>
    <xdr:sp macro="" textlink="">
      <xdr:nvSpPr>
        <xdr:cNvPr id="410" name="テキスト ボックス 409"/>
        <xdr:cNvSpPr txBox="1"/>
      </xdr:nvSpPr>
      <xdr:spPr>
        <a:xfrm>
          <a:off x="8515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4507</xdr:rowOff>
    </xdr:from>
    <xdr:to>
      <xdr:col>11</xdr:col>
      <xdr:colOff>307975</xdr:colOff>
      <xdr:row>76</xdr:row>
      <xdr:rowOff>104998</xdr:rowOff>
    </xdr:to>
    <xdr:cxnSp macro="">
      <xdr:nvCxnSpPr>
        <xdr:cNvPr id="411" name="直線コネクタ 410"/>
        <xdr:cNvCxnSpPr/>
      </xdr:nvCxnSpPr>
      <xdr:spPr>
        <a:xfrm>
          <a:off x="6972300" y="13034707"/>
          <a:ext cx="889000" cy="10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2" name="フローチャート : 判断 411"/>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119631</xdr:rowOff>
    </xdr:from>
    <xdr:ext cx="469744" cy="259045"/>
    <xdr:sp macro="" textlink="">
      <xdr:nvSpPr>
        <xdr:cNvPr id="413" name="テキスト ボックス 412"/>
        <xdr:cNvSpPr txBox="1"/>
      </xdr:nvSpPr>
      <xdr:spPr>
        <a:xfrm>
          <a:off x="7626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4" name="フローチャート : 判断 413"/>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70848</xdr:rowOff>
    </xdr:from>
    <xdr:ext cx="469744" cy="259045"/>
    <xdr:sp macro="" textlink="">
      <xdr:nvSpPr>
        <xdr:cNvPr id="415" name="テキスト ボックス 414"/>
        <xdr:cNvSpPr txBox="1"/>
      </xdr:nvSpPr>
      <xdr:spPr>
        <a:xfrm>
          <a:off x="6737427" y="132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100192</xdr:rowOff>
    </xdr:from>
    <xdr:to>
      <xdr:col>15</xdr:col>
      <xdr:colOff>231775</xdr:colOff>
      <xdr:row>77</xdr:row>
      <xdr:rowOff>30342</xdr:rowOff>
    </xdr:to>
    <xdr:sp macro="" textlink="">
      <xdr:nvSpPr>
        <xdr:cNvPr id="421" name="円/楕円 420"/>
        <xdr:cNvSpPr/>
      </xdr:nvSpPr>
      <xdr:spPr>
        <a:xfrm>
          <a:off x="104267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123069</xdr:rowOff>
    </xdr:from>
    <xdr:ext cx="469744" cy="259045"/>
    <xdr:sp macro="" textlink="">
      <xdr:nvSpPr>
        <xdr:cNvPr id="422" name="商工費該当値テキスト"/>
        <xdr:cNvSpPr txBox="1"/>
      </xdr:nvSpPr>
      <xdr:spPr>
        <a:xfrm>
          <a:off x="10528300" y="129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110572</xdr:rowOff>
    </xdr:from>
    <xdr:to>
      <xdr:col>14</xdr:col>
      <xdr:colOff>79375</xdr:colOff>
      <xdr:row>77</xdr:row>
      <xdr:rowOff>40722</xdr:rowOff>
    </xdr:to>
    <xdr:sp macro="" textlink="">
      <xdr:nvSpPr>
        <xdr:cNvPr id="423" name="円/楕円 422"/>
        <xdr:cNvSpPr/>
      </xdr:nvSpPr>
      <xdr:spPr>
        <a:xfrm>
          <a:off x="9588500" y="131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57249</xdr:rowOff>
    </xdr:from>
    <xdr:ext cx="469744" cy="259045"/>
    <xdr:sp macro="" textlink="">
      <xdr:nvSpPr>
        <xdr:cNvPr id="424" name="テキスト ボックス 423"/>
        <xdr:cNvSpPr txBox="1"/>
      </xdr:nvSpPr>
      <xdr:spPr>
        <a:xfrm>
          <a:off x="9404427" y="129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97999</xdr:rowOff>
    </xdr:from>
    <xdr:to>
      <xdr:col>12</xdr:col>
      <xdr:colOff>561975</xdr:colOff>
      <xdr:row>77</xdr:row>
      <xdr:rowOff>28149</xdr:rowOff>
    </xdr:to>
    <xdr:sp macro="" textlink="">
      <xdr:nvSpPr>
        <xdr:cNvPr id="425" name="円/楕円 424"/>
        <xdr:cNvSpPr/>
      </xdr:nvSpPr>
      <xdr:spPr>
        <a:xfrm>
          <a:off x="8699500" y="131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44675</xdr:rowOff>
    </xdr:from>
    <xdr:ext cx="469744" cy="259045"/>
    <xdr:sp macro="" textlink="">
      <xdr:nvSpPr>
        <xdr:cNvPr id="426" name="テキスト ボックス 425"/>
        <xdr:cNvSpPr txBox="1"/>
      </xdr:nvSpPr>
      <xdr:spPr>
        <a:xfrm>
          <a:off x="8515427" y="1290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54198</xdr:rowOff>
    </xdr:from>
    <xdr:to>
      <xdr:col>11</xdr:col>
      <xdr:colOff>358775</xdr:colOff>
      <xdr:row>76</xdr:row>
      <xdr:rowOff>155798</xdr:rowOff>
    </xdr:to>
    <xdr:sp macro="" textlink="">
      <xdr:nvSpPr>
        <xdr:cNvPr id="427" name="円/楕円 426"/>
        <xdr:cNvSpPr/>
      </xdr:nvSpPr>
      <xdr:spPr>
        <a:xfrm>
          <a:off x="7810500" y="130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875</xdr:rowOff>
    </xdr:from>
    <xdr:ext cx="469744" cy="259045"/>
    <xdr:sp macro="" textlink="">
      <xdr:nvSpPr>
        <xdr:cNvPr id="428" name="テキスト ボックス 427"/>
        <xdr:cNvSpPr txBox="1"/>
      </xdr:nvSpPr>
      <xdr:spPr>
        <a:xfrm>
          <a:off x="7626427" y="1285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125156</xdr:rowOff>
    </xdr:from>
    <xdr:to>
      <xdr:col>10</xdr:col>
      <xdr:colOff>155575</xdr:colOff>
      <xdr:row>76</xdr:row>
      <xdr:rowOff>55305</xdr:rowOff>
    </xdr:to>
    <xdr:sp macro="" textlink="">
      <xdr:nvSpPr>
        <xdr:cNvPr id="429" name="円/楕円 428"/>
        <xdr:cNvSpPr/>
      </xdr:nvSpPr>
      <xdr:spPr>
        <a:xfrm>
          <a:off x="6921500" y="129839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71833</xdr:rowOff>
    </xdr:from>
    <xdr:ext cx="534377" cy="259045"/>
    <xdr:sp macro="" textlink="">
      <xdr:nvSpPr>
        <xdr:cNvPr id="430" name="テキスト ボックス 429"/>
        <xdr:cNvSpPr txBox="1"/>
      </xdr:nvSpPr>
      <xdr:spPr>
        <a:xfrm>
          <a:off x="6705111" y="1275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6" name="直線コネクタ 455"/>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7"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58" name="直線コネクタ 457"/>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59"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0" name="直線コネクタ 459"/>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63925</xdr:rowOff>
    </xdr:from>
    <xdr:to>
      <xdr:col>15</xdr:col>
      <xdr:colOff>180975</xdr:colOff>
      <xdr:row>97</xdr:row>
      <xdr:rowOff>76998</xdr:rowOff>
    </xdr:to>
    <xdr:cxnSp macro="">
      <xdr:nvCxnSpPr>
        <xdr:cNvPr id="461" name="直線コネクタ 460"/>
        <xdr:cNvCxnSpPr/>
      </xdr:nvCxnSpPr>
      <xdr:spPr>
        <a:xfrm flipV="1">
          <a:off x="9639300" y="16694575"/>
          <a:ext cx="8382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21686</xdr:rowOff>
    </xdr:from>
    <xdr:ext cx="534377" cy="259045"/>
    <xdr:sp macro="" textlink="">
      <xdr:nvSpPr>
        <xdr:cNvPr id="462" name="土木費平均値テキスト"/>
        <xdr:cNvSpPr txBox="1"/>
      </xdr:nvSpPr>
      <xdr:spPr>
        <a:xfrm>
          <a:off x="10528300" y="1648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3" name="フローチャート : 判断 462"/>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76998</xdr:rowOff>
    </xdr:from>
    <xdr:to>
      <xdr:col>14</xdr:col>
      <xdr:colOff>28575</xdr:colOff>
      <xdr:row>97</xdr:row>
      <xdr:rowOff>127029</xdr:rowOff>
    </xdr:to>
    <xdr:cxnSp macro="">
      <xdr:nvCxnSpPr>
        <xdr:cNvPr id="464" name="直線コネクタ 463"/>
        <xdr:cNvCxnSpPr/>
      </xdr:nvCxnSpPr>
      <xdr:spPr>
        <a:xfrm flipV="1">
          <a:off x="8750300" y="16707648"/>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5" name="フローチャート : 判断 464"/>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119136</xdr:rowOff>
    </xdr:from>
    <xdr:ext cx="534377" cy="259045"/>
    <xdr:sp macro="" textlink="">
      <xdr:nvSpPr>
        <xdr:cNvPr id="466" name="テキスト ボックス 465"/>
        <xdr:cNvSpPr txBox="1"/>
      </xdr:nvSpPr>
      <xdr:spPr>
        <a:xfrm>
          <a:off x="9372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67103</xdr:rowOff>
    </xdr:from>
    <xdr:to>
      <xdr:col>12</xdr:col>
      <xdr:colOff>511175</xdr:colOff>
      <xdr:row>97</xdr:row>
      <xdr:rowOff>127029</xdr:rowOff>
    </xdr:to>
    <xdr:cxnSp macro="">
      <xdr:nvCxnSpPr>
        <xdr:cNvPr id="467" name="直線コネクタ 466"/>
        <xdr:cNvCxnSpPr/>
      </xdr:nvCxnSpPr>
      <xdr:spPr>
        <a:xfrm>
          <a:off x="7861300" y="16697753"/>
          <a:ext cx="889000" cy="5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68" name="フローチャート : 判断 467"/>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162222</xdr:rowOff>
    </xdr:from>
    <xdr:ext cx="534377" cy="259045"/>
    <xdr:sp macro="" textlink="">
      <xdr:nvSpPr>
        <xdr:cNvPr id="469" name="テキスト ボックス 468"/>
        <xdr:cNvSpPr txBox="1"/>
      </xdr:nvSpPr>
      <xdr:spPr>
        <a:xfrm>
          <a:off x="8483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94590</xdr:rowOff>
    </xdr:from>
    <xdr:to>
      <xdr:col>11</xdr:col>
      <xdr:colOff>307975</xdr:colOff>
      <xdr:row>97</xdr:row>
      <xdr:rowOff>67103</xdr:rowOff>
    </xdr:to>
    <xdr:cxnSp macro="">
      <xdr:nvCxnSpPr>
        <xdr:cNvPr id="470" name="直線コネクタ 469"/>
        <xdr:cNvCxnSpPr/>
      </xdr:nvCxnSpPr>
      <xdr:spPr>
        <a:xfrm>
          <a:off x="6972300" y="16553790"/>
          <a:ext cx="889000" cy="14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1" name="フローチャート : 判断 470"/>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134351</xdr:rowOff>
    </xdr:from>
    <xdr:ext cx="534377" cy="259045"/>
    <xdr:sp macro="" textlink="">
      <xdr:nvSpPr>
        <xdr:cNvPr id="472" name="テキスト ボックス 471"/>
        <xdr:cNvSpPr txBox="1"/>
      </xdr:nvSpPr>
      <xdr:spPr>
        <a:xfrm>
          <a:off x="7594111" y="167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3" name="フローチャート : 判断 472"/>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130115</xdr:rowOff>
    </xdr:from>
    <xdr:ext cx="534377" cy="259045"/>
    <xdr:sp macro="" textlink="">
      <xdr:nvSpPr>
        <xdr:cNvPr id="474" name="テキスト ボックス 473"/>
        <xdr:cNvSpPr txBox="1"/>
      </xdr:nvSpPr>
      <xdr:spPr>
        <a:xfrm>
          <a:off x="6705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13125</xdr:rowOff>
    </xdr:from>
    <xdr:to>
      <xdr:col>15</xdr:col>
      <xdr:colOff>231775</xdr:colOff>
      <xdr:row>97</xdr:row>
      <xdr:rowOff>114725</xdr:rowOff>
    </xdr:to>
    <xdr:sp macro="" textlink="">
      <xdr:nvSpPr>
        <xdr:cNvPr id="480" name="円/楕円 479"/>
        <xdr:cNvSpPr/>
      </xdr:nvSpPr>
      <xdr:spPr>
        <a:xfrm>
          <a:off x="10426700" y="166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163002</xdr:rowOff>
    </xdr:from>
    <xdr:ext cx="534377" cy="259045"/>
    <xdr:sp macro="" textlink="">
      <xdr:nvSpPr>
        <xdr:cNvPr id="481" name="土木費該当値テキスト"/>
        <xdr:cNvSpPr txBox="1"/>
      </xdr:nvSpPr>
      <xdr:spPr>
        <a:xfrm>
          <a:off x="10528300" y="166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26198</xdr:rowOff>
    </xdr:from>
    <xdr:to>
      <xdr:col>14</xdr:col>
      <xdr:colOff>79375</xdr:colOff>
      <xdr:row>97</xdr:row>
      <xdr:rowOff>127798</xdr:rowOff>
    </xdr:to>
    <xdr:sp macro="" textlink="">
      <xdr:nvSpPr>
        <xdr:cNvPr id="482" name="円/楕円 481"/>
        <xdr:cNvSpPr/>
      </xdr:nvSpPr>
      <xdr:spPr>
        <a:xfrm>
          <a:off x="9588500" y="166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118925</xdr:rowOff>
    </xdr:from>
    <xdr:ext cx="534377" cy="259045"/>
    <xdr:sp macro="" textlink="">
      <xdr:nvSpPr>
        <xdr:cNvPr id="483" name="テキスト ボックス 482"/>
        <xdr:cNvSpPr txBox="1"/>
      </xdr:nvSpPr>
      <xdr:spPr>
        <a:xfrm>
          <a:off x="9372111" y="167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76229</xdr:rowOff>
    </xdr:from>
    <xdr:to>
      <xdr:col>12</xdr:col>
      <xdr:colOff>561975</xdr:colOff>
      <xdr:row>98</xdr:row>
      <xdr:rowOff>6379</xdr:rowOff>
    </xdr:to>
    <xdr:sp macro="" textlink="">
      <xdr:nvSpPr>
        <xdr:cNvPr id="484" name="円/楕円 483"/>
        <xdr:cNvSpPr/>
      </xdr:nvSpPr>
      <xdr:spPr>
        <a:xfrm>
          <a:off x="8699500" y="167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168956</xdr:rowOff>
    </xdr:from>
    <xdr:ext cx="534377" cy="259045"/>
    <xdr:sp macro="" textlink="">
      <xdr:nvSpPr>
        <xdr:cNvPr id="485" name="テキスト ボックス 484"/>
        <xdr:cNvSpPr txBox="1"/>
      </xdr:nvSpPr>
      <xdr:spPr>
        <a:xfrm>
          <a:off x="8483111" y="167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16303</xdr:rowOff>
    </xdr:from>
    <xdr:to>
      <xdr:col>11</xdr:col>
      <xdr:colOff>358775</xdr:colOff>
      <xdr:row>97</xdr:row>
      <xdr:rowOff>117903</xdr:rowOff>
    </xdr:to>
    <xdr:sp macro="" textlink="">
      <xdr:nvSpPr>
        <xdr:cNvPr id="486" name="円/楕円 485"/>
        <xdr:cNvSpPr/>
      </xdr:nvSpPr>
      <xdr:spPr>
        <a:xfrm>
          <a:off x="7810500" y="166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134430</xdr:rowOff>
    </xdr:from>
    <xdr:ext cx="534377" cy="259045"/>
    <xdr:sp macro="" textlink="">
      <xdr:nvSpPr>
        <xdr:cNvPr id="487" name="テキスト ボックス 486"/>
        <xdr:cNvSpPr txBox="1"/>
      </xdr:nvSpPr>
      <xdr:spPr>
        <a:xfrm>
          <a:off x="7594111" y="1642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43790</xdr:rowOff>
    </xdr:from>
    <xdr:to>
      <xdr:col>10</xdr:col>
      <xdr:colOff>155575</xdr:colOff>
      <xdr:row>96</xdr:row>
      <xdr:rowOff>145390</xdr:rowOff>
    </xdr:to>
    <xdr:sp macro="" textlink="">
      <xdr:nvSpPr>
        <xdr:cNvPr id="488" name="円/楕円 487"/>
        <xdr:cNvSpPr/>
      </xdr:nvSpPr>
      <xdr:spPr>
        <a:xfrm>
          <a:off x="6921500" y="165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161917</xdr:rowOff>
    </xdr:from>
    <xdr:ext cx="534377" cy="259045"/>
    <xdr:sp macro="" textlink="">
      <xdr:nvSpPr>
        <xdr:cNvPr id="489" name="テキスト ボックス 488"/>
        <xdr:cNvSpPr txBox="1"/>
      </xdr:nvSpPr>
      <xdr:spPr>
        <a:xfrm>
          <a:off x="6705111" y="162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3" name="テキスト ボックス 50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5" name="テキスト ボックス 504"/>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7" name="テキスト ボックス 506"/>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5" name="直線コネクタ 514"/>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6"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7" name="直線コネクタ 516"/>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18"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19" name="直線コネクタ 518"/>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133822</xdr:rowOff>
    </xdr:from>
    <xdr:to>
      <xdr:col>23</xdr:col>
      <xdr:colOff>517525</xdr:colOff>
      <xdr:row>37</xdr:row>
      <xdr:rowOff>152981</xdr:rowOff>
    </xdr:to>
    <xdr:cxnSp macro="">
      <xdr:nvCxnSpPr>
        <xdr:cNvPr id="520" name="直線コネクタ 519"/>
        <xdr:cNvCxnSpPr/>
      </xdr:nvCxnSpPr>
      <xdr:spPr>
        <a:xfrm flipV="1">
          <a:off x="15481300" y="6477472"/>
          <a:ext cx="8382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61666</xdr:rowOff>
    </xdr:from>
    <xdr:ext cx="469744" cy="259045"/>
    <xdr:sp macro="" textlink="">
      <xdr:nvSpPr>
        <xdr:cNvPr id="521" name="消防費平均値テキスト"/>
        <xdr:cNvSpPr txBox="1"/>
      </xdr:nvSpPr>
      <xdr:spPr>
        <a:xfrm>
          <a:off x="16370300" y="640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2" name="フローチャート : 判断 521"/>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113792</xdr:rowOff>
    </xdr:from>
    <xdr:to>
      <xdr:col>22</xdr:col>
      <xdr:colOff>365125</xdr:colOff>
      <xdr:row>37</xdr:row>
      <xdr:rowOff>152981</xdr:rowOff>
    </xdr:to>
    <xdr:cxnSp macro="">
      <xdr:nvCxnSpPr>
        <xdr:cNvPr id="523" name="直線コネクタ 522"/>
        <xdr:cNvCxnSpPr/>
      </xdr:nvCxnSpPr>
      <xdr:spPr>
        <a:xfrm>
          <a:off x="14592300" y="645744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4" name="フローチャート : 判断 523"/>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123207</xdr:rowOff>
    </xdr:from>
    <xdr:ext cx="469744" cy="259045"/>
    <xdr:sp macro="" textlink="">
      <xdr:nvSpPr>
        <xdr:cNvPr id="525" name="テキスト ボックス 524"/>
        <xdr:cNvSpPr txBox="1"/>
      </xdr:nvSpPr>
      <xdr:spPr>
        <a:xfrm>
          <a:off x="15246427"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85816</xdr:rowOff>
    </xdr:from>
    <xdr:to>
      <xdr:col>21</xdr:col>
      <xdr:colOff>161925</xdr:colOff>
      <xdr:row>37</xdr:row>
      <xdr:rowOff>113792</xdr:rowOff>
    </xdr:to>
    <xdr:cxnSp macro="">
      <xdr:nvCxnSpPr>
        <xdr:cNvPr id="526" name="直線コネクタ 525"/>
        <xdr:cNvCxnSpPr/>
      </xdr:nvCxnSpPr>
      <xdr:spPr>
        <a:xfrm>
          <a:off x="13703300" y="6429466"/>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7" name="フローチャート : 判断 526"/>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44032</xdr:rowOff>
    </xdr:from>
    <xdr:ext cx="469744" cy="259045"/>
    <xdr:sp macro="" textlink="">
      <xdr:nvSpPr>
        <xdr:cNvPr id="528" name="テキスト ボックス 527"/>
        <xdr:cNvSpPr txBox="1"/>
      </xdr:nvSpPr>
      <xdr:spPr>
        <a:xfrm>
          <a:off x="14357427" y="655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61432</xdr:rowOff>
    </xdr:from>
    <xdr:to>
      <xdr:col>19</xdr:col>
      <xdr:colOff>644525</xdr:colOff>
      <xdr:row>37</xdr:row>
      <xdr:rowOff>85816</xdr:rowOff>
    </xdr:to>
    <xdr:cxnSp macro="">
      <xdr:nvCxnSpPr>
        <xdr:cNvPr id="529" name="直線コネクタ 528"/>
        <xdr:cNvCxnSpPr/>
      </xdr:nvCxnSpPr>
      <xdr:spPr>
        <a:xfrm>
          <a:off x="12814300" y="640508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0" name="フローチャート : 判断 529"/>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39350</xdr:rowOff>
    </xdr:from>
    <xdr:ext cx="469744" cy="259045"/>
    <xdr:sp macro="" textlink="">
      <xdr:nvSpPr>
        <xdr:cNvPr id="531" name="テキスト ボックス 530"/>
        <xdr:cNvSpPr txBox="1"/>
      </xdr:nvSpPr>
      <xdr:spPr>
        <a:xfrm>
          <a:off x="13468427" y="655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2" name="フローチャート : 判断 531"/>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54264</xdr:rowOff>
    </xdr:from>
    <xdr:ext cx="469744" cy="259045"/>
    <xdr:sp macro="" textlink="">
      <xdr:nvSpPr>
        <xdr:cNvPr id="533" name="テキスト ボックス 532"/>
        <xdr:cNvSpPr txBox="1"/>
      </xdr:nvSpPr>
      <xdr:spPr>
        <a:xfrm>
          <a:off x="12579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83022</xdr:rowOff>
    </xdr:from>
    <xdr:to>
      <xdr:col>23</xdr:col>
      <xdr:colOff>568325</xdr:colOff>
      <xdr:row>38</xdr:row>
      <xdr:rowOff>13171</xdr:rowOff>
    </xdr:to>
    <xdr:sp macro="" textlink="">
      <xdr:nvSpPr>
        <xdr:cNvPr id="539" name="円/楕円 538"/>
        <xdr:cNvSpPr/>
      </xdr:nvSpPr>
      <xdr:spPr>
        <a:xfrm>
          <a:off x="16268700" y="6426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105899</xdr:rowOff>
    </xdr:from>
    <xdr:ext cx="469744" cy="259045"/>
    <xdr:sp macro="" textlink="">
      <xdr:nvSpPr>
        <xdr:cNvPr id="540" name="消防費該当値テキスト"/>
        <xdr:cNvSpPr txBox="1"/>
      </xdr:nvSpPr>
      <xdr:spPr>
        <a:xfrm>
          <a:off x="16370300" y="627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102181</xdr:rowOff>
    </xdr:from>
    <xdr:to>
      <xdr:col>22</xdr:col>
      <xdr:colOff>415925</xdr:colOff>
      <xdr:row>38</xdr:row>
      <xdr:rowOff>32331</xdr:rowOff>
    </xdr:to>
    <xdr:sp macro="" textlink="">
      <xdr:nvSpPr>
        <xdr:cNvPr id="541" name="円/楕円 540"/>
        <xdr:cNvSpPr/>
      </xdr:nvSpPr>
      <xdr:spPr>
        <a:xfrm>
          <a:off x="15430500" y="64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23458</xdr:rowOff>
    </xdr:from>
    <xdr:ext cx="469744" cy="259045"/>
    <xdr:sp macro="" textlink="">
      <xdr:nvSpPr>
        <xdr:cNvPr id="542" name="テキスト ボックス 541"/>
        <xdr:cNvSpPr txBox="1"/>
      </xdr:nvSpPr>
      <xdr:spPr>
        <a:xfrm>
          <a:off x="15246427" y="653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62992</xdr:rowOff>
    </xdr:from>
    <xdr:to>
      <xdr:col>21</xdr:col>
      <xdr:colOff>212725</xdr:colOff>
      <xdr:row>37</xdr:row>
      <xdr:rowOff>164592</xdr:rowOff>
    </xdr:to>
    <xdr:sp macro="" textlink="">
      <xdr:nvSpPr>
        <xdr:cNvPr id="543" name="円/楕円 542"/>
        <xdr:cNvSpPr/>
      </xdr:nvSpPr>
      <xdr:spPr>
        <a:xfrm>
          <a:off x="14541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9669</xdr:rowOff>
    </xdr:from>
    <xdr:ext cx="469744" cy="259045"/>
    <xdr:sp macro="" textlink="">
      <xdr:nvSpPr>
        <xdr:cNvPr id="544" name="テキスト ボックス 543"/>
        <xdr:cNvSpPr txBox="1"/>
      </xdr:nvSpPr>
      <xdr:spPr>
        <a:xfrm>
          <a:off x="14357427" y="618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35016</xdr:rowOff>
    </xdr:from>
    <xdr:to>
      <xdr:col>20</xdr:col>
      <xdr:colOff>9525</xdr:colOff>
      <xdr:row>37</xdr:row>
      <xdr:rowOff>136616</xdr:rowOff>
    </xdr:to>
    <xdr:sp macro="" textlink="">
      <xdr:nvSpPr>
        <xdr:cNvPr id="545" name="円/楕円 544"/>
        <xdr:cNvSpPr/>
      </xdr:nvSpPr>
      <xdr:spPr>
        <a:xfrm>
          <a:off x="13652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153143</xdr:rowOff>
    </xdr:from>
    <xdr:ext cx="469744" cy="259045"/>
    <xdr:sp macro="" textlink="">
      <xdr:nvSpPr>
        <xdr:cNvPr id="546" name="テキスト ボックス 545"/>
        <xdr:cNvSpPr txBox="1"/>
      </xdr:nvSpPr>
      <xdr:spPr>
        <a:xfrm>
          <a:off x="13468427" y="615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10632</xdr:rowOff>
    </xdr:from>
    <xdr:to>
      <xdr:col>18</xdr:col>
      <xdr:colOff>492125</xdr:colOff>
      <xdr:row>37</xdr:row>
      <xdr:rowOff>112232</xdr:rowOff>
    </xdr:to>
    <xdr:sp macro="" textlink="">
      <xdr:nvSpPr>
        <xdr:cNvPr id="547" name="円/楕円 546"/>
        <xdr:cNvSpPr/>
      </xdr:nvSpPr>
      <xdr:spPr>
        <a:xfrm>
          <a:off x="12763500" y="635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128759</xdr:rowOff>
    </xdr:from>
    <xdr:ext cx="469744" cy="259045"/>
    <xdr:sp macro="" textlink="">
      <xdr:nvSpPr>
        <xdr:cNvPr id="548" name="テキスト ボックス 547"/>
        <xdr:cNvSpPr txBox="1"/>
      </xdr:nvSpPr>
      <xdr:spPr>
        <a:xfrm>
          <a:off x="12579427" y="612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107531</xdr:rowOff>
    </xdr:from>
    <xdr:to>
      <xdr:col>23</xdr:col>
      <xdr:colOff>516889</xdr:colOff>
      <xdr:row>59</xdr:row>
      <xdr:rowOff>21793</xdr:rowOff>
    </xdr:to>
    <xdr:cxnSp macro="">
      <xdr:nvCxnSpPr>
        <xdr:cNvPr id="573" name="直線コネクタ 572"/>
        <xdr:cNvCxnSpPr/>
      </xdr:nvCxnSpPr>
      <xdr:spPr>
        <a:xfrm flipV="1">
          <a:off x="16317595" y="8680031"/>
          <a:ext cx="1269" cy="14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25620</xdr:rowOff>
    </xdr:from>
    <xdr:ext cx="534377" cy="259045"/>
    <xdr:sp macro="" textlink="">
      <xdr:nvSpPr>
        <xdr:cNvPr id="574" name="教育費最小値テキスト"/>
        <xdr:cNvSpPr txBox="1"/>
      </xdr:nvSpPr>
      <xdr:spPr>
        <a:xfrm>
          <a:off x="16370300" y="101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59</xdr:row>
      <xdr:rowOff>21793</xdr:rowOff>
    </xdr:from>
    <xdr:to>
      <xdr:col>23</xdr:col>
      <xdr:colOff>606425</xdr:colOff>
      <xdr:row>59</xdr:row>
      <xdr:rowOff>21793</xdr:rowOff>
    </xdr:to>
    <xdr:cxnSp macro="">
      <xdr:nvCxnSpPr>
        <xdr:cNvPr id="575" name="直線コネクタ 574"/>
        <xdr:cNvCxnSpPr/>
      </xdr:nvCxnSpPr>
      <xdr:spPr>
        <a:xfrm>
          <a:off x="16230600" y="101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54208</xdr:rowOff>
    </xdr:from>
    <xdr:ext cx="599010" cy="259045"/>
    <xdr:sp macro="" textlink="">
      <xdr:nvSpPr>
        <xdr:cNvPr id="576" name="教育費最大値テキスト"/>
        <xdr:cNvSpPr txBox="1"/>
      </xdr:nvSpPr>
      <xdr:spPr>
        <a:xfrm>
          <a:off x="16370300" y="84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50</xdr:row>
      <xdr:rowOff>107531</xdr:rowOff>
    </xdr:from>
    <xdr:to>
      <xdr:col>23</xdr:col>
      <xdr:colOff>606425</xdr:colOff>
      <xdr:row>50</xdr:row>
      <xdr:rowOff>107531</xdr:rowOff>
    </xdr:to>
    <xdr:cxnSp macro="">
      <xdr:nvCxnSpPr>
        <xdr:cNvPr id="577" name="直線コネクタ 576"/>
        <xdr:cNvCxnSpPr/>
      </xdr:nvCxnSpPr>
      <xdr:spPr>
        <a:xfrm>
          <a:off x="16230600" y="868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48920</xdr:rowOff>
    </xdr:from>
    <xdr:to>
      <xdr:col>23</xdr:col>
      <xdr:colOff>517525</xdr:colOff>
      <xdr:row>57</xdr:row>
      <xdr:rowOff>108889</xdr:rowOff>
    </xdr:to>
    <xdr:cxnSp macro="">
      <xdr:nvCxnSpPr>
        <xdr:cNvPr id="578" name="直線コネクタ 577"/>
        <xdr:cNvCxnSpPr/>
      </xdr:nvCxnSpPr>
      <xdr:spPr>
        <a:xfrm>
          <a:off x="15481300" y="9821570"/>
          <a:ext cx="8382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53179</xdr:rowOff>
    </xdr:from>
    <xdr:ext cx="534377" cy="259045"/>
    <xdr:sp macro="" textlink="">
      <xdr:nvSpPr>
        <xdr:cNvPr id="579" name="教育費平均値テキスト"/>
        <xdr:cNvSpPr txBox="1"/>
      </xdr:nvSpPr>
      <xdr:spPr>
        <a:xfrm>
          <a:off x="16370300" y="9825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74752</xdr:rowOff>
    </xdr:from>
    <xdr:to>
      <xdr:col>23</xdr:col>
      <xdr:colOff>568325</xdr:colOff>
      <xdr:row>58</xdr:row>
      <xdr:rowOff>4902</xdr:rowOff>
    </xdr:to>
    <xdr:sp macro="" textlink="">
      <xdr:nvSpPr>
        <xdr:cNvPr id="580" name="フローチャート : 判断 579"/>
        <xdr:cNvSpPr/>
      </xdr:nvSpPr>
      <xdr:spPr>
        <a:xfrm>
          <a:off x="162687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48920</xdr:rowOff>
    </xdr:from>
    <xdr:to>
      <xdr:col>22</xdr:col>
      <xdr:colOff>365125</xdr:colOff>
      <xdr:row>58</xdr:row>
      <xdr:rowOff>24003</xdr:rowOff>
    </xdr:to>
    <xdr:cxnSp macro="">
      <xdr:nvCxnSpPr>
        <xdr:cNvPr id="581" name="直線コネクタ 580"/>
        <xdr:cNvCxnSpPr/>
      </xdr:nvCxnSpPr>
      <xdr:spPr>
        <a:xfrm flipV="1">
          <a:off x="14592300" y="9821570"/>
          <a:ext cx="889000" cy="1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74143</xdr:rowOff>
    </xdr:from>
    <xdr:to>
      <xdr:col>22</xdr:col>
      <xdr:colOff>415925</xdr:colOff>
      <xdr:row>58</xdr:row>
      <xdr:rowOff>4293</xdr:rowOff>
    </xdr:to>
    <xdr:sp macro="" textlink="">
      <xdr:nvSpPr>
        <xdr:cNvPr id="582" name="フローチャート : 判断 581"/>
        <xdr:cNvSpPr/>
      </xdr:nvSpPr>
      <xdr:spPr>
        <a:xfrm>
          <a:off x="15430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166870</xdr:rowOff>
    </xdr:from>
    <xdr:ext cx="534377" cy="259045"/>
    <xdr:sp macro="" textlink="">
      <xdr:nvSpPr>
        <xdr:cNvPr id="583" name="テキスト ボックス 582"/>
        <xdr:cNvSpPr txBox="1"/>
      </xdr:nvSpPr>
      <xdr:spPr>
        <a:xfrm>
          <a:off x="15214111" y="99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55638</xdr:rowOff>
    </xdr:from>
    <xdr:to>
      <xdr:col>21</xdr:col>
      <xdr:colOff>161925</xdr:colOff>
      <xdr:row>58</xdr:row>
      <xdr:rowOff>24003</xdr:rowOff>
    </xdr:to>
    <xdr:cxnSp macro="">
      <xdr:nvCxnSpPr>
        <xdr:cNvPr id="584" name="直線コネクタ 583"/>
        <xdr:cNvCxnSpPr/>
      </xdr:nvCxnSpPr>
      <xdr:spPr>
        <a:xfrm>
          <a:off x="13703300" y="9828288"/>
          <a:ext cx="8890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127736</xdr:rowOff>
    </xdr:from>
    <xdr:to>
      <xdr:col>21</xdr:col>
      <xdr:colOff>212725</xdr:colOff>
      <xdr:row>58</xdr:row>
      <xdr:rowOff>57886</xdr:rowOff>
    </xdr:to>
    <xdr:sp macro="" textlink="">
      <xdr:nvSpPr>
        <xdr:cNvPr id="585" name="フローチャート : 判断 584"/>
        <xdr:cNvSpPr/>
      </xdr:nvSpPr>
      <xdr:spPr>
        <a:xfrm>
          <a:off x="14541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74413</xdr:rowOff>
    </xdr:from>
    <xdr:ext cx="534377" cy="259045"/>
    <xdr:sp macro="" textlink="">
      <xdr:nvSpPr>
        <xdr:cNvPr id="586" name="テキスト ボックス 585"/>
        <xdr:cNvSpPr txBox="1"/>
      </xdr:nvSpPr>
      <xdr:spPr>
        <a:xfrm>
          <a:off x="14325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55638</xdr:rowOff>
    </xdr:from>
    <xdr:to>
      <xdr:col>19</xdr:col>
      <xdr:colOff>644525</xdr:colOff>
      <xdr:row>57</xdr:row>
      <xdr:rowOff>64948</xdr:rowOff>
    </xdr:to>
    <xdr:cxnSp macro="">
      <xdr:nvCxnSpPr>
        <xdr:cNvPr id="587" name="直線コネクタ 586"/>
        <xdr:cNvCxnSpPr/>
      </xdr:nvCxnSpPr>
      <xdr:spPr>
        <a:xfrm flipV="1">
          <a:off x="12814300" y="9828288"/>
          <a:ext cx="889000" cy="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145694</xdr:rowOff>
    </xdr:from>
    <xdr:to>
      <xdr:col>20</xdr:col>
      <xdr:colOff>9525</xdr:colOff>
      <xdr:row>58</xdr:row>
      <xdr:rowOff>75844</xdr:rowOff>
    </xdr:to>
    <xdr:sp macro="" textlink="">
      <xdr:nvSpPr>
        <xdr:cNvPr id="588" name="フローチャート : 判断 587"/>
        <xdr:cNvSpPr/>
      </xdr:nvSpPr>
      <xdr:spPr>
        <a:xfrm>
          <a:off x="13652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66971</xdr:rowOff>
    </xdr:from>
    <xdr:ext cx="534377" cy="259045"/>
    <xdr:sp macro="" textlink="">
      <xdr:nvSpPr>
        <xdr:cNvPr id="589" name="テキスト ボックス 588"/>
        <xdr:cNvSpPr txBox="1"/>
      </xdr:nvSpPr>
      <xdr:spPr>
        <a:xfrm>
          <a:off x="13436111" y="100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110947</xdr:rowOff>
    </xdr:from>
    <xdr:to>
      <xdr:col>18</xdr:col>
      <xdr:colOff>492125</xdr:colOff>
      <xdr:row>58</xdr:row>
      <xdr:rowOff>41097</xdr:rowOff>
    </xdr:to>
    <xdr:sp macro="" textlink="">
      <xdr:nvSpPr>
        <xdr:cNvPr id="590" name="フローチャート : 判断 589"/>
        <xdr:cNvSpPr/>
      </xdr:nvSpPr>
      <xdr:spPr>
        <a:xfrm>
          <a:off x="12763500" y="988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32224</xdr:rowOff>
    </xdr:from>
    <xdr:ext cx="534377" cy="259045"/>
    <xdr:sp macro="" textlink="">
      <xdr:nvSpPr>
        <xdr:cNvPr id="591" name="テキスト ボックス 590"/>
        <xdr:cNvSpPr txBox="1"/>
      </xdr:nvSpPr>
      <xdr:spPr>
        <a:xfrm>
          <a:off x="12547111" y="99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58089</xdr:rowOff>
    </xdr:from>
    <xdr:to>
      <xdr:col>23</xdr:col>
      <xdr:colOff>568325</xdr:colOff>
      <xdr:row>57</xdr:row>
      <xdr:rowOff>159689</xdr:rowOff>
    </xdr:to>
    <xdr:sp macro="" textlink="">
      <xdr:nvSpPr>
        <xdr:cNvPr id="597" name="円/楕円 596"/>
        <xdr:cNvSpPr/>
      </xdr:nvSpPr>
      <xdr:spPr>
        <a:xfrm>
          <a:off x="16268700" y="98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80966</xdr:rowOff>
    </xdr:from>
    <xdr:ext cx="534377" cy="259045"/>
    <xdr:sp macro="" textlink="">
      <xdr:nvSpPr>
        <xdr:cNvPr id="598" name="教育費該当値テキスト"/>
        <xdr:cNvSpPr txBox="1"/>
      </xdr:nvSpPr>
      <xdr:spPr>
        <a:xfrm>
          <a:off x="16370300" y="96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169570</xdr:rowOff>
    </xdr:from>
    <xdr:to>
      <xdr:col>22</xdr:col>
      <xdr:colOff>415925</xdr:colOff>
      <xdr:row>57</xdr:row>
      <xdr:rowOff>99720</xdr:rowOff>
    </xdr:to>
    <xdr:sp macro="" textlink="">
      <xdr:nvSpPr>
        <xdr:cNvPr id="599" name="円/楕円 598"/>
        <xdr:cNvSpPr/>
      </xdr:nvSpPr>
      <xdr:spPr>
        <a:xfrm>
          <a:off x="15430500" y="97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116247</xdr:rowOff>
    </xdr:from>
    <xdr:ext cx="534377" cy="259045"/>
    <xdr:sp macro="" textlink="">
      <xdr:nvSpPr>
        <xdr:cNvPr id="600" name="テキスト ボックス 599"/>
        <xdr:cNvSpPr txBox="1"/>
      </xdr:nvSpPr>
      <xdr:spPr>
        <a:xfrm>
          <a:off x="15214111" y="95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56,648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144653</xdr:rowOff>
    </xdr:from>
    <xdr:to>
      <xdr:col>21</xdr:col>
      <xdr:colOff>212725</xdr:colOff>
      <xdr:row>58</xdr:row>
      <xdr:rowOff>74803</xdr:rowOff>
    </xdr:to>
    <xdr:sp macro="" textlink="">
      <xdr:nvSpPr>
        <xdr:cNvPr id="601" name="円/楕円 600"/>
        <xdr:cNvSpPr/>
      </xdr:nvSpPr>
      <xdr:spPr>
        <a:xfrm>
          <a:off x="14541500" y="99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65930</xdr:rowOff>
    </xdr:from>
    <xdr:ext cx="534377" cy="259045"/>
    <xdr:sp macro="" textlink="">
      <xdr:nvSpPr>
        <xdr:cNvPr id="602" name="テキスト ボックス 601"/>
        <xdr:cNvSpPr txBox="1"/>
      </xdr:nvSpPr>
      <xdr:spPr>
        <a:xfrm>
          <a:off x="14325111" y="100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4838</xdr:rowOff>
    </xdr:from>
    <xdr:to>
      <xdr:col>20</xdr:col>
      <xdr:colOff>9525</xdr:colOff>
      <xdr:row>57</xdr:row>
      <xdr:rowOff>106438</xdr:rowOff>
    </xdr:to>
    <xdr:sp macro="" textlink="">
      <xdr:nvSpPr>
        <xdr:cNvPr id="603" name="円/楕円 602"/>
        <xdr:cNvSpPr/>
      </xdr:nvSpPr>
      <xdr:spPr>
        <a:xfrm>
          <a:off x="13652500" y="97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122965</xdr:rowOff>
    </xdr:from>
    <xdr:ext cx="534377" cy="259045"/>
    <xdr:sp macro="" textlink="">
      <xdr:nvSpPr>
        <xdr:cNvPr id="604" name="テキスト ボックス 603"/>
        <xdr:cNvSpPr txBox="1"/>
      </xdr:nvSpPr>
      <xdr:spPr>
        <a:xfrm>
          <a:off x="13436111" y="95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14148</xdr:rowOff>
    </xdr:from>
    <xdr:to>
      <xdr:col>18</xdr:col>
      <xdr:colOff>492125</xdr:colOff>
      <xdr:row>57</xdr:row>
      <xdr:rowOff>115748</xdr:rowOff>
    </xdr:to>
    <xdr:sp macro="" textlink="">
      <xdr:nvSpPr>
        <xdr:cNvPr id="605" name="円/楕円 604"/>
        <xdr:cNvSpPr/>
      </xdr:nvSpPr>
      <xdr:spPr>
        <a:xfrm>
          <a:off x="12763500" y="97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132275</xdr:rowOff>
    </xdr:from>
    <xdr:ext cx="534377" cy="259045"/>
    <xdr:sp macro="" textlink="">
      <xdr:nvSpPr>
        <xdr:cNvPr id="606" name="テキスト ボックス 605"/>
        <xdr:cNvSpPr txBox="1"/>
      </xdr:nvSpPr>
      <xdr:spPr>
        <a:xfrm>
          <a:off x="12547111" y="956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620" name="テキスト ボックス 619"/>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622" name="テキスト ボックス 621"/>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624" name="テキスト ボックス 623"/>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84836</xdr:rowOff>
    </xdr:from>
    <xdr:to>
      <xdr:col>23</xdr:col>
      <xdr:colOff>516889</xdr:colOff>
      <xdr:row>78</xdr:row>
      <xdr:rowOff>139700</xdr:rowOff>
    </xdr:to>
    <xdr:cxnSp macro="">
      <xdr:nvCxnSpPr>
        <xdr:cNvPr id="628" name="直線コネクタ 627"/>
        <xdr:cNvCxnSpPr/>
      </xdr:nvCxnSpPr>
      <xdr:spPr>
        <a:xfrm flipV="1">
          <a:off x="16317595" y="12429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31513</xdr:rowOff>
    </xdr:from>
    <xdr:ext cx="378565" cy="259045"/>
    <xdr:sp macro="" textlink="">
      <xdr:nvSpPr>
        <xdr:cNvPr id="631" name="災害復旧費最大値テキスト"/>
        <xdr:cNvSpPr txBox="1"/>
      </xdr:nvSpPr>
      <xdr:spPr>
        <a:xfrm>
          <a:off x="16370300" y="122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72</xdr:row>
      <xdr:rowOff>84836</xdr:rowOff>
    </xdr:from>
    <xdr:to>
      <xdr:col>23</xdr:col>
      <xdr:colOff>606425</xdr:colOff>
      <xdr:row>72</xdr:row>
      <xdr:rowOff>84836</xdr:rowOff>
    </xdr:to>
    <xdr:cxnSp macro="">
      <xdr:nvCxnSpPr>
        <xdr:cNvPr id="632" name="直線コネクタ 631"/>
        <xdr:cNvCxnSpPr/>
      </xdr:nvCxnSpPr>
      <xdr:spPr>
        <a:xfrm>
          <a:off x="16230600" y="1242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38625</xdr:rowOff>
    </xdr:from>
    <xdr:ext cx="313932" cy="259045"/>
    <xdr:sp macro="" textlink="">
      <xdr:nvSpPr>
        <xdr:cNvPr id="634" name="災害復旧費平均値テキスト"/>
        <xdr:cNvSpPr txBox="1"/>
      </xdr:nvSpPr>
      <xdr:spPr>
        <a:xfrm>
          <a:off x="16370300" y="13240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15748</xdr:rowOff>
    </xdr:from>
    <xdr:to>
      <xdr:col>23</xdr:col>
      <xdr:colOff>568325</xdr:colOff>
      <xdr:row>78</xdr:row>
      <xdr:rowOff>117348</xdr:rowOff>
    </xdr:to>
    <xdr:sp macro="" textlink="">
      <xdr:nvSpPr>
        <xdr:cNvPr id="635" name="フローチャート : 判断 634"/>
        <xdr:cNvSpPr/>
      </xdr:nvSpPr>
      <xdr:spPr>
        <a:xfrm>
          <a:off x="16268700" y="133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24892</xdr:rowOff>
    </xdr:from>
    <xdr:to>
      <xdr:col>22</xdr:col>
      <xdr:colOff>415925</xdr:colOff>
      <xdr:row>78</xdr:row>
      <xdr:rowOff>126492</xdr:rowOff>
    </xdr:to>
    <xdr:sp macro="" textlink="">
      <xdr:nvSpPr>
        <xdr:cNvPr id="637" name="フローチャート : 判断 636"/>
        <xdr:cNvSpPr/>
      </xdr:nvSpPr>
      <xdr:spPr>
        <a:xfrm>
          <a:off x="15430500" y="1339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76</xdr:row>
      <xdr:rowOff>143019</xdr:rowOff>
    </xdr:from>
    <xdr:ext cx="313932" cy="259045"/>
    <xdr:sp macro="" textlink="">
      <xdr:nvSpPr>
        <xdr:cNvPr id="638" name="テキスト ボックス 637"/>
        <xdr:cNvSpPr txBox="1"/>
      </xdr:nvSpPr>
      <xdr:spPr>
        <a:xfrm>
          <a:off x="15324333" y="1317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109982</xdr:rowOff>
    </xdr:from>
    <xdr:to>
      <xdr:col>21</xdr:col>
      <xdr:colOff>161925</xdr:colOff>
      <xdr:row>78</xdr:row>
      <xdr:rowOff>139700</xdr:rowOff>
    </xdr:to>
    <xdr:cxnSp macro="">
      <xdr:nvCxnSpPr>
        <xdr:cNvPr id="639" name="直線コネクタ 638"/>
        <xdr:cNvCxnSpPr/>
      </xdr:nvCxnSpPr>
      <xdr:spPr>
        <a:xfrm>
          <a:off x="13703300" y="133116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11176</xdr:rowOff>
    </xdr:from>
    <xdr:to>
      <xdr:col>21</xdr:col>
      <xdr:colOff>212725</xdr:colOff>
      <xdr:row>76</xdr:row>
      <xdr:rowOff>112776</xdr:rowOff>
    </xdr:to>
    <xdr:sp macro="" textlink="">
      <xdr:nvSpPr>
        <xdr:cNvPr id="640" name="フローチャート : 判断 639"/>
        <xdr:cNvSpPr/>
      </xdr:nvSpPr>
      <xdr:spPr>
        <a:xfrm>
          <a:off x="14541500" y="1304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74</xdr:row>
      <xdr:rowOff>129303</xdr:rowOff>
    </xdr:from>
    <xdr:ext cx="313932" cy="259045"/>
    <xdr:sp macro="" textlink="">
      <xdr:nvSpPr>
        <xdr:cNvPr id="641" name="テキスト ボックス 640"/>
        <xdr:cNvSpPr txBox="1"/>
      </xdr:nvSpPr>
      <xdr:spPr>
        <a:xfrm>
          <a:off x="14435333" y="1281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151130</xdr:rowOff>
    </xdr:from>
    <xdr:to>
      <xdr:col>19</xdr:col>
      <xdr:colOff>644525</xdr:colOff>
      <xdr:row>77</xdr:row>
      <xdr:rowOff>109982</xdr:rowOff>
    </xdr:to>
    <xdr:cxnSp macro="">
      <xdr:nvCxnSpPr>
        <xdr:cNvPr id="642" name="直線コネクタ 641"/>
        <xdr:cNvCxnSpPr/>
      </xdr:nvCxnSpPr>
      <xdr:spPr>
        <a:xfrm>
          <a:off x="12814300" y="1300988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150622</xdr:rowOff>
    </xdr:from>
    <xdr:to>
      <xdr:col>20</xdr:col>
      <xdr:colOff>9525</xdr:colOff>
      <xdr:row>76</xdr:row>
      <xdr:rowOff>80772</xdr:rowOff>
    </xdr:to>
    <xdr:sp macro="" textlink="">
      <xdr:nvSpPr>
        <xdr:cNvPr id="643" name="フローチャート : 判断 642"/>
        <xdr:cNvSpPr/>
      </xdr:nvSpPr>
      <xdr:spPr>
        <a:xfrm>
          <a:off x="13652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74</xdr:row>
      <xdr:rowOff>97299</xdr:rowOff>
    </xdr:from>
    <xdr:ext cx="313932" cy="259045"/>
    <xdr:sp macro="" textlink="">
      <xdr:nvSpPr>
        <xdr:cNvPr id="644" name="テキスト ボックス 643"/>
        <xdr:cNvSpPr txBox="1"/>
      </xdr:nvSpPr>
      <xdr:spPr>
        <a:xfrm>
          <a:off x="13546333" y="12784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120904</xdr:rowOff>
    </xdr:from>
    <xdr:to>
      <xdr:col>18</xdr:col>
      <xdr:colOff>492125</xdr:colOff>
      <xdr:row>71</xdr:row>
      <xdr:rowOff>51054</xdr:rowOff>
    </xdr:to>
    <xdr:sp macro="" textlink="">
      <xdr:nvSpPr>
        <xdr:cNvPr id="645" name="フローチャート : 判断 644"/>
        <xdr:cNvSpPr/>
      </xdr:nvSpPr>
      <xdr:spPr>
        <a:xfrm>
          <a:off x="12763500" y="121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69</xdr:row>
      <xdr:rowOff>67581</xdr:rowOff>
    </xdr:from>
    <xdr:ext cx="378565" cy="259045"/>
    <xdr:sp macro="" textlink="">
      <xdr:nvSpPr>
        <xdr:cNvPr id="646" name="テキスト ボックス 645"/>
        <xdr:cNvSpPr txBox="1"/>
      </xdr:nvSpPr>
      <xdr:spPr>
        <a:xfrm>
          <a:off x="12625017" y="118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59182</xdr:rowOff>
    </xdr:from>
    <xdr:to>
      <xdr:col>20</xdr:col>
      <xdr:colOff>9525</xdr:colOff>
      <xdr:row>77</xdr:row>
      <xdr:rowOff>160782</xdr:rowOff>
    </xdr:to>
    <xdr:sp macro="" textlink="">
      <xdr:nvSpPr>
        <xdr:cNvPr id="658" name="円/楕円 657"/>
        <xdr:cNvSpPr/>
      </xdr:nvSpPr>
      <xdr:spPr>
        <a:xfrm>
          <a:off x="13652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77</xdr:row>
      <xdr:rowOff>151909</xdr:rowOff>
    </xdr:from>
    <xdr:ext cx="313932" cy="259045"/>
    <xdr:sp macro="" textlink="">
      <xdr:nvSpPr>
        <xdr:cNvPr id="659" name="テキスト ボックス 658"/>
        <xdr:cNvSpPr txBox="1"/>
      </xdr:nvSpPr>
      <xdr:spPr>
        <a:xfrm>
          <a:off x="13546333" y="13353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100330</xdr:rowOff>
    </xdr:from>
    <xdr:to>
      <xdr:col>18</xdr:col>
      <xdr:colOff>492125</xdr:colOff>
      <xdr:row>76</xdr:row>
      <xdr:rowOff>30480</xdr:rowOff>
    </xdr:to>
    <xdr:sp macro="" textlink="">
      <xdr:nvSpPr>
        <xdr:cNvPr id="660" name="円/楕円 659"/>
        <xdr:cNvSpPr/>
      </xdr:nvSpPr>
      <xdr:spPr>
        <a:xfrm>
          <a:off x="12763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21607</xdr:rowOff>
    </xdr:from>
    <xdr:ext cx="378565" cy="259045"/>
    <xdr:sp macro="" textlink="">
      <xdr:nvSpPr>
        <xdr:cNvPr id="661" name="テキスト ボックス 660"/>
        <xdr:cNvSpPr txBox="1"/>
      </xdr:nvSpPr>
      <xdr:spPr>
        <a:xfrm>
          <a:off x="12625017" y="1305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3" name="直線コネクタ 682"/>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4"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5" name="直線コネクタ 684"/>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86"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87" name="直線コネクタ 686"/>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30384</xdr:rowOff>
    </xdr:from>
    <xdr:to>
      <xdr:col>23</xdr:col>
      <xdr:colOff>517525</xdr:colOff>
      <xdr:row>95</xdr:row>
      <xdr:rowOff>129459</xdr:rowOff>
    </xdr:to>
    <xdr:cxnSp macro="">
      <xdr:nvCxnSpPr>
        <xdr:cNvPr id="688" name="直線コネクタ 687"/>
        <xdr:cNvCxnSpPr/>
      </xdr:nvCxnSpPr>
      <xdr:spPr>
        <a:xfrm flipV="1">
          <a:off x="15481300" y="16318134"/>
          <a:ext cx="8382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143177</xdr:rowOff>
    </xdr:from>
    <xdr:ext cx="469744" cy="259045"/>
    <xdr:sp macro="" textlink="">
      <xdr:nvSpPr>
        <xdr:cNvPr id="689" name="公債費平均値テキスト"/>
        <xdr:cNvSpPr txBox="1"/>
      </xdr:nvSpPr>
      <xdr:spPr>
        <a:xfrm>
          <a:off x="16370300" y="1643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90" name="フローチャート : 判断 689"/>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42728</xdr:rowOff>
    </xdr:from>
    <xdr:to>
      <xdr:col>22</xdr:col>
      <xdr:colOff>365125</xdr:colOff>
      <xdr:row>95</xdr:row>
      <xdr:rowOff>129459</xdr:rowOff>
    </xdr:to>
    <xdr:cxnSp macro="">
      <xdr:nvCxnSpPr>
        <xdr:cNvPr id="691" name="直線コネクタ 690"/>
        <xdr:cNvCxnSpPr/>
      </xdr:nvCxnSpPr>
      <xdr:spPr>
        <a:xfrm>
          <a:off x="14592300" y="16330478"/>
          <a:ext cx="8890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2" name="フローチャート : 判断 691"/>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31117</xdr:rowOff>
    </xdr:from>
    <xdr:ext cx="534377" cy="259045"/>
    <xdr:sp macro="" textlink="">
      <xdr:nvSpPr>
        <xdr:cNvPr id="693" name="テキスト ボックス 692"/>
        <xdr:cNvSpPr txBox="1"/>
      </xdr:nvSpPr>
      <xdr:spPr>
        <a:xfrm>
          <a:off x="15214111" y="164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127402</xdr:rowOff>
    </xdr:from>
    <xdr:to>
      <xdr:col>21</xdr:col>
      <xdr:colOff>161925</xdr:colOff>
      <xdr:row>95</xdr:row>
      <xdr:rowOff>42728</xdr:rowOff>
    </xdr:to>
    <xdr:cxnSp macro="">
      <xdr:nvCxnSpPr>
        <xdr:cNvPr id="694" name="直線コネクタ 693"/>
        <xdr:cNvCxnSpPr/>
      </xdr:nvCxnSpPr>
      <xdr:spPr>
        <a:xfrm>
          <a:off x="13703300" y="16243702"/>
          <a:ext cx="889000" cy="8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5" name="フローチャート : 判断 694"/>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149348</xdr:rowOff>
    </xdr:from>
    <xdr:ext cx="534377" cy="259045"/>
    <xdr:sp macro="" textlink="">
      <xdr:nvSpPr>
        <xdr:cNvPr id="696" name="テキスト ボックス 695"/>
        <xdr:cNvSpPr txBox="1"/>
      </xdr:nvSpPr>
      <xdr:spPr>
        <a:xfrm>
          <a:off x="14325111" y="1643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127402</xdr:rowOff>
    </xdr:from>
    <xdr:to>
      <xdr:col>19</xdr:col>
      <xdr:colOff>644525</xdr:colOff>
      <xdr:row>94</xdr:row>
      <xdr:rowOff>142306</xdr:rowOff>
    </xdr:to>
    <xdr:cxnSp macro="">
      <xdr:nvCxnSpPr>
        <xdr:cNvPr id="697" name="直線コネクタ 696"/>
        <xdr:cNvCxnSpPr/>
      </xdr:nvCxnSpPr>
      <xdr:spPr>
        <a:xfrm flipV="1">
          <a:off x="12814300" y="16243702"/>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698" name="フローチャート : 判断 697"/>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91375</xdr:rowOff>
    </xdr:from>
    <xdr:ext cx="534377" cy="259045"/>
    <xdr:sp macro="" textlink="">
      <xdr:nvSpPr>
        <xdr:cNvPr id="699" name="テキスト ボックス 698"/>
        <xdr:cNvSpPr txBox="1"/>
      </xdr:nvSpPr>
      <xdr:spPr>
        <a:xfrm>
          <a:off x="13436111" y="163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700" name="フローチャート : 判断 699"/>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166930</xdr:rowOff>
    </xdr:from>
    <xdr:ext cx="534377" cy="259045"/>
    <xdr:sp macro="" textlink="">
      <xdr:nvSpPr>
        <xdr:cNvPr id="701" name="テキスト ボックス 700"/>
        <xdr:cNvSpPr txBox="1"/>
      </xdr:nvSpPr>
      <xdr:spPr>
        <a:xfrm>
          <a:off x="12547111" y="159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151034</xdr:rowOff>
    </xdr:from>
    <xdr:to>
      <xdr:col>23</xdr:col>
      <xdr:colOff>568325</xdr:colOff>
      <xdr:row>95</xdr:row>
      <xdr:rowOff>81184</xdr:rowOff>
    </xdr:to>
    <xdr:sp macro="" textlink="">
      <xdr:nvSpPr>
        <xdr:cNvPr id="707" name="円/楕円 706"/>
        <xdr:cNvSpPr/>
      </xdr:nvSpPr>
      <xdr:spPr>
        <a:xfrm>
          <a:off x="16268700" y="162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2461</xdr:rowOff>
    </xdr:from>
    <xdr:ext cx="534377" cy="259045"/>
    <xdr:sp macro="" textlink="">
      <xdr:nvSpPr>
        <xdr:cNvPr id="708" name="公債費該当値テキスト"/>
        <xdr:cNvSpPr txBox="1"/>
      </xdr:nvSpPr>
      <xdr:spPr>
        <a:xfrm>
          <a:off x="16370300" y="1611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78659</xdr:rowOff>
    </xdr:from>
    <xdr:to>
      <xdr:col>22</xdr:col>
      <xdr:colOff>415925</xdr:colOff>
      <xdr:row>96</xdr:row>
      <xdr:rowOff>8809</xdr:rowOff>
    </xdr:to>
    <xdr:sp macro="" textlink="">
      <xdr:nvSpPr>
        <xdr:cNvPr id="709" name="円/楕円 708"/>
        <xdr:cNvSpPr/>
      </xdr:nvSpPr>
      <xdr:spPr>
        <a:xfrm>
          <a:off x="15430500" y="163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25336</xdr:rowOff>
    </xdr:from>
    <xdr:ext cx="534377" cy="259045"/>
    <xdr:sp macro="" textlink="">
      <xdr:nvSpPr>
        <xdr:cNvPr id="710" name="テキスト ボックス 709"/>
        <xdr:cNvSpPr txBox="1"/>
      </xdr:nvSpPr>
      <xdr:spPr>
        <a:xfrm>
          <a:off x="15214111" y="161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163378</xdr:rowOff>
    </xdr:from>
    <xdr:to>
      <xdr:col>21</xdr:col>
      <xdr:colOff>212725</xdr:colOff>
      <xdr:row>95</xdr:row>
      <xdr:rowOff>93528</xdr:rowOff>
    </xdr:to>
    <xdr:sp macro="" textlink="">
      <xdr:nvSpPr>
        <xdr:cNvPr id="711" name="円/楕円 710"/>
        <xdr:cNvSpPr/>
      </xdr:nvSpPr>
      <xdr:spPr>
        <a:xfrm>
          <a:off x="14541500" y="162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110055</xdr:rowOff>
    </xdr:from>
    <xdr:ext cx="534377" cy="259045"/>
    <xdr:sp macro="" textlink="">
      <xdr:nvSpPr>
        <xdr:cNvPr id="712" name="テキスト ボックス 711"/>
        <xdr:cNvSpPr txBox="1"/>
      </xdr:nvSpPr>
      <xdr:spPr>
        <a:xfrm>
          <a:off x="14325111" y="1605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76602</xdr:rowOff>
    </xdr:from>
    <xdr:to>
      <xdr:col>20</xdr:col>
      <xdr:colOff>9525</xdr:colOff>
      <xdr:row>95</xdr:row>
      <xdr:rowOff>6752</xdr:rowOff>
    </xdr:to>
    <xdr:sp macro="" textlink="">
      <xdr:nvSpPr>
        <xdr:cNvPr id="713" name="円/楕円 712"/>
        <xdr:cNvSpPr/>
      </xdr:nvSpPr>
      <xdr:spPr>
        <a:xfrm>
          <a:off x="13652500" y="1619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23279</xdr:rowOff>
    </xdr:from>
    <xdr:ext cx="534377" cy="259045"/>
    <xdr:sp macro="" textlink="">
      <xdr:nvSpPr>
        <xdr:cNvPr id="714" name="テキスト ボックス 713"/>
        <xdr:cNvSpPr txBox="1"/>
      </xdr:nvSpPr>
      <xdr:spPr>
        <a:xfrm>
          <a:off x="13436111" y="1596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91506</xdr:rowOff>
    </xdr:from>
    <xdr:to>
      <xdr:col>18</xdr:col>
      <xdr:colOff>492125</xdr:colOff>
      <xdr:row>95</xdr:row>
      <xdr:rowOff>21656</xdr:rowOff>
    </xdr:to>
    <xdr:sp macro="" textlink="">
      <xdr:nvSpPr>
        <xdr:cNvPr id="715" name="円/楕円 714"/>
        <xdr:cNvSpPr/>
      </xdr:nvSpPr>
      <xdr:spPr>
        <a:xfrm>
          <a:off x="12763500" y="1620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12783</xdr:rowOff>
    </xdr:from>
    <xdr:ext cx="534377" cy="259045"/>
    <xdr:sp macro="" textlink="">
      <xdr:nvSpPr>
        <xdr:cNvPr id="716" name="テキスト ボックス 715"/>
        <xdr:cNvSpPr txBox="1"/>
      </xdr:nvSpPr>
      <xdr:spPr>
        <a:xfrm>
          <a:off x="12547111" y="1630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6" name="テキスト ボックス 73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40" name="直線コネクタ 739"/>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3"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4" name="直線コネクタ 743"/>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46"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47" name="フローチャート : 判断 746"/>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49" name="フローチャート : 判断 748"/>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50" name="テキスト ボックス 749"/>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2" name="フローチャート : 判断 751"/>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3" name="テキスト ボックス 752"/>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5" name="フローチャート : 判断 754"/>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56" name="テキスト ボックス 755"/>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57" name="フローチャート : 判断 756"/>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58" name="テキスト ボックス 757"/>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224,608</a:t>
          </a:r>
          <a:r>
            <a:rPr kumimoji="1" lang="ja-JP" altLang="ja-JP" sz="1100">
              <a:solidFill>
                <a:schemeClr val="dk1"/>
              </a:solidFill>
              <a:effectLst/>
              <a:latin typeface="+mn-lt"/>
              <a:ea typeface="+mn-ea"/>
              <a:cs typeface="+mn-cs"/>
            </a:rPr>
            <a:t>円となっており、類似団体平均に比べ高止まりしている。これは、扶助費が多く占め</a:t>
          </a:r>
          <a:r>
            <a:rPr kumimoji="1" lang="en-US" altLang="ja-JP" sz="1100">
              <a:solidFill>
                <a:schemeClr val="dk1"/>
              </a:solidFill>
              <a:effectLst/>
              <a:latin typeface="+mn-lt"/>
              <a:ea typeface="+mn-ea"/>
              <a:cs typeface="+mn-cs"/>
            </a:rPr>
            <a:t>te</a:t>
          </a:r>
          <a:r>
            <a:rPr kumimoji="1" lang="ja-JP" altLang="ja-JP" sz="1100">
              <a:solidFill>
                <a:schemeClr val="dk1"/>
              </a:solidFill>
              <a:effectLst/>
              <a:latin typeface="+mn-lt"/>
              <a:ea typeface="+mn-ea"/>
              <a:cs typeface="+mn-cs"/>
            </a:rPr>
            <a:t>ていることによる。性質別歳出決算の扶助費の分析内容と同様に、高齢者人口の増や保育需要の増等により、今後も増加していくことが見込まれる。</a:t>
          </a:r>
          <a:endParaRPr lang="ja-JP" altLang="ja-JP" sz="1400">
            <a:effectLst/>
          </a:endParaRPr>
        </a:p>
        <a:p>
          <a:pPr rtl="0"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13,641</a:t>
          </a:r>
          <a:r>
            <a:rPr kumimoji="1" lang="ja-JP" altLang="ja-JP" sz="1100">
              <a:solidFill>
                <a:schemeClr val="dk1"/>
              </a:solidFill>
              <a:effectLst/>
              <a:latin typeface="+mn-lt"/>
              <a:ea typeface="+mn-ea"/>
              <a:cs typeface="+mn-cs"/>
            </a:rPr>
            <a:t>円となっており、前年度より上昇している。これは、</a:t>
          </a:r>
          <a:r>
            <a:rPr lang="ja-JP" altLang="ja-JP" sz="1100" b="0" i="0" baseline="0">
              <a:solidFill>
                <a:schemeClr val="dk1"/>
              </a:solidFill>
              <a:effectLst/>
              <a:latin typeface="+mn-lt"/>
              <a:ea typeface="+mn-ea"/>
              <a:cs typeface="+mn-cs"/>
            </a:rPr>
            <a:t>過去の建設工事や減税補てん債等の償還が進む一方で、図書館整備や再開発事業等の新発債の償還が重なり、前年度に比べ、公債費は</a:t>
          </a:r>
          <a:r>
            <a:rPr lang="en-US" altLang="ja-JP" sz="1100" b="0" i="0" baseline="0">
              <a:solidFill>
                <a:schemeClr val="dk1"/>
              </a:solidFill>
              <a:effectLst/>
              <a:latin typeface="+mn-lt"/>
              <a:ea typeface="+mn-ea"/>
              <a:cs typeface="+mn-cs"/>
            </a:rPr>
            <a:t>20.4</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6 </a:t>
          </a:r>
          <a:r>
            <a:rPr lang="ja-JP" altLang="ja-JP" sz="1100" b="0" i="0" baseline="0">
              <a:solidFill>
                <a:schemeClr val="dk1"/>
              </a:solidFill>
              <a:effectLst/>
              <a:latin typeface="+mn-lt"/>
              <a:ea typeface="+mn-ea"/>
              <a:cs typeface="+mn-cs"/>
            </a:rPr>
            <a:t>億円）の増となったことによる。</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引き続き、学校施設の改築等や道路・公園整備事業などに起債する計画であるが、その際は、財政基盤の確立に配慮した起債となるよう努めることとしている。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a:t>
          </a:r>
          <a:r>
            <a:rPr lang="ja-JP" altLang="ja-JP" sz="1400">
              <a:solidFill>
                <a:schemeClr val="dk1"/>
              </a:solidFill>
              <a:effectLst/>
              <a:latin typeface="+mn-lt"/>
              <a:ea typeface="+mn-ea"/>
              <a:cs typeface="+mn-cs"/>
            </a:rPr>
            <a:t>財政調整基金残高は、財政基盤の強化のため、前年度決算剰余金の積立等に伴い約</a:t>
          </a:r>
          <a:r>
            <a:rPr lang="en-US" altLang="ja-JP" sz="1400">
              <a:solidFill>
                <a:schemeClr val="dk1"/>
              </a:solidFill>
              <a:effectLst/>
              <a:latin typeface="+mn-lt"/>
              <a:ea typeface="+mn-ea"/>
              <a:cs typeface="+mn-cs"/>
            </a:rPr>
            <a:t>17</a:t>
          </a:r>
          <a:r>
            <a:rPr lang="ja-JP" altLang="ja-JP" sz="1400">
              <a:solidFill>
                <a:schemeClr val="dk1"/>
              </a:solidFill>
              <a:effectLst/>
              <a:latin typeface="+mn-lt"/>
              <a:ea typeface="+mn-ea"/>
              <a:cs typeface="+mn-cs"/>
            </a:rPr>
            <a:t>億円増加させたことにより、標準財政規模比が前年度に比べ</a:t>
          </a:r>
          <a:r>
            <a:rPr lang="en-US" altLang="ja-JP" sz="1400">
              <a:solidFill>
                <a:schemeClr val="dk1"/>
              </a:solidFill>
              <a:effectLst/>
              <a:latin typeface="+mn-lt"/>
              <a:ea typeface="+mn-ea"/>
              <a:cs typeface="+mn-cs"/>
            </a:rPr>
            <a:t>1.9</a:t>
          </a:r>
          <a:r>
            <a:rPr lang="ja-JP" altLang="ja-JP" sz="1400">
              <a:solidFill>
                <a:schemeClr val="dk1"/>
              </a:solidFill>
              <a:effectLst/>
              <a:latin typeface="+mn-lt"/>
              <a:ea typeface="+mn-ea"/>
              <a:cs typeface="+mn-cs"/>
            </a:rPr>
            <a:t>ポイント上昇している。</a:t>
          </a:r>
          <a:endParaRPr lang="ja-JP" altLang="ja-JP" sz="1400">
            <a:effectLst/>
          </a:endParaRPr>
        </a:p>
        <a:p>
          <a:r>
            <a:rPr lang="ja-JP" altLang="ja-JP" sz="1400">
              <a:solidFill>
                <a:schemeClr val="dk1"/>
              </a:solidFill>
              <a:effectLst/>
              <a:latin typeface="+mn-lt"/>
              <a:ea typeface="+mn-ea"/>
              <a:cs typeface="+mn-cs"/>
            </a:rPr>
            <a:t>　実質収支額は、行財政改革を着実に進めていることから継続的に黒字を確保している。</a:t>
          </a:r>
          <a:endParaRPr lang="ja-JP" altLang="ja-JP" sz="1400">
            <a:effectLst/>
          </a:endParaRPr>
        </a:p>
        <a:p>
          <a:r>
            <a:rPr lang="ja-JP" altLang="ja-JP" sz="1400">
              <a:solidFill>
                <a:schemeClr val="dk1"/>
              </a:solidFill>
              <a:effectLst/>
              <a:latin typeface="+mn-lt"/>
              <a:ea typeface="+mn-ea"/>
              <a:cs typeface="+mn-cs"/>
            </a:rPr>
            <a:t>　実質単年度収支についても、特別区税や地方消費税交付金、財調交付金等の増から前年度に比べ</a:t>
          </a:r>
          <a:r>
            <a:rPr lang="en-US" altLang="ja-JP" sz="1400">
              <a:solidFill>
                <a:schemeClr val="dk1"/>
              </a:solidFill>
              <a:effectLst/>
              <a:latin typeface="+mn-lt"/>
              <a:ea typeface="+mn-ea"/>
              <a:cs typeface="+mn-cs"/>
            </a:rPr>
            <a:t>1.6</a:t>
          </a:r>
          <a:r>
            <a:rPr lang="ja-JP" altLang="ja-JP" sz="1400">
              <a:solidFill>
                <a:schemeClr val="dk1"/>
              </a:solidFill>
              <a:effectLst/>
              <a:latin typeface="+mn-lt"/>
              <a:ea typeface="+mn-ea"/>
              <a:cs typeface="+mn-cs"/>
            </a:rPr>
            <a:t>ポイント上昇している。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一般会計の実質収支については、</a:t>
          </a:r>
          <a:r>
            <a:rPr lang="ja-JP" altLang="ja-JP" sz="1400">
              <a:solidFill>
                <a:schemeClr val="dk1"/>
              </a:solidFill>
              <a:effectLst/>
              <a:latin typeface="+mn-lt"/>
              <a:ea typeface="+mn-ea"/>
              <a:cs typeface="+mn-cs"/>
            </a:rPr>
            <a:t>特別区税や地方消費税交付金、財調交付金等の増により、黒字額が増加した。</a:t>
          </a:r>
          <a:endParaRPr lang="ja-JP" altLang="ja-JP" sz="1400">
            <a:effectLst/>
          </a:endParaRPr>
        </a:p>
        <a:p>
          <a:r>
            <a:rPr kumimoji="1" lang="ja-JP" altLang="ja-JP" sz="1400">
              <a:solidFill>
                <a:schemeClr val="dk1"/>
              </a:solidFill>
              <a:effectLst/>
              <a:latin typeface="+mn-lt"/>
              <a:ea typeface="+mn-ea"/>
              <a:cs typeface="+mn-cs"/>
            </a:rPr>
            <a:t> 　国民健康保険特別会計の実質収支については、被保険者の減少による給付費減による歳出の減や徴収率の上昇に努めたことによる歳入の増により、黒字額が増加した。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39" customWidth="1"/>
    <col min="12" max="12" width="2.26953125" style="139" customWidth="1"/>
    <col min="13" max="17" width="2.36328125" style="139" customWidth="1"/>
    <col min="18" max="119" width="2.08984375" style="139" customWidth="1"/>
    <col min="120" max="16384" width="0" style="139" hidden="1"/>
  </cols>
  <sheetData>
    <row r="1" spans="1:119" ht="33" customHeight="1" x14ac:dyDescent="0.2">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 thickBot="1" x14ac:dyDescent="0.25">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2">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111959120</v>
      </c>
      <c r="BO4" s="409"/>
      <c r="BP4" s="409"/>
      <c r="BQ4" s="409"/>
      <c r="BR4" s="409"/>
      <c r="BS4" s="409"/>
      <c r="BT4" s="409"/>
      <c r="BU4" s="410"/>
      <c r="BV4" s="408">
        <v>109495042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4.3</v>
      </c>
      <c r="DC4" s="586"/>
      <c r="DD4" s="586"/>
      <c r="DE4" s="586"/>
      <c r="DF4" s="586"/>
      <c r="DG4" s="586"/>
      <c r="DH4" s="586"/>
      <c r="DI4" s="587"/>
      <c r="DJ4" s="137"/>
      <c r="DK4" s="137"/>
      <c r="DL4" s="137"/>
      <c r="DM4" s="137"/>
      <c r="DN4" s="137"/>
      <c r="DO4" s="137"/>
    </row>
    <row r="5" spans="1:119" ht="18.75" customHeight="1" x14ac:dyDescent="0.2">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108206972</v>
      </c>
      <c r="BO5" s="414"/>
      <c r="BP5" s="414"/>
      <c r="BQ5" s="414"/>
      <c r="BR5" s="414"/>
      <c r="BS5" s="414"/>
      <c r="BT5" s="414"/>
      <c r="BU5" s="415"/>
      <c r="BV5" s="413">
        <v>106572629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83.3</v>
      </c>
      <c r="CU5" s="384"/>
      <c r="CV5" s="384"/>
      <c r="CW5" s="384"/>
      <c r="CX5" s="384"/>
      <c r="CY5" s="384"/>
      <c r="CZ5" s="384"/>
      <c r="DA5" s="385"/>
      <c r="DB5" s="383">
        <v>85</v>
      </c>
      <c r="DC5" s="384"/>
      <c r="DD5" s="384"/>
      <c r="DE5" s="384"/>
      <c r="DF5" s="384"/>
      <c r="DG5" s="384"/>
      <c r="DH5" s="384"/>
      <c r="DI5" s="385"/>
      <c r="DJ5" s="137"/>
      <c r="DK5" s="137"/>
      <c r="DL5" s="137"/>
      <c r="DM5" s="137"/>
      <c r="DN5" s="137"/>
      <c r="DO5" s="137"/>
    </row>
    <row r="6" spans="1:119" ht="18.75" customHeight="1" x14ac:dyDescent="0.2">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86</v>
      </c>
      <c r="AV6" s="471"/>
      <c r="AW6" s="471"/>
      <c r="AX6" s="471"/>
      <c r="AY6" s="393" t="s">
        <v>87</v>
      </c>
      <c r="AZ6" s="394"/>
      <c r="BA6" s="394"/>
      <c r="BB6" s="394"/>
      <c r="BC6" s="394"/>
      <c r="BD6" s="394"/>
      <c r="BE6" s="394"/>
      <c r="BF6" s="394"/>
      <c r="BG6" s="394"/>
      <c r="BH6" s="394"/>
      <c r="BI6" s="394"/>
      <c r="BJ6" s="394"/>
      <c r="BK6" s="394"/>
      <c r="BL6" s="394"/>
      <c r="BM6" s="395"/>
      <c r="BN6" s="413">
        <v>3752148</v>
      </c>
      <c r="BO6" s="414"/>
      <c r="BP6" s="414"/>
      <c r="BQ6" s="414"/>
      <c r="BR6" s="414"/>
      <c r="BS6" s="414"/>
      <c r="BT6" s="414"/>
      <c r="BU6" s="415"/>
      <c r="BV6" s="413">
        <v>2922413</v>
      </c>
      <c r="BW6" s="414"/>
      <c r="BX6" s="414"/>
      <c r="BY6" s="414"/>
      <c r="BZ6" s="414"/>
      <c r="CA6" s="414"/>
      <c r="CB6" s="414"/>
      <c r="CC6" s="415"/>
      <c r="CD6" s="422" t="s">
        <v>88</v>
      </c>
      <c r="CE6" s="423"/>
      <c r="CF6" s="423"/>
      <c r="CG6" s="423"/>
      <c r="CH6" s="423"/>
      <c r="CI6" s="423"/>
      <c r="CJ6" s="423"/>
      <c r="CK6" s="423"/>
      <c r="CL6" s="423"/>
      <c r="CM6" s="423"/>
      <c r="CN6" s="423"/>
      <c r="CO6" s="423"/>
      <c r="CP6" s="423"/>
      <c r="CQ6" s="423"/>
      <c r="CR6" s="423"/>
      <c r="CS6" s="424"/>
      <c r="CT6" s="559">
        <v>83.3</v>
      </c>
      <c r="CU6" s="560"/>
      <c r="CV6" s="560"/>
      <c r="CW6" s="560"/>
      <c r="CX6" s="560"/>
      <c r="CY6" s="560"/>
      <c r="CZ6" s="560"/>
      <c r="DA6" s="561"/>
      <c r="DB6" s="559">
        <v>85</v>
      </c>
      <c r="DC6" s="560"/>
      <c r="DD6" s="560"/>
      <c r="DE6" s="560"/>
      <c r="DF6" s="560"/>
      <c r="DG6" s="560"/>
      <c r="DH6" s="560"/>
      <c r="DI6" s="561"/>
      <c r="DJ6" s="137"/>
      <c r="DK6" s="137"/>
      <c r="DL6" s="137"/>
      <c r="DM6" s="137"/>
      <c r="DN6" s="137"/>
      <c r="DO6" s="137"/>
    </row>
    <row r="7" spans="1:119" ht="18.75" customHeight="1" x14ac:dyDescent="0.2">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89</v>
      </c>
      <c r="AN7" s="387"/>
      <c r="AO7" s="387"/>
      <c r="AP7" s="387"/>
      <c r="AQ7" s="387"/>
      <c r="AR7" s="387"/>
      <c r="AS7" s="387"/>
      <c r="AT7" s="388"/>
      <c r="AU7" s="470" t="s">
        <v>86</v>
      </c>
      <c r="AV7" s="471"/>
      <c r="AW7" s="471"/>
      <c r="AX7" s="471"/>
      <c r="AY7" s="393" t="s">
        <v>90</v>
      </c>
      <c r="AZ7" s="394"/>
      <c r="BA7" s="394"/>
      <c r="BB7" s="394"/>
      <c r="BC7" s="394"/>
      <c r="BD7" s="394"/>
      <c r="BE7" s="394"/>
      <c r="BF7" s="394"/>
      <c r="BG7" s="394"/>
      <c r="BH7" s="394"/>
      <c r="BI7" s="394"/>
      <c r="BJ7" s="394"/>
      <c r="BK7" s="394"/>
      <c r="BL7" s="394"/>
      <c r="BM7" s="395"/>
      <c r="BN7" s="413">
        <v>414078</v>
      </c>
      <c r="BO7" s="414"/>
      <c r="BP7" s="414"/>
      <c r="BQ7" s="414"/>
      <c r="BR7" s="414"/>
      <c r="BS7" s="414"/>
      <c r="BT7" s="414"/>
      <c r="BU7" s="415"/>
      <c r="BV7" s="413">
        <v>213870</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67865068</v>
      </c>
      <c r="CU7" s="414"/>
      <c r="CV7" s="414"/>
      <c r="CW7" s="414"/>
      <c r="CX7" s="414"/>
      <c r="CY7" s="414"/>
      <c r="CZ7" s="414"/>
      <c r="DA7" s="415"/>
      <c r="DB7" s="413">
        <v>63299139</v>
      </c>
      <c r="DC7" s="414"/>
      <c r="DD7" s="414"/>
      <c r="DE7" s="414"/>
      <c r="DF7" s="414"/>
      <c r="DG7" s="414"/>
      <c r="DH7" s="414"/>
      <c r="DI7" s="415"/>
      <c r="DJ7" s="137"/>
      <c r="DK7" s="137"/>
      <c r="DL7" s="137"/>
      <c r="DM7" s="137"/>
      <c r="DN7" s="137"/>
      <c r="DO7" s="137"/>
    </row>
    <row r="8" spans="1:119" ht="18.75" customHeight="1" thickBot="1" x14ac:dyDescent="0.25">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3338070</v>
      </c>
      <c r="BO8" s="414"/>
      <c r="BP8" s="414"/>
      <c r="BQ8" s="414"/>
      <c r="BR8" s="414"/>
      <c r="BS8" s="414"/>
      <c r="BT8" s="414"/>
      <c r="BU8" s="415"/>
      <c r="BV8" s="413">
        <v>2708543</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0.39</v>
      </c>
      <c r="CU8" s="523"/>
      <c r="CV8" s="523"/>
      <c r="CW8" s="523"/>
      <c r="CX8" s="523"/>
      <c r="CY8" s="523"/>
      <c r="CZ8" s="523"/>
      <c r="DA8" s="524"/>
      <c r="DB8" s="522">
        <v>0.38</v>
      </c>
      <c r="DC8" s="523"/>
      <c r="DD8" s="523"/>
      <c r="DE8" s="523"/>
      <c r="DF8" s="523"/>
      <c r="DG8" s="523"/>
      <c r="DH8" s="523"/>
      <c r="DI8" s="524"/>
      <c r="DJ8" s="137"/>
      <c r="DK8" s="137"/>
      <c r="DL8" s="137"/>
      <c r="DM8" s="137"/>
      <c r="DN8" s="137"/>
      <c r="DO8" s="137"/>
    </row>
    <row r="9" spans="1:119" ht="18.75" customHeight="1" thickBot="1" x14ac:dyDescent="0.25">
      <c r="A9" s="138"/>
      <c r="B9" s="548" t="s">
        <v>95</v>
      </c>
      <c r="C9" s="549"/>
      <c r="D9" s="549"/>
      <c r="E9" s="549"/>
      <c r="F9" s="549"/>
      <c r="G9" s="549"/>
      <c r="H9" s="549"/>
      <c r="I9" s="549"/>
      <c r="J9" s="549"/>
      <c r="K9" s="476"/>
      <c r="L9" s="550" t="s">
        <v>96</v>
      </c>
      <c r="M9" s="551"/>
      <c r="N9" s="551"/>
      <c r="O9" s="551"/>
      <c r="P9" s="551"/>
      <c r="Q9" s="552"/>
      <c r="R9" s="553">
        <v>256274</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629527</v>
      </c>
      <c r="BO9" s="414"/>
      <c r="BP9" s="414"/>
      <c r="BQ9" s="414"/>
      <c r="BR9" s="414"/>
      <c r="BS9" s="414"/>
      <c r="BT9" s="414"/>
      <c r="BU9" s="415"/>
      <c r="BV9" s="413">
        <v>-356781</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4.5999999999999996</v>
      </c>
      <c r="CU9" s="384"/>
      <c r="CV9" s="384"/>
      <c r="CW9" s="384"/>
      <c r="CX9" s="384"/>
      <c r="CY9" s="384"/>
      <c r="CZ9" s="384"/>
      <c r="DA9" s="385"/>
      <c r="DB9" s="383">
        <v>4</v>
      </c>
      <c r="DC9" s="384"/>
      <c r="DD9" s="384"/>
      <c r="DE9" s="384"/>
      <c r="DF9" s="384"/>
      <c r="DG9" s="384"/>
      <c r="DH9" s="384"/>
      <c r="DI9" s="385"/>
      <c r="DJ9" s="137"/>
      <c r="DK9" s="137"/>
      <c r="DL9" s="137"/>
      <c r="DM9" s="137"/>
      <c r="DN9" s="137"/>
      <c r="DO9" s="137"/>
    </row>
    <row r="10" spans="1:119" ht="18.75" customHeight="1" thickBot="1" x14ac:dyDescent="0.25">
      <c r="A10" s="138"/>
      <c r="B10" s="548"/>
      <c r="C10" s="549"/>
      <c r="D10" s="549"/>
      <c r="E10" s="549"/>
      <c r="F10" s="549"/>
      <c r="G10" s="549"/>
      <c r="H10" s="549"/>
      <c r="I10" s="549"/>
      <c r="J10" s="549"/>
      <c r="K10" s="476"/>
      <c r="L10" s="386" t="s">
        <v>101</v>
      </c>
      <c r="M10" s="387"/>
      <c r="N10" s="387"/>
      <c r="O10" s="387"/>
      <c r="P10" s="387"/>
      <c r="Q10" s="388"/>
      <c r="R10" s="389">
        <v>247606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2146238</v>
      </c>
      <c r="BO10" s="414"/>
      <c r="BP10" s="414"/>
      <c r="BQ10" s="414"/>
      <c r="BR10" s="414"/>
      <c r="BS10" s="414"/>
      <c r="BT10" s="414"/>
      <c r="BU10" s="415"/>
      <c r="BV10" s="413">
        <v>1936360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2">
      <c r="A12" s="138"/>
      <c r="B12" s="525" t="s">
        <v>111</v>
      </c>
      <c r="C12" s="526"/>
      <c r="D12" s="526"/>
      <c r="E12" s="526"/>
      <c r="F12" s="526"/>
      <c r="G12" s="526"/>
      <c r="H12" s="526"/>
      <c r="I12" s="526"/>
      <c r="J12" s="526"/>
      <c r="K12" s="527"/>
      <c r="L12" s="534" t="s">
        <v>112</v>
      </c>
      <c r="M12" s="535"/>
      <c r="N12" s="535"/>
      <c r="O12" s="535"/>
      <c r="P12" s="535"/>
      <c r="Q12" s="536"/>
      <c r="R12" s="537">
        <v>261723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450000</v>
      </c>
      <c r="BO12" s="414"/>
      <c r="BP12" s="414"/>
      <c r="BQ12" s="414"/>
      <c r="BR12" s="414"/>
      <c r="BS12" s="414"/>
      <c r="BT12" s="414"/>
      <c r="BU12" s="415"/>
      <c r="BV12" s="413">
        <v>420000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2">
      <c r="A13" s="138"/>
      <c r="B13" s="528"/>
      <c r="C13" s="529"/>
      <c r="D13" s="529"/>
      <c r="E13" s="529"/>
      <c r="F13" s="529"/>
      <c r="G13" s="529"/>
      <c r="H13" s="529"/>
      <c r="I13" s="529"/>
      <c r="J13" s="529"/>
      <c r="K13" s="530"/>
      <c r="L13" s="148"/>
      <c r="M13" s="511" t="s">
        <v>120</v>
      </c>
      <c r="N13" s="512"/>
      <c r="O13" s="512"/>
      <c r="P13" s="512"/>
      <c r="Q13" s="513"/>
      <c r="R13" s="514">
        <v>251050</v>
      </c>
      <c r="S13" s="515"/>
      <c r="T13" s="515"/>
      <c r="U13" s="515"/>
      <c r="V13" s="516"/>
      <c r="W13" s="502" t="s">
        <v>121</v>
      </c>
      <c r="X13" s="426"/>
      <c r="Y13" s="426"/>
      <c r="Z13" s="426"/>
      <c r="AA13" s="426"/>
      <c r="AB13" s="427"/>
      <c r="AC13" s="389">
        <v>65</v>
      </c>
      <c r="AD13" s="390"/>
      <c r="AE13" s="390"/>
      <c r="AF13" s="390"/>
      <c r="AG13" s="391"/>
      <c r="AH13" s="389">
        <v>59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2325765</v>
      </c>
      <c r="BO13" s="414"/>
      <c r="BP13" s="414"/>
      <c r="BQ13" s="414"/>
      <c r="BR13" s="414"/>
      <c r="BS13" s="414"/>
      <c r="BT13" s="414"/>
      <c r="BU13" s="415"/>
      <c r="BV13" s="413">
        <v>1159579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-0.2</v>
      </c>
      <c r="CU13" s="384"/>
      <c r="CV13" s="384"/>
      <c r="CW13" s="384"/>
      <c r="CX13" s="384"/>
      <c r="CY13" s="384"/>
      <c r="CZ13" s="384"/>
      <c r="DA13" s="385"/>
      <c r="DB13" s="383">
        <v>0.1</v>
      </c>
      <c r="DC13" s="384"/>
      <c r="DD13" s="384"/>
      <c r="DE13" s="384"/>
      <c r="DF13" s="384"/>
      <c r="DG13" s="384"/>
      <c r="DH13" s="384"/>
      <c r="DI13" s="385"/>
      <c r="DJ13" s="137"/>
      <c r="DK13" s="137"/>
      <c r="DL13" s="137"/>
      <c r="DM13" s="137"/>
      <c r="DN13" s="137"/>
      <c r="DO13" s="137"/>
    </row>
    <row r="14" spans="1:119" ht="18.75" customHeight="1" thickBot="1" x14ac:dyDescent="0.25">
      <c r="A14" s="138"/>
      <c r="B14" s="528"/>
      <c r="C14" s="529"/>
      <c r="D14" s="529"/>
      <c r="E14" s="529"/>
      <c r="F14" s="529"/>
      <c r="G14" s="529"/>
      <c r="H14" s="529"/>
      <c r="I14" s="529"/>
      <c r="J14" s="529"/>
      <c r="K14" s="530"/>
      <c r="L14" s="504" t="s">
        <v>126</v>
      </c>
      <c r="M14" s="543"/>
      <c r="N14" s="543"/>
      <c r="O14" s="543"/>
      <c r="P14" s="543"/>
      <c r="Q14" s="544"/>
      <c r="R14" s="514">
        <v>258423</v>
      </c>
      <c r="S14" s="515"/>
      <c r="T14" s="515"/>
      <c r="U14" s="515"/>
      <c r="V14" s="516"/>
      <c r="W14" s="517"/>
      <c r="X14" s="429"/>
      <c r="Y14" s="429"/>
      <c r="Z14" s="429"/>
      <c r="AA14" s="429"/>
      <c r="AB14" s="430"/>
      <c r="AC14" s="507">
        <v>0.1</v>
      </c>
      <c r="AD14" s="508"/>
      <c r="AE14" s="508"/>
      <c r="AF14" s="508"/>
      <c r="AG14" s="509"/>
      <c r="AH14" s="507">
        <v>0</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x14ac:dyDescent="0.2">
      <c r="A15" s="138"/>
      <c r="B15" s="528"/>
      <c r="C15" s="529"/>
      <c r="D15" s="529"/>
      <c r="E15" s="529"/>
      <c r="F15" s="529"/>
      <c r="G15" s="529"/>
      <c r="H15" s="529"/>
      <c r="I15" s="529"/>
      <c r="J15" s="529"/>
      <c r="K15" s="530"/>
      <c r="L15" s="148"/>
      <c r="M15" s="511" t="s">
        <v>120</v>
      </c>
      <c r="N15" s="512"/>
      <c r="O15" s="512"/>
      <c r="P15" s="512"/>
      <c r="Q15" s="513"/>
      <c r="R15" s="514">
        <v>248558</v>
      </c>
      <c r="S15" s="515"/>
      <c r="T15" s="515"/>
      <c r="U15" s="515"/>
      <c r="V15" s="516"/>
      <c r="W15" s="502" t="s">
        <v>128</v>
      </c>
      <c r="X15" s="426"/>
      <c r="Y15" s="426"/>
      <c r="Z15" s="426"/>
      <c r="AA15" s="426"/>
      <c r="AB15" s="427"/>
      <c r="AC15" s="389">
        <v>23746</v>
      </c>
      <c r="AD15" s="390"/>
      <c r="AE15" s="390"/>
      <c r="AF15" s="390"/>
      <c r="AG15" s="391"/>
      <c r="AH15" s="389">
        <v>29933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26052793</v>
      </c>
      <c r="BO15" s="409"/>
      <c r="BP15" s="409"/>
      <c r="BQ15" s="409"/>
      <c r="BR15" s="409"/>
      <c r="BS15" s="409"/>
      <c r="BT15" s="409"/>
      <c r="BU15" s="410"/>
      <c r="BV15" s="408">
        <v>22960585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22.2</v>
      </c>
      <c r="AD16" s="508"/>
      <c r="AE16" s="508"/>
      <c r="AF16" s="508"/>
      <c r="AG16" s="509"/>
      <c r="AH16" s="507">
        <v>24.1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64536949</v>
      </c>
      <c r="BO16" s="414"/>
      <c r="BP16" s="414"/>
      <c r="BQ16" s="414"/>
      <c r="BR16" s="414"/>
      <c r="BS16" s="414"/>
      <c r="BT16" s="414"/>
      <c r="BU16" s="415"/>
      <c r="BV16" s="413">
        <v>59895453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5">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83005</v>
      </c>
      <c r="AD17" s="390"/>
      <c r="AE17" s="390"/>
      <c r="AF17" s="390"/>
      <c r="AG17" s="391"/>
      <c r="AH17" s="389">
        <v>90016</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67865068</v>
      </c>
      <c r="BO17" s="414"/>
      <c r="BP17" s="414"/>
      <c r="BQ17" s="414"/>
      <c r="BR17" s="414"/>
      <c r="BS17" s="414"/>
      <c r="BT17" s="414"/>
      <c r="BU17" s="415"/>
      <c r="BV17" s="413">
        <v>63299139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5">
      <c r="A18" s="138"/>
      <c r="B18" s="475" t="s">
        <v>138</v>
      </c>
      <c r="C18" s="476"/>
      <c r="D18" s="476"/>
      <c r="E18" s="477"/>
      <c r="F18" s="477"/>
      <c r="G18" s="477"/>
      <c r="H18" s="477"/>
      <c r="I18" s="477"/>
      <c r="J18" s="477"/>
      <c r="K18" s="477"/>
      <c r="L18" s="478">
        <v>13.77</v>
      </c>
      <c r="M18" s="478"/>
      <c r="N18" s="478"/>
      <c r="O18" s="478"/>
      <c r="P18" s="478"/>
      <c r="Q18" s="478"/>
      <c r="R18" s="479"/>
      <c r="S18" s="479"/>
      <c r="T18" s="479"/>
      <c r="U18" s="479"/>
      <c r="V18" s="480"/>
      <c r="W18" s="494"/>
      <c r="X18" s="495"/>
      <c r="Y18" s="495"/>
      <c r="Z18" s="495"/>
      <c r="AA18" s="495"/>
      <c r="AB18" s="503"/>
      <c r="AC18" s="377">
        <v>77.7</v>
      </c>
      <c r="AD18" s="378"/>
      <c r="AE18" s="378"/>
      <c r="AF18" s="378"/>
      <c r="AG18" s="481"/>
      <c r="AH18" s="377">
        <v>72.599999999999994</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58722622</v>
      </c>
      <c r="BO18" s="414"/>
      <c r="BP18" s="414"/>
      <c r="BQ18" s="414"/>
      <c r="BR18" s="414"/>
      <c r="BS18" s="414"/>
      <c r="BT18" s="414"/>
      <c r="BU18" s="415"/>
      <c r="BV18" s="413">
        <v>55841165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5">
      <c r="A19" s="138"/>
      <c r="B19" s="475" t="s">
        <v>140</v>
      </c>
      <c r="C19" s="476"/>
      <c r="D19" s="476"/>
      <c r="E19" s="477"/>
      <c r="F19" s="477"/>
      <c r="G19" s="477"/>
      <c r="H19" s="477"/>
      <c r="I19" s="477"/>
      <c r="J19" s="477"/>
      <c r="K19" s="477"/>
      <c r="L19" s="483">
        <v>18611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76958124</v>
      </c>
      <c r="BO19" s="414"/>
      <c r="BP19" s="414"/>
      <c r="BQ19" s="414"/>
      <c r="BR19" s="414"/>
      <c r="BS19" s="414"/>
      <c r="BT19" s="414"/>
      <c r="BU19" s="415"/>
      <c r="BV19" s="413">
        <v>73714575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5">
      <c r="A20" s="138"/>
      <c r="B20" s="475" t="s">
        <v>142</v>
      </c>
      <c r="C20" s="476"/>
      <c r="D20" s="476"/>
      <c r="E20" s="477"/>
      <c r="F20" s="477"/>
      <c r="G20" s="477"/>
      <c r="H20" s="477"/>
      <c r="I20" s="477"/>
      <c r="J20" s="477"/>
      <c r="K20" s="477"/>
      <c r="L20" s="483">
        <v>130862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2">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5">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2">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28911891</v>
      </c>
      <c r="BO23" s="414"/>
      <c r="BP23" s="414"/>
      <c r="BQ23" s="414"/>
      <c r="BR23" s="414"/>
      <c r="BS23" s="414"/>
      <c r="BT23" s="414"/>
      <c r="BU23" s="415"/>
      <c r="BV23" s="413">
        <v>29686998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5">
      <c r="A24" s="138"/>
      <c r="B24" s="445"/>
      <c r="C24" s="446"/>
      <c r="D24" s="447"/>
      <c r="E24" s="386" t="s">
        <v>151</v>
      </c>
      <c r="F24" s="387"/>
      <c r="G24" s="387"/>
      <c r="H24" s="387"/>
      <c r="I24" s="387"/>
      <c r="J24" s="387"/>
      <c r="K24" s="388"/>
      <c r="L24" s="389">
        <v>1</v>
      </c>
      <c r="M24" s="390"/>
      <c r="N24" s="390"/>
      <c r="O24" s="390"/>
      <c r="P24" s="391"/>
      <c r="Q24" s="389">
        <v>11350</v>
      </c>
      <c r="R24" s="390"/>
      <c r="S24" s="390"/>
      <c r="T24" s="390"/>
      <c r="U24" s="390"/>
      <c r="V24" s="391"/>
      <c r="W24" s="455"/>
      <c r="X24" s="446"/>
      <c r="Y24" s="447"/>
      <c r="Z24" s="386" t="s">
        <v>152</v>
      </c>
      <c r="AA24" s="387"/>
      <c r="AB24" s="387"/>
      <c r="AC24" s="387"/>
      <c r="AD24" s="387"/>
      <c r="AE24" s="387"/>
      <c r="AF24" s="387"/>
      <c r="AG24" s="388"/>
      <c r="AH24" s="389">
        <v>1756</v>
      </c>
      <c r="AI24" s="390"/>
      <c r="AJ24" s="390"/>
      <c r="AK24" s="390"/>
      <c r="AL24" s="391"/>
      <c r="AM24" s="389">
        <v>5524376</v>
      </c>
      <c r="AN24" s="390"/>
      <c r="AO24" s="390"/>
      <c r="AP24" s="390"/>
      <c r="AQ24" s="390"/>
      <c r="AR24" s="391"/>
      <c r="AS24" s="389">
        <v>3146</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19242845</v>
      </c>
      <c r="BO24" s="414"/>
      <c r="BP24" s="414"/>
      <c r="BQ24" s="414"/>
      <c r="BR24" s="414"/>
      <c r="BS24" s="414"/>
      <c r="BT24" s="414"/>
      <c r="BU24" s="415"/>
      <c r="BV24" s="413">
        <v>18774874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2">
      <c r="A25" s="138"/>
      <c r="B25" s="445"/>
      <c r="C25" s="446"/>
      <c r="D25" s="447"/>
      <c r="E25" s="386" t="s">
        <v>154</v>
      </c>
      <c r="F25" s="387"/>
      <c r="G25" s="387"/>
      <c r="H25" s="387"/>
      <c r="I25" s="387"/>
      <c r="J25" s="387"/>
      <c r="K25" s="388"/>
      <c r="L25" s="389">
        <v>1</v>
      </c>
      <c r="M25" s="390"/>
      <c r="N25" s="390"/>
      <c r="O25" s="390"/>
      <c r="P25" s="391"/>
      <c r="Q25" s="389">
        <v>9160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14170665</v>
      </c>
      <c r="BO25" s="409"/>
      <c r="BP25" s="409"/>
      <c r="BQ25" s="409"/>
      <c r="BR25" s="409"/>
      <c r="BS25" s="409"/>
      <c r="BT25" s="409"/>
      <c r="BU25" s="410"/>
      <c r="BV25" s="408">
        <v>16615981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2">
      <c r="A26" s="138"/>
      <c r="B26" s="445"/>
      <c r="C26" s="446"/>
      <c r="D26" s="447"/>
      <c r="E26" s="386" t="s">
        <v>157</v>
      </c>
      <c r="F26" s="387"/>
      <c r="G26" s="387"/>
      <c r="H26" s="387"/>
      <c r="I26" s="387"/>
      <c r="J26" s="387"/>
      <c r="K26" s="388"/>
      <c r="L26" s="389">
        <v>1</v>
      </c>
      <c r="M26" s="390"/>
      <c r="N26" s="390"/>
      <c r="O26" s="390"/>
      <c r="P26" s="391"/>
      <c r="Q26" s="389">
        <v>8480</v>
      </c>
      <c r="R26" s="390"/>
      <c r="S26" s="390"/>
      <c r="T26" s="390"/>
      <c r="U26" s="390"/>
      <c r="V26" s="391"/>
      <c r="W26" s="455"/>
      <c r="X26" s="446"/>
      <c r="Y26" s="447"/>
      <c r="Z26" s="386" t="s">
        <v>158</v>
      </c>
      <c r="AA26" s="468"/>
      <c r="AB26" s="468"/>
      <c r="AC26" s="468"/>
      <c r="AD26" s="468"/>
      <c r="AE26" s="468"/>
      <c r="AF26" s="468"/>
      <c r="AG26" s="469"/>
      <c r="AH26" s="389">
        <v>170</v>
      </c>
      <c r="AI26" s="390"/>
      <c r="AJ26" s="390"/>
      <c r="AK26" s="390"/>
      <c r="AL26" s="391"/>
      <c r="AM26" s="389">
        <v>514250</v>
      </c>
      <c r="AN26" s="390"/>
      <c r="AO26" s="390"/>
      <c r="AP26" s="390"/>
      <c r="AQ26" s="390"/>
      <c r="AR26" s="391"/>
      <c r="AS26" s="389">
        <v>3025</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v>35000</v>
      </c>
      <c r="BO26" s="414"/>
      <c r="BP26" s="414"/>
      <c r="BQ26" s="414"/>
      <c r="BR26" s="414"/>
      <c r="BS26" s="414"/>
      <c r="BT26" s="414"/>
      <c r="BU26" s="415"/>
      <c r="BV26" s="413">
        <v>30000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5">
      <c r="A27" s="138"/>
      <c r="B27" s="445"/>
      <c r="C27" s="446"/>
      <c r="D27" s="447"/>
      <c r="E27" s="386" t="s">
        <v>160</v>
      </c>
      <c r="F27" s="387"/>
      <c r="G27" s="387"/>
      <c r="H27" s="387"/>
      <c r="I27" s="387"/>
      <c r="J27" s="387"/>
      <c r="K27" s="388"/>
      <c r="L27" s="389">
        <v>1</v>
      </c>
      <c r="M27" s="390"/>
      <c r="N27" s="390"/>
      <c r="O27" s="390"/>
      <c r="P27" s="391"/>
      <c r="Q27" s="389">
        <v>9160</v>
      </c>
      <c r="R27" s="390"/>
      <c r="S27" s="390"/>
      <c r="T27" s="390"/>
      <c r="U27" s="390"/>
      <c r="V27" s="391"/>
      <c r="W27" s="455"/>
      <c r="X27" s="446"/>
      <c r="Y27" s="447"/>
      <c r="Z27" s="386" t="s">
        <v>161</v>
      </c>
      <c r="AA27" s="387"/>
      <c r="AB27" s="387"/>
      <c r="AC27" s="387"/>
      <c r="AD27" s="387"/>
      <c r="AE27" s="387"/>
      <c r="AF27" s="387"/>
      <c r="AG27" s="388"/>
      <c r="AH27" s="389">
        <v>27</v>
      </c>
      <c r="AI27" s="390"/>
      <c r="AJ27" s="390"/>
      <c r="AK27" s="390"/>
      <c r="AL27" s="391"/>
      <c r="AM27" s="389">
        <v>89282</v>
      </c>
      <c r="AN27" s="390"/>
      <c r="AO27" s="390"/>
      <c r="AP27" s="390"/>
      <c r="AQ27" s="390"/>
      <c r="AR27" s="391"/>
      <c r="AS27" s="389">
        <v>3307</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t="s">
        <v>119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2">
      <c r="A28" s="138"/>
      <c r="B28" s="445"/>
      <c r="C28" s="446"/>
      <c r="D28" s="447"/>
      <c r="E28" s="386" t="s">
        <v>163</v>
      </c>
      <c r="F28" s="387"/>
      <c r="G28" s="387"/>
      <c r="H28" s="387"/>
      <c r="I28" s="387"/>
      <c r="J28" s="387"/>
      <c r="K28" s="388"/>
      <c r="L28" s="389">
        <v>1</v>
      </c>
      <c r="M28" s="390"/>
      <c r="N28" s="390"/>
      <c r="O28" s="390"/>
      <c r="P28" s="391"/>
      <c r="Q28" s="389">
        <v>7870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7116176</v>
      </c>
      <c r="BO28" s="409"/>
      <c r="BP28" s="409"/>
      <c r="BQ28" s="409"/>
      <c r="BR28" s="409"/>
      <c r="BS28" s="409"/>
      <c r="BT28" s="409"/>
      <c r="BU28" s="410"/>
      <c r="BV28" s="408">
        <v>5419938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2">
      <c r="A29" s="138"/>
      <c r="B29" s="445"/>
      <c r="C29" s="446"/>
      <c r="D29" s="447"/>
      <c r="E29" s="386" t="s">
        <v>167</v>
      </c>
      <c r="F29" s="387"/>
      <c r="G29" s="387"/>
      <c r="H29" s="387"/>
      <c r="I29" s="387"/>
      <c r="J29" s="387"/>
      <c r="K29" s="388"/>
      <c r="L29" s="389">
        <v>30</v>
      </c>
      <c r="M29" s="390"/>
      <c r="N29" s="390"/>
      <c r="O29" s="390"/>
      <c r="P29" s="391"/>
      <c r="Q29" s="389">
        <v>6090</v>
      </c>
      <c r="R29" s="390"/>
      <c r="S29" s="390"/>
      <c r="T29" s="390"/>
      <c r="U29" s="390"/>
      <c r="V29" s="391"/>
      <c r="W29" s="456"/>
      <c r="X29" s="457"/>
      <c r="Y29" s="458"/>
      <c r="Z29" s="386" t="s">
        <v>168</v>
      </c>
      <c r="AA29" s="387"/>
      <c r="AB29" s="387"/>
      <c r="AC29" s="387"/>
      <c r="AD29" s="387"/>
      <c r="AE29" s="387"/>
      <c r="AF29" s="387"/>
      <c r="AG29" s="388"/>
      <c r="AH29" s="389">
        <v>1783</v>
      </c>
      <c r="AI29" s="390"/>
      <c r="AJ29" s="390"/>
      <c r="AK29" s="390"/>
      <c r="AL29" s="391"/>
      <c r="AM29" s="389">
        <v>5613658</v>
      </c>
      <c r="AN29" s="390"/>
      <c r="AO29" s="390"/>
      <c r="AP29" s="390"/>
      <c r="AQ29" s="390"/>
      <c r="AR29" s="391"/>
      <c r="AS29" s="389">
        <v>3148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346646</v>
      </c>
      <c r="BO29" s="414"/>
      <c r="BP29" s="414"/>
      <c r="BQ29" s="414"/>
      <c r="BR29" s="414"/>
      <c r="BS29" s="414"/>
      <c r="BT29" s="414"/>
      <c r="BU29" s="415"/>
      <c r="BV29" s="413">
        <v>342827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5">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99.3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5058134</v>
      </c>
      <c r="BO30" s="417"/>
      <c r="BP30" s="417"/>
      <c r="BQ30" s="417"/>
      <c r="BR30" s="417"/>
      <c r="BS30" s="417"/>
      <c r="BT30" s="417"/>
      <c r="BU30" s="418"/>
      <c r="BV30" s="416">
        <v>4747271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2">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5</v>
      </c>
      <c r="BX34" s="373"/>
      <c r="BY34" s="372" t="str">
        <f>IF('各会計、関係団体の財政状況及び健全化判断比率'!B68="","",'各会計、関係団体の財政状況及び健全化判断比率'!B68)</f>
        <v>特別区人事・厚生事務組合</v>
      </c>
      <c r="BZ34" s="372"/>
      <c r="CA34" s="372"/>
      <c r="CB34" s="372"/>
      <c r="CC34" s="372"/>
      <c r="CD34" s="372"/>
      <c r="CE34" s="372"/>
      <c r="CF34" s="372"/>
      <c r="CG34" s="372"/>
      <c r="CH34" s="372"/>
      <c r="CI34" s="372"/>
      <c r="CJ34" s="372"/>
      <c r="CK34" s="372"/>
      <c r="CL34" s="372"/>
      <c r="CM34" s="372"/>
      <c r="CN34" s="165"/>
      <c r="CO34" s="373">
        <f>IF(CQ34="","",MAX(C34:D43,U34:V43,AM34:AN43,BE34:BF43,BW34:BX43)+1)</f>
        <v>10</v>
      </c>
      <c r="CP34" s="373"/>
      <c r="CQ34" s="372" t="str">
        <f>IF('各会計、関係団体の財政状況及び健全化判断比率'!BS7="","",'各会計、関係団体の財政状況及び健全化判断比率'!BS7)</f>
        <v>墨田まちづくり公社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2">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6</v>
      </c>
      <c r="BX35" s="373"/>
      <c r="BY35" s="372" t="str">
        <f>IF('各会計、関係団体の財政状況及び健全化判断比率'!B69="","",'各会計、関係団体の財政状況及び健全化判断比率'!B69)</f>
        <v>特別区競馬組合</v>
      </c>
      <c r="BZ35" s="372"/>
      <c r="CA35" s="372"/>
      <c r="CB35" s="372"/>
      <c r="CC35" s="372"/>
      <c r="CD35" s="372"/>
      <c r="CE35" s="372"/>
      <c r="CF35" s="372"/>
      <c r="CG35" s="372"/>
      <c r="CH35" s="372"/>
      <c r="CI35" s="372"/>
      <c r="CJ35" s="372"/>
      <c r="CK35" s="372"/>
      <c r="CL35" s="372"/>
      <c r="CM35" s="372"/>
      <c r="CN35" s="165"/>
      <c r="CO35" s="373">
        <f t="shared" ref="CO35:CO43" si="3">IF(CQ35="","",CO34+1)</f>
        <v>11</v>
      </c>
      <c r="CP35" s="373"/>
      <c r="CQ35" s="372" t="str">
        <f>IF('各会計、関係団体の財政状況及び健全化判断比率'!BS8="","",'各会計、関係団体の財政状況及び健全化判断比率'!BS8)</f>
        <v>墨田区文化振興財団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2">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7</v>
      </c>
      <c r="BX36" s="373"/>
      <c r="BY36" s="372" t="str">
        <f>IF('各会計、関係団体の財政状況及び健全化判断比率'!B70="","",'各会計、関係団体の財政状況及び健全化判断比率'!B70)</f>
        <v>東京二十三区清掃一部事務組合</v>
      </c>
      <c r="BZ36" s="372"/>
      <c r="CA36" s="372"/>
      <c r="CB36" s="372"/>
      <c r="CC36" s="372"/>
      <c r="CD36" s="372"/>
      <c r="CE36" s="372"/>
      <c r="CF36" s="372"/>
      <c r="CG36" s="372"/>
      <c r="CH36" s="372"/>
      <c r="CI36" s="372"/>
      <c r="CJ36" s="372"/>
      <c r="CK36" s="372"/>
      <c r="CL36" s="372"/>
      <c r="CM36" s="372"/>
      <c r="CN36" s="165"/>
      <c r="CO36" s="373">
        <f t="shared" si="3"/>
        <v>12</v>
      </c>
      <c r="CP36" s="373"/>
      <c r="CQ36" s="372" t="str">
        <f>IF('各会計、関係団体の財政状況及び健全化判断比率'!BS9="","",'各会計、関係団体の財政状況及び健全化判断比率'!BS9)</f>
        <v>アルカタワーズ</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2">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8</v>
      </c>
      <c r="BX37" s="373"/>
      <c r="BY37" s="372" t="str">
        <f>IF('各会計、関係団体の財政状況及び健全化判断比率'!B71="","",'各会計、関係団体の財政状況及び健全化判断比率'!B71)</f>
        <v>東京都後期高齢者医療広域連合（一般会計）</v>
      </c>
      <c r="BZ37" s="372"/>
      <c r="CA37" s="372"/>
      <c r="CB37" s="372"/>
      <c r="CC37" s="372"/>
      <c r="CD37" s="372"/>
      <c r="CE37" s="372"/>
      <c r="CF37" s="372"/>
      <c r="CG37" s="372"/>
      <c r="CH37" s="372"/>
      <c r="CI37" s="372"/>
      <c r="CJ37" s="372"/>
      <c r="CK37" s="372"/>
      <c r="CL37" s="372"/>
      <c r="CM37" s="372"/>
      <c r="CN37" s="165"/>
      <c r="CO37" s="373">
        <f t="shared" si="3"/>
        <v>13</v>
      </c>
      <c r="CP37" s="373"/>
      <c r="CQ37" s="372" t="str">
        <f>IF('各会計、関係団体の財政状況及び健全化判断比率'!BS10="","",'各会計、関係団体の財政状況及び健全化判断比率'!BS10)</f>
        <v>墨田区土地開発公社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v>
      </c>
      <c r="DH37" s="374"/>
      <c r="DI37" s="169"/>
      <c r="DJ37" s="137"/>
      <c r="DK37" s="137"/>
      <c r="DL37" s="137"/>
      <c r="DM37" s="137"/>
      <c r="DN37" s="137"/>
      <c r="DO37" s="137"/>
    </row>
    <row r="38" spans="1:119" ht="32.25" customHeight="1" x14ac:dyDescent="0.2">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9</v>
      </c>
      <c r="BX38" s="373"/>
      <c r="BY38" s="372" t="str">
        <f>IF('各会計、関係団体の財政状況及び健全化判断比率'!B72="","",'各会計、関係団体の財政状況及び健全化判断比率'!B72)</f>
        <v>東京都後期高齢者医療広域連合
（後期高齢者医療特別会計）</v>
      </c>
      <c r="BZ38" s="372"/>
      <c r="CA38" s="372"/>
      <c r="CB38" s="372"/>
      <c r="CC38" s="372"/>
      <c r="CD38" s="372"/>
      <c r="CE38" s="372"/>
      <c r="CF38" s="372"/>
      <c r="CG38" s="372"/>
      <c r="CH38" s="372"/>
      <c r="CI38" s="372"/>
      <c r="CJ38" s="372"/>
      <c r="CK38" s="372"/>
      <c r="CL38" s="372"/>
      <c r="CM38" s="372"/>
      <c r="CN38" s="165"/>
      <c r="CO38" s="373">
        <f t="shared" si="3"/>
        <v>14</v>
      </c>
      <c r="CP38" s="373"/>
      <c r="CQ38" s="372" t="str">
        <f>IF('各会計、関係団体の財政状況及び健全化判断比率'!BS11="","",'各会計、関係団体の財政状況及び健全化判断比率'!BS11)</f>
        <v>国際ファッションセンター</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2">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15</v>
      </c>
      <c r="CP39" s="373"/>
      <c r="CQ39" s="372" t="str">
        <f>IF('各会計、関係団体の財政状況及び健全化判断比率'!BS12="","",'各会計、関係団体の財政状況及び健全化判断比率'!BS12)</f>
        <v>ファッション産業人材育成機構</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2">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2">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2">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2">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189</v>
      </c>
    </row>
    <row r="50" spans="5:5" x14ac:dyDescent="0.2">
      <c r="E50" s="139" t="s">
        <v>190</v>
      </c>
    </row>
    <row r="51" spans="5:5" x14ac:dyDescent="0.2">
      <c r="E51" s="139" t="s">
        <v>191</v>
      </c>
    </row>
    <row r="52" spans="5:5" x14ac:dyDescent="0.2">
      <c r="E52" s="139" t="s">
        <v>192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2">
      <c r="A34" s="22"/>
      <c r="B34" s="31"/>
      <c r="C34" s="1193" t="s">
        <v>522</v>
      </c>
      <c r="D34" s="1193"/>
      <c r="E34" s="1194"/>
      <c r="F34" s="32">
        <v>4.3899999999999997</v>
      </c>
      <c r="G34" s="33">
        <v>3.9</v>
      </c>
      <c r="H34" s="33">
        <v>5.0599999999999996</v>
      </c>
      <c r="I34" s="33">
        <v>4.2699999999999996</v>
      </c>
      <c r="J34" s="34">
        <v>4.91</v>
      </c>
      <c r="K34" s="22"/>
      <c r="L34" s="22"/>
      <c r="M34" s="22"/>
      <c r="N34" s="22"/>
      <c r="O34" s="22"/>
      <c r="P34" s="22"/>
    </row>
    <row r="35" spans="1:16" ht="39" customHeight="1" x14ac:dyDescent="0.2">
      <c r="A35" s="22"/>
      <c r="B35" s="35"/>
      <c r="C35" s="1187" t="s">
        <v>523</v>
      </c>
      <c r="D35" s="1188"/>
      <c r="E35" s="1189"/>
      <c r="F35" s="36">
        <v>0.84</v>
      </c>
      <c r="G35" s="37">
        <v>0.62</v>
      </c>
      <c r="H35" s="37">
        <v>0.88</v>
      </c>
      <c r="I35" s="37">
        <v>0.77</v>
      </c>
      <c r="J35" s="38">
        <v>1.45</v>
      </c>
      <c r="K35" s="22"/>
      <c r="L35" s="22"/>
      <c r="M35" s="22"/>
      <c r="N35" s="22"/>
      <c r="O35" s="22"/>
      <c r="P35" s="22"/>
    </row>
    <row r="36" spans="1:16" ht="39" customHeight="1" x14ac:dyDescent="0.2">
      <c r="A36" s="22"/>
      <c r="B36" s="35"/>
      <c r="C36" s="1187" t="s">
        <v>524</v>
      </c>
      <c r="D36" s="1188"/>
      <c r="E36" s="1189"/>
      <c r="F36" s="36">
        <v>0.23</v>
      </c>
      <c r="G36" s="37">
        <v>0.38</v>
      </c>
      <c r="H36" s="37">
        <v>0.39</v>
      </c>
      <c r="I36" s="37">
        <v>0.16</v>
      </c>
      <c r="J36" s="38">
        <v>0.38</v>
      </c>
      <c r="K36" s="22"/>
      <c r="L36" s="22"/>
      <c r="M36" s="22"/>
      <c r="N36" s="22"/>
      <c r="O36" s="22"/>
      <c r="P36" s="22"/>
    </row>
    <row r="37" spans="1:16" ht="39" customHeight="1" x14ac:dyDescent="0.2">
      <c r="A37" s="22"/>
      <c r="B37" s="35"/>
      <c r="C37" s="1187" t="s">
        <v>525</v>
      </c>
      <c r="D37" s="1188"/>
      <c r="E37" s="1189"/>
      <c r="F37" s="36">
        <v>0.48</v>
      </c>
      <c r="G37" s="37">
        <v>0.96</v>
      </c>
      <c r="H37" s="37">
        <v>1.02</v>
      </c>
      <c r="I37" s="37">
        <v>1.08</v>
      </c>
      <c r="J37" s="38">
        <v>0.13</v>
      </c>
      <c r="K37" s="22"/>
      <c r="L37" s="22"/>
      <c r="M37" s="22"/>
      <c r="N37" s="22"/>
      <c r="O37" s="22"/>
      <c r="P37" s="22"/>
    </row>
    <row r="38" spans="1:16" ht="39" customHeight="1" x14ac:dyDescent="0.2">
      <c r="A38" s="22"/>
      <c r="B38" s="35"/>
      <c r="C38" s="1187"/>
      <c r="D38" s="1188"/>
      <c r="E38" s="1189"/>
      <c r="F38" s="36"/>
      <c r="G38" s="37"/>
      <c r="H38" s="37"/>
      <c r="I38" s="37"/>
      <c r="J38" s="38"/>
      <c r="K38" s="22"/>
      <c r="L38" s="22"/>
      <c r="M38" s="22"/>
      <c r="N38" s="22"/>
      <c r="O38" s="22"/>
      <c r="P38" s="22"/>
    </row>
    <row r="39" spans="1:16" ht="39" customHeight="1" x14ac:dyDescent="0.2">
      <c r="A39" s="22"/>
      <c r="B39" s="35"/>
      <c r="C39" s="1187"/>
      <c r="D39" s="1188"/>
      <c r="E39" s="1189"/>
      <c r="F39" s="36"/>
      <c r="G39" s="37"/>
      <c r="H39" s="37"/>
      <c r="I39" s="37"/>
      <c r="J39" s="38"/>
      <c r="K39" s="22"/>
      <c r="L39" s="22"/>
      <c r="M39" s="22"/>
      <c r="N39" s="22"/>
      <c r="O39" s="22"/>
      <c r="P39" s="22"/>
    </row>
    <row r="40" spans="1:16" ht="39" customHeight="1" x14ac:dyDescent="0.2">
      <c r="A40" s="22"/>
      <c r="B40" s="35"/>
      <c r="C40" s="1187"/>
      <c r="D40" s="1188"/>
      <c r="E40" s="1189"/>
      <c r="F40" s="36"/>
      <c r="G40" s="37"/>
      <c r="H40" s="37"/>
      <c r="I40" s="37"/>
      <c r="J40" s="38"/>
      <c r="K40" s="22"/>
      <c r="L40" s="22"/>
      <c r="M40" s="22"/>
      <c r="N40" s="22"/>
      <c r="O40" s="22"/>
      <c r="P40" s="22"/>
    </row>
    <row r="41" spans="1:16" ht="39" customHeight="1" x14ac:dyDescent="0.2">
      <c r="A41" s="22"/>
      <c r="B41" s="35"/>
      <c r="C41" s="1187"/>
      <c r="D41" s="1188"/>
      <c r="E41" s="1189"/>
      <c r="F41" s="36"/>
      <c r="G41" s="37"/>
      <c r="H41" s="37"/>
      <c r="I41" s="37"/>
      <c r="J41" s="38"/>
      <c r="K41" s="22"/>
      <c r="L41" s="22"/>
      <c r="M41" s="22"/>
      <c r="N41" s="22"/>
      <c r="O41" s="22"/>
      <c r="P41" s="22"/>
    </row>
    <row r="42" spans="1:16" ht="39" customHeight="1" x14ac:dyDescent="0.2">
      <c r="A42" s="22"/>
      <c r="B42" s="39"/>
      <c r="C42" s="1187" t="s">
        <v>526</v>
      </c>
      <c r="D42" s="1188"/>
      <c r="E42" s="1189"/>
      <c r="F42" s="36" t="s">
        <v>475</v>
      </c>
      <c r="G42" s="37" t="s">
        <v>475</v>
      </c>
      <c r="H42" s="37" t="s">
        <v>475</v>
      </c>
      <c r="I42" s="37" t="s">
        <v>475</v>
      </c>
      <c r="J42" s="38" t="s">
        <v>475</v>
      </c>
      <c r="K42" s="22"/>
      <c r="L42" s="22"/>
      <c r="M42" s="22"/>
      <c r="N42" s="22"/>
      <c r="O42" s="22"/>
      <c r="P42" s="22"/>
    </row>
    <row r="43" spans="1:16" ht="39" customHeight="1" thickBot="1" x14ac:dyDescent="0.25">
      <c r="A43" s="22"/>
      <c r="B43" s="40"/>
      <c r="C43" s="1190" t="s">
        <v>527</v>
      </c>
      <c r="D43" s="1191"/>
      <c r="E43" s="1192"/>
      <c r="F43" s="41" t="s">
        <v>475</v>
      </c>
      <c r="G43" s="42" t="s">
        <v>475</v>
      </c>
      <c r="H43" s="42" t="s">
        <v>475</v>
      </c>
      <c r="I43" s="42" t="s">
        <v>475</v>
      </c>
      <c r="J43" s="43" t="s">
        <v>475</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2">
      <c r="A45" s="48"/>
      <c r="B45" s="1203" t="s">
        <v>11</v>
      </c>
      <c r="C45" s="1204"/>
      <c r="D45" s="58"/>
      <c r="E45" s="1209" t="s">
        <v>12</v>
      </c>
      <c r="F45" s="1209"/>
      <c r="G45" s="1209"/>
      <c r="H45" s="1209"/>
      <c r="I45" s="1209"/>
      <c r="J45" s="1210"/>
      <c r="K45" s="59">
        <v>3979</v>
      </c>
      <c r="L45" s="60">
        <v>4242</v>
      </c>
      <c r="M45" s="60">
        <v>3771</v>
      </c>
      <c r="N45" s="60">
        <v>3212</v>
      </c>
      <c r="O45" s="61">
        <v>3444</v>
      </c>
      <c r="P45" s="48"/>
      <c r="Q45" s="48"/>
      <c r="R45" s="48"/>
      <c r="S45" s="48"/>
      <c r="T45" s="48"/>
      <c r="U45" s="48"/>
    </row>
    <row r="46" spans="1:21" ht="30.75" customHeight="1" x14ac:dyDescent="0.2">
      <c r="A46" s="48"/>
      <c r="B46" s="1205"/>
      <c r="C46" s="1206"/>
      <c r="D46" s="62"/>
      <c r="E46" s="1197" t="s">
        <v>13</v>
      </c>
      <c r="F46" s="1197"/>
      <c r="G46" s="1197"/>
      <c r="H46" s="1197"/>
      <c r="I46" s="1197"/>
      <c r="J46" s="1198"/>
      <c r="K46" s="63" t="s">
        <v>475</v>
      </c>
      <c r="L46" s="64" t="s">
        <v>475</v>
      </c>
      <c r="M46" s="64" t="s">
        <v>475</v>
      </c>
      <c r="N46" s="64" t="s">
        <v>475</v>
      </c>
      <c r="O46" s="65" t="s">
        <v>475</v>
      </c>
      <c r="P46" s="48"/>
      <c r="Q46" s="48"/>
      <c r="R46" s="48"/>
      <c r="S46" s="48"/>
      <c r="T46" s="48"/>
      <c r="U46" s="48"/>
    </row>
    <row r="47" spans="1:21" ht="30.75" customHeight="1" x14ac:dyDescent="0.2">
      <c r="A47" s="48"/>
      <c r="B47" s="1205"/>
      <c r="C47" s="1206"/>
      <c r="D47" s="62"/>
      <c r="E47" s="1197" t="s">
        <v>14</v>
      </c>
      <c r="F47" s="1197"/>
      <c r="G47" s="1197"/>
      <c r="H47" s="1197"/>
      <c r="I47" s="1197"/>
      <c r="J47" s="1198"/>
      <c r="K47" s="63">
        <v>57</v>
      </c>
      <c r="L47" s="64">
        <v>66</v>
      </c>
      <c r="M47" s="64">
        <v>99</v>
      </c>
      <c r="N47" s="64">
        <v>98</v>
      </c>
      <c r="O47" s="65">
        <v>95</v>
      </c>
      <c r="P47" s="48"/>
      <c r="Q47" s="48"/>
      <c r="R47" s="48"/>
      <c r="S47" s="48"/>
      <c r="T47" s="48"/>
      <c r="U47" s="48"/>
    </row>
    <row r="48" spans="1:21" ht="30.75" customHeight="1" x14ac:dyDescent="0.2">
      <c r="A48" s="48"/>
      <c r="B48" s="1205"/>
      <c r="C48" s="1206"/>
      <c r="D48" s="62"/>
      <c r="E48" s="1197" t="s">
        <v>15</v>
      </c>
      <c r="F48" s="1197"/>
      <c r="G48" s="1197"/>
      <c r="H48" s="1197"/>
      <c r="I48" s="1197"/>
      <c r="J48" s="1198"/>
      <c r="K48" s="63" t="s">
        <v>475</v>
      </c>
      <c r="L48" s="64" t="s">
        <v>475</v>
      </c>
      <c r="M48" s="64" t="s">
        <v>475</v>
      </c>
      <c r="N48" s="64" t="s">
        <v>475</v>
      </c>
      <c r="O48" s="65" t="s">
        <v>475</v>
      </c>
      <c r="P48" s="48"/>
      <c r="Q48" s="48"/>
      <c r="R48" s="48"/>
      <c r="S48" s="48"/>
      <c r="T48" s="48"/>
      <c r="U48" s="48"/>
    </row>
    <row r="49" spans="1:21" ht="30.75" customHeight="1" x14ac:dyDescent="0.2">
      <c r="A49" s="48"/>
      <c r="B49" s="1205"/>
      <c r="C49" s="1206"/>
      <c r="D49" s="62"/>
      <c r="E49" s="1197" t="s">
        <v>16</v>
      </c>
      <c r="F49" s="1197"/>
      <c r="G49" s="1197"/>
      <c r="H49" s="1197"/>
      <c r="I49" s="1197"/>
      <c r="J49" s="1198"/>
      <c r="K49" s="63">
        <v>247</v>
      </c>
      <c r="L49" s="64">
        <v>231</v>
      </c>
      <c r="M49" s="64">
        <v>176</v>
      </c>
      <c r="N49" s="64">
        <v>145</v>
      </c>
      <c r="O49" s="65">
        <v>137</v>
      </c>
      <c r="P49" s="48"/>
      <c r="Q49" s="48"/>
      <c r="R49" s="48"/>
      <c r="S49" s="48"/>
      <c r="T49" s="48"/>
      <c r="U49" s="48"/>
    </row>
    <row r="50" spans="1:21" ht="30.75" customHeight="1" x14ac:dyDescent="0.2">
      <c r="A50" s="48"/>
      <c r="B50" s="1205"/>
      <c r="C50" s="1206"/>
      <c r="D50" s="62"/>
      <c r="E50" s="1197" t="s">
        <v>17</v>
      </c>
      <c r="F50" s="1197"/>
      <c r="G50" s="1197"/>
      <c r="H50" s="1197"/>
      <c r="I50" s="1197"/>
      <c r="J50" s="1198"/>
      <c r="K50" s="63">
        <v>128</v>
      </c>
      <c r="L50" s="64">
        <v>250</v>
      </c>
      <c r="M50" s="64">
        <v>336</v>
      </c>
      <c r="N50" s="64">
        <v>899</v>
      </c>
      <c r="O50" s="65">
        <v>660</v>
      </c>
      <c r="P50" s="48"/>
      <c r="Q50" s="48"/>
      <c r="R50" s="48"/>
      <c r="S50" s="48"/>
      <c r="T50" s="48"/>
      <c r="U50" s="48"/>
    </row>
    <row r="51" spans="1:21" ht="30.75" customHeight="1" x14ac:dyDescent="0.2">
      <c r="A51" s="48"/>
      <c r="B51" s="1207"/>
      <c r="C51" s="1208"/>
      <c r="D51" s="66"/>
      <c r="E51" s="1197" t="s">
        <v>18</v>
      </c>
      <c r="F51" s="1197"/>
      <c r="G51" s="1197"/>
      <c r="H51" s="1197"/>
      <c r="I51" s="1197"/>
      <c r="J51" s="1198"/>
      <c r="K51" s="63" t="s">
        <v>475</v>
      </c>
      <c r="L51" s="64" t="s">
        <v>475</v>
      </c>
      <c r="M51" s="64" t="s">
        <v>475</v>
      </c>
      <c r="N51" s="64" t="s">
        <v>475</v>
      </c>
      <c r="O51" s="65" t="s">
        <v>475</v>
      </c>
      <c r="P51" s="48"/>
      <c r="Q51" s="48"/>
      <c r="R51" s="48"/>
      <c r="S51" s="48"/>
      <c r="T51" s="48"/>
      <c r="U51" s="48"/>
    </row>
    <row r="52" spans="1:21" ht="30.75" customHeight="1" x14ac:dyDescent="0.2">
      <c r="A52" s="48"/>
      <c r="B52" s="1195" t="s">
        <v>19</v>
      </c>
      <c r="C52" s="1196"/>
      <c r="D52" s="66"/>
      <c r="E52" s="1197" t="s">
        <v>20</v>
      </c>
      <c r="F52" s="1197"/>
      <c r="G52" s="1197"/>
      <c r="H52" s="1197"/>
      <c r="I52" s="1197"/>
      <c r="J52" s="1198"/>
      <c r="K52" s="63">
        <v>4102</v>
      </c>
      <c r="L52" s="64">
        <v>4401</v>
      </c>
      <c r="M52" s="64">
        <v>4436</v>
      </c>
      <c r="N52" s="64">
        <v>4486</v>
      </c>
      <c r="O52" s="65">
        <v>4658</v>
      </c>
      <c r="P52" s="48"/>
      <c r="Q52" s="48"/>
      <c r="R52" s="48"/>
      <c r="S52" s="48"/>
      <c r="T52" s="48"/>
      <c r="U52" s="48"/>
    </row>
    <row r="53" spans="1:21" ht="30.75" customHeight="1" thickBot="1" x14ac:dyDescent="0.25">
      <c r="A53" s="48"/>
      <c r="B53" s="1199" t="s">
        <v>21</v>
      </c>
      <c r="C53" s="1200"/>
      <c r="D53" s="67"/>
      <c r="E53" s="1201" t="s">
        <v>22</v>
      </c>
      <c r="F53" s="1201"/>
      <c r="G53" s="1201"/>
      <c r="H53" s="1201"/>
      <c r="I53" s="1201"/>
      <c r="J53" s="1202"/>
      <c r="K53" s="68">
        <v>309</v>
      </c>
      <c r="L53" s="69">
        <v>388</v>
      </c>
      <c r="M53" s="69">
        <v>-54</v>
      </c>
      <c r="N53" s="69">
        <v>-132</v>
      </c>
      <c r="O53" s="70">
        <v>-322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515</v>
      </c>
      <c r="J40" s="79" t="s">
        <v>516</v>
      </c>
      <c r="K40" s="79" t="s">
        <v>517</v>
      </c>
      <c r="L40" s="79" t="s">
        <v>518</v>
      </c>
      <c r="M40" s="80" t="s">
        <v>519</v>
      </c>
    </row>
    <row r="41" spans="2:13" ht="27.75" customHeight="1" x14ac:dyDescent="0.2">
      <c r="B41" s="1223" t="s">
        <v>24</v>
      </c>
      <c r="C41" s="1224"/>
      <c r="D41" s="81"/>
      <c r="E41" s="1225" t="s">
        <v>25</v>
      </c>
      <c r="F41" s="1225"/>
      <c r="G41" s="1225"/>
      <c r="H41" s="1226"/>
      <c r="I41" s="82">
        <v>31228</v>
      </c>
      <c r="J41" s="83">
        <v>31650</v>
      </c>
      <c r="K41" s="83">
        <v>30240</v>
      </c>
      <c r="L41" s="83">
        <v>31393</v>
      </c>
      <c r="M41" s="84">
        <v>30162</v>
      </c>
    </row>
    <row r="42" spans="2:13" ht="27.75" customHeight="1" x14ac:dyDescent="0.2">
      <c r="B42" s="1213"/>
      <c r="C42" s="1214"/>
      <c r="D42" s="85"/>
      <c r="E42" s="1217" t="s">
        <v>26</v>
      </c>
      <c r="F42" s="1217"/>
      <c r="G42" s="1217"/>
      <c r="H42" s="1218"/>
      <c r="I42" s="86">
        <v>10666</v>
      </c>
      <c r="J42" s="87">
        <v>12048</v>
      </c>
      <c r="K42" s="87">
        <v>11148</v>
      </c>
      <c r="L42" s="87">
        <v>8514</v>
      </c>
      <c r="M42" s="88">
        <v>7854</v>
      </c>
    </row>
    <row r="43" spans="2:13" ht="27.75" customHeight="1" x14ac:dyDescent="0.2">
      <c r="B43" s="1213"/>
      <c r="C43" s="1214"/>
      <c r="D43" s="85"/>
      <c r="E43" s="1217" t="s">
        <v>27</v>
      </c>
      <c r="F43" s="1217"/>
      <c r="G43" s="1217"/>
      <c r="H43" s="1218"/>
      <c r="I43" s="86" t="s">
        <v>475</v>
      </c>
      <c r="J43" s="87" t="s">
        <v>475</v>
      </c>
      <c r="K43" s="87" t="s">
        <v>475</v>
      </c>
      <c r="L43" s="87" t="s">
        <v>475</v>
      </c>
      <c r="M43" s="88" t="s">
        <v>475</v>
      </c>
    </row>
    <row r="44" spans="2:13" ht="27.75" customHeight="1" x14ac:dyDescent="0.2">
      <c r="B44" s="1213"/>
      <c r="C44" s="1214"/>
      <c r="D44" s="85"/>
      <c r="E44" s="1217" t="s">
        <v>28</v>
      </c>
      <c r="F44" s="1217"/>
      <c r="G44" s="1217"/>
      <c r="H44" s="1218"/>
      <c r="I44" s="86">
        <v>1019</v>
      </c>
      <c r="J44" s="87">
        <v>898</v>
      </c>
      <c r="K44" s="87">
        <v>903</v>
      </c>
      <c r="L44" s="87">
        <v>859</v>
      </c>
      <c r="M44" s="88">
        <v>833</v>
      </c>
    </row>
    <row r="45" spans="2:13" ht="27.75" customHeight="1" x14ac:dyDescent="0.2">
      <c r="B45" s="1213"/>
      <c r="C45" s="1214"/>
      <c r="D45" s="85"/>
      <c r="E45" s="1217" t="s">
        <v>29</v>
      </c>
      <c r="F45" s="1217"/>
      <c r="G45" s="1217"/>
      <c r="H45" s="1218"/>
      <c r="I45" s="86">
        <v>19510</v>
      </c>
      <c r="J45" s="87">
        <v>18216</v>
      </c>
      <c r="K45" s="87">
        <v>17125</v>
      </c>
      <c r="L45" s="87">
        <v>15492</v>
      </c>
      <c r="M45" s="88">
        <v>15973</v>
      </c>
    </row>
    <row r="46" spans="2:13" ht="27.75" customHeight="1" x14ac:dyDescent="0.2">
      <c r="B46" s="1213"/>
      <c r="C46" s="1214"/>
      <c r="D46" s="85"/>
      <c r="E46" s="1217" t="s">
        <v>30</v>
      </c>
      <c r="F46" s="1217"/>
      <c r="G46" s="1217"/>
      <c r="H46" s="1218"/>
      <c r="I46" s="86">
        <v>682</v>
      </c>
      <c r="J46" s="87">
        <v>510</v>
      </c>
      <c r="K46" s="87">
        <v>340</v>
      </c>
      <c r="L46" s="87">
        <v>170</v>
      </c>
      <c r="M46" s="88" t="s">
        <v>475</v>
      </c>
    </row>
    <row r="47" spans="2:13" ht="27.75" customHeight="1" x14ac:dyDescent="0.2">
      <c r="B47" s="1213"/>
      <c r="C47" s="1214"/>
      <c r="D47" s="85"/>
      <c r="E47" s="1217" t="s">
        <v>31</v>
      </c>
      <c r="F47" s="1217"/>
      <c r="G47" s="1217"/>
      <c r="H47" s="1218"/>
      <c r="I47" s="86" t="s">
        <v>475</v>
      </c>
      <c r="J47" s="87" t="s">
        <v>475</v>
      </c>
      <c r="K47" s="87" t="s">
        <v>475</v>
      </c>
      <c r="L47" s="87" t="s">
        <v>475</v>
      </c>
      <c r="M47" s="88" t="s">
        <v>475</v>
      </c>
    </row>
    <row r="48" spans="2:13" ht="27.75" customHeight="1" x14ac:dyDescent="0.2">
      <c r="B48" s="1215"/>
      <c r="C48" s="1216"/>
      <c r="D48" s="85"/>
      <c r="E48" s="1217" t="s">
        <v>32</v>
      </c>
      <c r="F48" s="1217"/>
      <c r="G48" s="1217"/>
      <c r="H48" s="1218"/>
      <c r="I48" s="86" t="s">
        <v>475</v>
      </c>
      <c r="J48" s="87" t="s">
        <v>475</v>
      </c>
      <c r="K48" s="87" t="s">
        <v>475</v>
      </c>
      <c r="L48" s="87" t="s">
        <v>475</v>
      </c>
      <c r="M48" s="88" t="s">
        <v>475</v>
      </c>
    </row>
    <row r="49" spans="2:13" ht="27.75" customHeight="1" x14ac:dyDescent="0.2">
      <c r="B49" s="1211" t="s">
        <v>33</v>
      </c>
      <c r="C49" s="1212"/>
      <c r="D49" s="89"/>
      <c r="E49" s="1217" t="s">
        <v>34</v>
      </c>
      <c r="F49" s="1217"/>
      <c r="G49" s="1217"/>
      <c r="H49" s="1218"/>
      <c r="I49" s="86">
        <v>12355</v>
      </c>
      <c r="J49" s="87">
        <v>9548</v>
      </c>
      <c r="K49" s="87">
        <v>9826</v>
      </c>
      <c r="L49" s="87">
        <v>12394</v>
      </c>
      <c r="M49" s="88">
        <v>14659</v>
      </c>
    </row>
    <row r="50" spans="2:13" ht="27.75" customHeight="1" x14ac:dyDescent="0.2">
      <c r="B50" s="1213"/>
      <c r="C50" s="1214"/>
      <c r="D50" s="85"/>
      <c r="E50" s="1217" t="s">
        <v>35</v>
      </c>
      <c r="F50" s="1217"/>
      <c r="G50" s="1217"/>
      <c r="H50" s="1218"/>
      <c r="I50" s="86" t="s">
        <v>475</v>
      </c>
      <c r="J50" s="87" t="s">
        <v>475</v>
      </c>
      <c r="K50" s="87" t="s">
        <v>475</v>
      </c>
      <c r="L50" s="87" t="s">
        <v>475</v>
      </c>
      <c r="M50" s="88" t="s">
        <v>475</v>
      </c>
    </row>
    <row r="51" spans="2:13" ht="27.75" customHeight="1" x14ac:dyDescent="0.2">
      <c r="B51" s="1215"/>
      <c r="C51" s="1216"/>
      <c r="D51" s="85"/>
      <c r="E51" s="1217" t="s">
        <v>36</v>
      </c>
      <c r="F51" s="1217"/>
      <c r="G51" s="1217"/>
      <c r="H51" s="1218"/>
      <c r="I51" s="86">
        <v>60899</v>
      </c>
      <c r="J51" s="87">
        <v>59569</v>
      </c>
      <c r="K51" s="87">
        <v>55263</v>
      </c>
      <c r="L51" s="87">
        <v>53438</v>
      </c>
      <c r="M51" s="88">
        <v>49851</v>
      </c>
    </row>
    <row r="52" spans="2:13" ht="27.75" customHeight="1" thickBot="1" x14ac:dyDescent="0.25">
      <c r="B52" s="1219" t="s">
        <v>37</v>
      </c>
      <c r="C52" s="1220"/>
      <c r="D52" s="90"/>
      <c r="E52" s="1221" t="s">
        <v>38</v>
      </c>
      <c r="F52" s="1221"/>
      <c r="G52" s="1221"/>
      <c r="H52" s="1222"/>
      <c r="I52" s="91">
        <v>-10150</v>
      </c>
      <c r="J52" s="92">
        <v>-5794</v>
      </c>
      <c r="K52" s="92">
        <v>-5331</v>
      </c>
      <c r="L52" s="92">
        <v>-9404</v>
      </c>
      <c r="M52" s="93">
        <v>-9687</v>
      </c>
    </row>
    <row r="53" spans="2:13" ht="27.75" customHeight="1" x14ac:dyDescent="0.25">
      <c r="B53" s="94" t="s">
        <v>39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 hidden="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2"/>
  <cols>
    <col min="1" max="1" width="6.36328125" style="243" customWidth="1"/>
    <col min="2" max="2" width="18.08984375" style="243" customWidth="1"/>
    <col min="3" max="3" width="22.6328125" style="243" customWidth="1"/>
    <col min="4" max="9" width="18.08984375" style="243" customWidth="1"/>
    <col min="10" max="10" width="22.7265625" style="243" customWidth="1"/>
    <col min="11" max="15" width="18.08984375" style="243" customWidth="1"/>
    <col min="16" max="16" width="6.08984375" style="250" customWidth="1"/>
    <col min="17" max="17" width="5.90625" style="248" customWidth="1"/>
    <col min="18" max="18" width="19.08984375" style="243" hidden="1"/>
    <col min="19" max="23" width="12.6328125" style="243" hidden="1"/>
    <col min="24" max="257" width="8.6328125" style="243" hidden="1"/>
    <col min="258" max="263" width="14.90625" style="243" hidden="1"/>
    <col min="264" max="265" width="15.90625" style="243" hidden="1"/>
    <col min="266" max="271" width="16.08984375" style="243" hidden="1"/>
    <col min="272" max="272" width="6.08984375" style="243" hidden="1"/>
    <col min="273" max="273" width="3" style="243" hidden="1"/>
    <col min="274" max="513" width="8.6328125" style="243" hidden="1"/>
    <col min="514" max="519" width="14.90625" style="243" hidden="1"/>
    <col min="520" max="521" width="15.90625" style="243" hidden="1"/>
    <col min="522" max="527" width="16.08984375" style="243" hidden="1"/>
    <col min="528" max="528" width="6.08984375" style="243" hidden="1"/>
    <col min="529" max="529" width="3" style="243" hidden="1"/>
    <col min="530" max="769" width="8.6328125" style="243" hidden="1"/>
    <col min="770" max="775" width="14.90625" style="243" hidden="1"/>
    <col min="776" max="777" width="15.90625" style="243" hidden="1"/>
    <col min="778" max="783" width="16.08984375" style="243" hidden="1"/>
    <col min="784" max="784" width="6.08984375" style="243" hidden="1"/>
    <col min="785" max="785" width="3" style="243" hidden="1"/>
    <col min="786" max="1025" width="8.6328125" style="243" hidden="1"/>
    <col min="1026" max="1031" width="14.90625" style="243" hidden="1"/>
    <col min="1032" max="1033" width="15.90625" style="243" hidden="1"/>
    <col min="1034" max="1039" width="16.08984375" style="243" hidden="1"/>
    <col min="1040" max="1040" width="6.08984375" style="243" hidden="1"/>
    <col min="1041" max="1041" width="3" style="243" hidden="1"/>
    <col min="1042" max="1281" width="8.6328125" style="243" hidden="1"/>
    <col min="1282" max="1287" width="14.90625" style="243" hidden="1"/>
    <col min="1288" max="1289" width="15.90625" style="243" hidden="1"/>
    <col min="1290" max="1295" width="16.08984375" style="243" hidden="1"/>
    <col min="1296" max="1296" width="6.08984375" style="243" hidden="1"/>
    <col min="1297" max="1297" width="3" style="243" hidden="1"/>
    <col min="1298" max="1537" width="8.6328125" style="243" hidden="1"/>
    <col min="1538" max="1543" width="14.90625" style="243" hidden="1"/>
    <col min="1544" max="1545" width="15.90625" style="243" hidden="1"/>
    <col min="1546" max="1551" width="16.08984375" style="243" hidden="1"/>
    <col min="1552" max="1552" width="6.08984375" style="243" hidden="1"/>
    <col min="1553" max="1553" width="3" style="243" hidden="1"/>
    <col min="1554" max="1793" width="8.6328125" style="243" hidden="1"/>
    <col min="1794" max="1799" width="14.90625" style="243" hidden="1"/>
    <col min="1800" max="1801" width="15.90625" style="243" hidden="1"/>
    <col min="1802" max="1807" width="16.08984375" style="243" hidden="1"/>
    <col min="1808" max="1808" width="6.08984375" style="243" hidden="1"/>
    <col min="1809" max="1809" width="3" style="243" hidden="1"/>
    <col min="1810" max="2049" width="8.6328125" style="243" hidden="1"/>
    <col min="2050" max="2055" width="14.90625" style="243" hidden="1"/>
    <col min="2056" max="2057" width="15.90625" style="243" hidden="1"/>
    <col min="2058" max="2063" width="16.08984375" style="243" hidden="1"/>
    <col min="2064" max="2064" width="6.08984375" style="243" hidden="1"/>
    <col min="2065" max="2065" width="3" style="243" hidden="1"/>
    <col min="2066" max="2305" width="8.6328125" style="243" hidden="1"/>
    <col min="2306" max="2311" width="14.90625" style="243" hidden="1"/>
    <col min="2312" max="2313" width="15.90625" style="243" hidden="1"/>
    <col min="2314" max="2319" width="16.08984375" style="243" hidden="1"/>
    <col min="2320" max="2320" width="6.08984375" style="243" hidden="1"/>
    <col min="2321" max="2321" width="3" style="243" hidden="1"/>
    <col min="2322" max="2561" width="8.6328125" style="243" hidden="1"/>
    <col min="2562" max="2567" width="14.90625" style="243" hidden="1"/>
    <col min="2568" max="2569" width="15.90625" style="243" hidden="1"/>
    <col min="2570" max="2575" width="16.08984375" style="243" hidden="1"/>
    <col min="2576" max="2576" width="6.08984375" style="243" hidden="1"/>
    <col min="2577" max="2577" width="3" style="243" hidden="1"/>
    <col min="2578" max="2817" width="8.6328125" style="243" hidden="1"/>
    <col min="2818" max="2823" width="14.90625" style="243" hidden="1"/>
    <col min="2824" max="2825" width="15.90625" style="243" hidden="1"/>
    <col min="2826" max="2831" width="16.08984375" style="243" hidden="1"/>
    <col min="2832" max="2832" width="6.08984375" style="243" hidden="1"/>
    <col min="2833" max="2833" width="3" style="243" hidden="1"/>
    <col min="2834" max="3073" width="8.6328125" style="243" hidden="1"/>
    <col min="3074" max="3079" width="14.90625" style="243" hidden="1"/>
    <col min="3080" max="3081" width="15.90625" style="243" hidden="1"/>
    <col min="3082" max="3087" width="16.08984375" style="243" hidden="1"/>
    <col min="3088" max="3088" width="6.08984375" style="243" hidden="1"/>
    <col min="3089" max="3089" width="3" style="243" hidden="1"/>
    <col min="3090" max="3329" width="8.6328125" style="243" hidden="1"/>
    <col min="3330" max="3335" width="14.90625" style="243" hidden="1"/>
    <col min="3336" max="3337" width="15.90625" style="243" hidden="1"/>
    <col min="3338" max="3343" width="16.08984375" style="243" hidden="1"/>
    <col min="3344" max="3344" width="6.08984375" style="243" hidden="1"/>
    <col min="3345" max="3345" width="3" style="243" hidden="1"/>
    <col min="3346" max="3585" width="8.6328125" style="243" hidden="1"/>
    <col min="3586" max="3591" width="14.90625" style="243" hidden="1"/>
    <col min="3592" max="3593" width="15.90625" style="243" hidden="1"/>
    <col min="3594" max="3599" width="16.08984375" style="243" hidden="1"/>
    <col min="3600" max="3600" width="6.08984375" style="243" hidden="1"/>
    <col min="3601" max="3601" width="3" style="243" hidden="1"/>
    <col min="3602" max="3841" width="8.6328125" style="243" hidden="1"/>
    <col min="3842" max="3847" width="14.90625" style="243" hidden="1"/>
    <col min="3848" max="3849" width="15.90625" style="243" hidden="1"/>
    <col min="3850" max="3855" width="16.08984375" style="243" hidden="1"/>
    <col min="3856" max="3856" width="6.08984375" style="243" hidden="1"/>
    <col min="3857" max="3857" width="3" style="243" hidden="1"/>
    <col min="3858" max="4097" width="8.6328125" style="243" hidden="1"/>
    <col min="4098" max="4103" width="14.90625" style="243" hidden="1"/>
    <col min="4104" max="4105" width="15.90625" style="243" hidden="1"/>
    <col min="4106" max="4111" width="16.08984375" style="243" hidden="1"/>
    <col min="4112" max="4112" width="6.08984375" style="243" hidden="1"/>
    <col min="4113" max="4113" width="3" style="243" hidden="1"/>
    <col min="4114" max="4353" width="8.6328125" style="243" hidden="1"/>
    <col min="4354" max="4359" width="14.90625" style="243" hidden="1"/>
    <col min="4360" max="4361" width="15.90625" style="243" hidden="1"/>
    <col min="4362" max="4367" width="16.08984375" style="243" hidden="1"/>
    <col min="4368" max="4368" width="6.08984375" style="243" hidden="1"/>
    <col min="4369" max="4369" width="3" style="243" hidden="1"/>
    <col min="4370" max="4609" width="8.6328125" style="243" hidden="1"/>
    <col min="4610" max="4615" width="14.90625" style="243" hidden="1"/>
    <col min="4616" max="4617" width="15.90625" style="243" hidden="1"/>
    <col min="4618" max="4623" width="16.08984375" style="243" hidden="1"/>
    <col min="4624" max="4624" width="6.08984375" style="243" hidden="1"/>
    <col min="4625" max="4625" width="3" style="243" hidden="1"/>
    <col min="4626" max="4865" width="8.6328125" style="243" hidden="1"/>
    <col min="4866" max="4871" width="14.90625" style="243" hidden="1"/>
    <col min="4872" max="4873" width="15.90625" style="243" hidden="1"/>
    <col min="4874" max="4879" width="16.08984375" style="243" hidden="1"/>
    <col min="4880" max="4880" width="6.08984375" style="243" hidden="1"/>
    <col min="4881" max="4881" width="3" style="243" hidden="1"/>
    <col min="4882" max="5121" width="8.6328125" style="243" hidden="1"/>
    <col min="5122" max="5127" width="14.90625" style="243" hidden="1"/>
    <col min="5128" max="5129" width="15.90625" style="243" hidden="1"/>
    <col min="5130" max="5135" width="16.08984375" style="243" hidden="1"/>
    <col min="5136" max="5136" width="6.08984375" style="243" hidden="1"/>
    <col min="5137" max="5137" width="3" style="243" hidden="1"/>
    <col min="5138" max="5377" width="8.6328125" style="243" hidden="1"/>
    <col min="5378" max="5383" width="14.90625" style="243" hidden="1"/>
    <col min="5384" max="5385" width="15.90625" style="243" hidden="1"/>
    <col min="5386" max="5391" width="16.08984375" style="243" hidden="1"/>
    <col min="5392" max="5392" width="6.08984375" style="243" hidden="1"/>
    <col min="5393" max="5393" width="3" style="243" hidden="1"/>
    <col min="5394" max="5633" width="8.6328125" style="243" hidden="1"/>
    <col min="5634" max="5639" width="14.90625" style="243" hidden="1"/>
    <col min="5640" max="5641" width="15.90625" style="243" hidden="1"/>
    <col min="5642" max="5647" width="16.08984375" style="243" hidden="1"/>
    <col min="5648" max="5648" width="6.08984375" style="243" hidden="1"/>
    <col min="5649" max="5649" width="3" style="243" hidden="1"/>
    <col min="5650" max="5889" width="8.6328125" style="243" hidden="1"/>
    <col min="5890" max="5895" width="14.90625" style="243" hidden="1"/>
    <col min="5896" max="5897" width="15.90625" style="243" hidden="1"/>
    <col min="5898" max="5903" width="16.08984375" style="243" hidden="1"/>
    <col min="5904" max="5904" width="6.08984375" style="243" hidden="1"/>
    <col min="5905" max="5905" width="3" style="243" hidden="1"/>
    <col min="5906" max="6145" width="8.6328125" style="243" hidden="1"/>
    <col min="6146" max="6151" width="14.90625" style="243" hidden="1"/>
    <col min="6152" max="6153" width="15.90625" style="243" hidden="1"/>
    <col min="6154" max="6159" width="16.08984375" style="243" hidden="1"/>
    <col min="6160" max="6160" width="6.08984375" style="243" hidden="1"/>
    <col min="6161" max="6161" width="3" style="243" hidden="1"/>
    <col min="6162" max="6401" width="8.6328125" style="243" hidden="1"/>
    <col min="6402" max="6407" width="14.90625" style="243" hidden="1"/>
    <col min="6408" max="6409" width="15.90625" style="243" hidden="1"/>
    <col min="6410" max="6415" width="16.08984375" style="243" hidden="1"/>
    <col min="6416" max="6416" width="6.08984375" style="243" hidden="1"/>
    <col min="6417" max="6417" width="3" style="243" hidden="1"/>
    <col min="6418" max="6657" width="8.6328125" style="243" hidden="1"/>
    <col min="6658" max="6663" width="14.90625" style="243" hidden="1"/>
    <col min="6664" max="6665" width="15.90625" style="243" hidden="1"/>
    <col min="6666" max="6671" width="16.08984375" style="243" hidden="1"/>
    <col min="6672" max="6672" width="6.08984375" style="243" hidden="1"/>
    <col min="6673" max="6673" width="3" style="243" hidden="1"/>
    <col min="6674" max="6913" width="8.6328125" style="243" hidden="1"/>
    <col min="6914" max="6919" width="14.90625" style="243" hidden="1"/>
    <col min="6920" max="6921" width="15.90625" style="243" hidden="1"/>
    <col min="6922" max="6927" width="16.08984375" style="243" hidden="1"/>
    <col min="6928" max="6928" width="6.08984375" style="243" hidden="1"/>
    <col min="6929" max="6929" width="3" style="243" hidden="1"/>
    <col min="6930" max="7169" width="8.6328125" style="243" hidden="1"/>
    <col min="7170" max="7175" width="14.90625" style="243" hidden="1"/>
    <col min="7176" max="7177" width="15.90625" style="243" hidden="1"/>
    <col min="7178" max="7183" width="16.08984375" style="243" hidden="1"/>
    <col min="7184" max="7184" width="6.08984375" style="243" hidden="1"/>
    <col min="7185" max="7185" width="3" style="243" hidden="1"/>
    <col min="7186" max="7425" width="8.6328125" style="243" hidden="1"/>
    <col min="7426" max="7431" width="14.90625" style="243" hidden="1"/>
    <col min="7432" max="7433" width="15.90625" style="243" hidden="1"/>
    <col min="7434" max="7439" width="16.08984375" style="243" hidden="1"/>
    <col min="7440" max="7440" width="6.08984375" style="243" hidden="1"/>
    <col min="7441" max="7441" width="3" style="243" hidden="1"/>
    <col min="7442" max="7681" width="8.6328125" style="243" hidden="1"/>
    <col min="7682" max="7687" width="14.90625" style="243" hidden="1"/>
    <col min="7688" max="7689" width="15.90625" style="243" hidden="1"/>
    <col min="7690" max="7695" width="16.08984375" style="243" hidden="1"/>
    <col min="7696" max="7696" width="6.08984375" style="243" hidden="1"/>
    <col min="7697" max="7697" width="3" style="243" hidden="1"/>
    <col min="7698" max="7937" width="8.6328125" style="243" hidden="1"/>
    <col min="7938" max="7943" width="14.90625" style="243" hidden="1"/>
    <col min="7944" max="7945" width="15.90625" style="243" hidden="1"/>
    <col min="7946" max="7951" width="16.08984375" style="243" hidden="1"/>
    <col min="7952" max="7952" width="6.08984375" style="243" hidden="1"/>
    <col min="7953" max="7953" width="3" style="243" hidden="1"/>
    <col min="7954" max="8193" width="8.6328125" style="243" hidden="1"/>
    <col min="8194" max="8199" width="14.90625" style="243" hidden="1"/>
    <col min="8200" max="8201" width="15.90625" style="243" hidden="1"/>
    <col min="8202" max="8207" width="16.08984375" style="243" hidden="1"/>
    <col min="8208" max="8208" width="6.08984375" style="243" hidden="1"/>
    <col min="8209" max="8209" width="3" style="243" hidden="1"/>
    <col min="8210" max="8449" width="8.6328125" style="243" hidden="1"/>
    <col min="8450" max="8455" width="14.90625" style="243" hidden="1"/>
    <col min="8456" max="8457" width="15.90625" style="243" hidden="1"/>
    <col min="8458" max="8463" width="16.08984375" style="243" hidden="1"/>
    <col min="8464" max="8464" width="6.08984375" style="243" hidden="1"/>
    <col min="8465" max="8465" width="3" style="243" hidden="1"/>
    <col min="8466" max="8705" width="8.6328125" style="243" hidden="1"/>
    <col min="8706" max="8711" width="14.90625" style="243" hidden="1"/>
    <col min="8712" max="8713" width="15.90625" style="243" hidden="1"/>
    <col min="8714" max="8719" width="16.08984375" style="243" hidden="1"/>
    <col min="8720" max="8720" width="6.08984375" style="243" hidden="1"/>
    <col min="8721" max="8721" width="3" style="243" hidden="1"/>
    <col min="8722" max="8961" width="8.6328125" style="243" hidden="1"/>
    <col min="8962" max="8967" width="14.90625" style="243" hidden="1"/>
    <col min="8968" max="8969" width="15.90625" style="243" hidden="1"/>
    <col min="8970" max="8975" width="16.08984375" style="243" hidden="1"/>
    <col min="8976" max="8976" width="6.08984375" style="243" hidden="1"/>
    <col min="8977" max="8977" width="3" style="243" hidden="1"/>
    <col min="8978" max="9217" width="8.6328125" style="243" hidden="1"/>
    <col min="9218" max="9223" width="14.90625" style="243" hidden="1"/>
    <col min="9224" max="9225" width="15.90625" style="243" hidden="1"/>
    <col min="9226" max="9231" width="16.08984375" style="243" hidden="1"/>
    <col min="9232" max="9232" width="6.08984375" style="243" hidden="1"/>
    <col min="9233" max="9233" width="3" style="243" hidden="1"/>
    <col min="9234" max="9473" width="8.6328125" style="243" hidden="1"/>
    <col min="9474" max="9479" width="14.90625" style="243" hidden="1"/>
    <col min="9480" max="9481" width="15.90625" style="243" hidden="1"/>
    <col min="9482" max="9487" width="16.08984375" style="243" hidden="1"/>
    <col min="9488" max="9488" width="6.08984375" style="243" hidden="1"/>
    <col min="9489" max="9489" width="3" style="243" hidden="1"/>
    <col min="9490" max="9729" width="8.6328125" style="243" hidden="1"/>
    <col min="9730" max="9735" width="14.90625" style="243" hidden="1"/>
    <col min="9736" max="9737" width="15.90625" style="243" hidden="1"/>
    <col min="9738" max="9743" width="16.08984375" style="243" hidden="1"/>
    <col min="9744" max="9744" width="6.08984375" style="243" hidden="1"/>
    <col min="9745" max="9745" width="3" style="243" hidden="1"/>
    <col min="9746" max="9985" width="8.6328125" style="243" hidden="1"/>
    <col min="9986" max="9991" width="14.90625" style="243" hidden="1"/>
    <col min="9992" max="9993" width="15.90625" style="243" hidden="1"/>
    <col min="9994" max="9999" width="16.08984375" style="243" hidden="1"/>
    <col min="10000" max="10000" width="6.08984375" style="243" hidden="1"/>
    <col min="10001" max="10001" width="3" style="243" hidden="1"/>
    <col min="10002" max="10241" width="8.6328125" style="243" hidden="1"/>
    <col min="10242" max="10247" width="14.90625" style="243" hidden="1"/>
    <col min="10248" max="10249" width="15.90625" style="243" hidden="1"/>
    <col min="10250" max="10255" width="16.08984375" style="243" hidden="1"/>
    <col min="10256" max="10256" width="6.08984375" style="243" hidden="1"/>
    <col min="10257" max="10257" width="3" style="243" hidden="1"/>
    <col min="10258" max="10497" width="8.6328125" style="243" hidden="1"/>
    <col min="10498" max="10503" width="14.90625" style="243" hidden="1"/>
    <col min="10504" max="10505" width="15.90625" style="243" hidden="1"/>
    <col min="10506" max="10511" width="16.08984375" style="243" hidden="1"/>
    <col min="10512" max="10512" width="6.08984375" style="243" hidden="1"/>
    <col min="10513" max="10513" width="3" style="243" hidden="1"/>
    <col min="10514" max="10753" width="8.6328125" style="243" hidden="1"/>
    <col min="10754" max="10759" width="14.90625" style="243" hidden="1"/>
    <col min="10760" max="10761" width="15.90625" style="243" hidden="1"/>
    <col min="10762" max="10767" width="16.08984375" style="243" hidden="1"/>
    <col min="10768" max="10768" width="6.08984375" style="243" hidden="1"/>
    <col min="10769" max="10769" width="3" style="243" hidden="1"/>
    <col min="10770" max="11009" width="8.6328125" style="243" hidden="1"/>
    <col min="11010" max="11015" width="14.90625" style="243" hidden="1"/>
    <col min="11016" max="11017" width="15.90625" style="243" hidden="1"/>
    <col min="11018" max="11023" width="16.08984375" style="243" hidden="1"/>
    <col min="11024" max="11024" width="6.08984375" style="243" hidden="1"/>
    <col min="11025" max="11025" width="3" style="243" hidden="1"/>
    <col min="11026" max="11265" width="8.6328125" style="243" hidden="1"/>
    <col min="11266" max="11271" width="14.90625" style="243" hidden="1"/>
    <col min="11272" max="11273" width="15.90625" style="243" hidden="1"/>
    <col min="11274" max="11279" width="16.08984375" style="243" hidden="1"/>
    <col min="11280" max="11280" width="6.08984375" style="243" hidden="1"/>
    <col min="11281" max="11281" width="3" style="243" hidden="1"/>
    <col min="11282" max="11521" width="8.6328125" style="243" hidden="1"/>
    <col min="11522" max="11527" width="14.90625" style="243" hidden="1"/>
    <col min="11528" max="11529" width="15.90625" style="243" hidden="1"/>
    <col min="11530" max="11535" width="16.08984375" style="243" hidden="1"/>
    <col min="11536" max="11536" width="6.08984375" style="243" hidden="1"/>
    <col min="11537" max="11537" width="3" style="243" hidden="1"/>
    <col min="11538" max="11777" width="8.6328125" style="243" hidden="1"/>
    <col min="11778" max="11783" width="14.90625" style="243" hidden="1"/>
    <col min="11784" max="11785" width="15.90625" style="243" hidden="1"/>
    <col min="11786" max="11791" width="16.08984375" style="243" hidden="1"/>
    <col min="11792" max="11792" width="6.08984375" style="243" hidden="1"/>
    <col min="11793" max="11793" width="3" style="243" hidden="1"/>
    <col min="11794" max="12033" width="8.6328125" style="243" hidden="1"/>
    <col min="12034" max="12039" width="14.90625" style="243" hidden="1"/>
    <col min="12040" max="12041" width="15.90625" style="243" hidden="1"/>
    <col min="12042" max="12047" width="16.08984375" style="243" hidden="1"/>
    <col min="12048" max="12048" width="6.08984375" style="243" hidden="1"/>
    <col min="12049" max="12049" width="3" style="243" hidden="1"/>
    <col min="12050" max="12289" width="8.6328125" style="243" hidden="1"/>
    <col min="12290" max="12295" width="14.90625" style="243" hidden="1"/>
    <col min="12296" max="12297" width="15.90625" style="243" hidden="1"/>
    <col min="12298" max="12303" width="16.08984375" style="243" hidden="1"/>
    <col min="12304" max="12304" width="6.08984375" style="243" hidden="1"/>
    <col min="12305" max="12305" width="3" style="243" hidden="1"/>
    <col min="12306" max="12545" width="8.6328125" style="243" hidden="1"/>
    <col min="12546" max="12551" width="14.90625" style="243" hidden="1"/>
    <col min="12552" max="12553" width="15.90625" style="243" hidden="1"/>
    <col min="12554" max="12559" width="16.08984375" style="243" hidden="1"/>
    <col min="12560" max="12560" width="6.08984375" style="243" hidden="1"/>
    <col min="12561" max="12561" width="3" style="243" hidden="1"/>
    <col min="12562" max="12801" width="8.6328125" style="243" hidden="1"/>
    <col min="12802" max="12807" width="14.90625" style="243" hidden="1"/>
    <col min="12808" max="12809" width="15.90625" style="243" hidden="1"/>
    <col min="12810" max="12815" width="16.08984375" style="243" hidden="1"/>
    <col min="12816" max="12816" width="6.08984375" style="243" hidden="1"/>
    <col min="12817" max="12817" width="3" style="243" hidden="1"/>
    <col min="12818" max="13057" width="8.6328125" style="243" hidden="1"/>
    <col min="13058" max="13063" width="14.90625" style="243" hidden="1"/>
    <col min="13064" max="13065" width="15.90625" style="243" hidden="1"/>
    <col min="13066" max="13071" width="16.08984375" style="243" hidden="1"/>
    <col min="13072" max="13072" width="6.08984375" style="243" hidden="1"/>
    <col min="13073" max="13073" width="3" style="243" hidden="1"/>
    <col min="13074" max="13313" width="8.6328125" style="243" hidden="1"/>
    <col min="13314" max="13319" width="14.90625" style="243" hidden="1"/>
    <col min="13320" max="13321" width="15.90625" style="243" hidden="1"/>
    <col min="13322" max="13327" width="16.08984375" style="243" hidden="1"/>
    <col min="13328" max="13328" width="6.08984375" style="243" hidden="1"/>
    <col min="13329" max="13329" width="3" style="243" hidden="1"/>
    <col min="13330" max="13569" width="8.6328125" style="243" hidden="1"/>
    <col min="13570" max="13575" width="14.90625" style="243" hidden="1"/>
    <col min="13576" max="13577" width="15.90625" style="243" hidden="1"/>
    <col min="13578" max="13583" width="16.08984375" style="243" hidden="1"/>
    <col min="13584" max="13584" width="6.08984375" style="243" hidden="1"/>
    <col min="13585" max="13585" width="3" style="243" hidden="1"/>
    <col min="13586" max="13825" width="8.6328125" style="243" hidden="1"/>
    <col min="13826" max="13831" width="14.90625" style="243" hidden="1"/>
    <col min="13832" max="13833" width="15.90625" style="243" hidden="1"/>
    <col min="13834" max="13839" width="16.08984375" style="243" hidden="1"/>
    <col min="13840" max="13840" width="6.08984375" style="243" hidden="1"/>
    <col min="13841" max="13841" width="3" style="243" hidden="1"/>
    <col min="13842" max="14081" width="8.6328125" style="243" hidden="1"/>
    <col min="14082" max="14087" width="14.90625" style="243" hidden="1"/>
    <col min="14088" max="14089" width="15.90625" style="243" hidden="1"/>
    <col min="14090" max="14095" width="16.08984375" style="243" hidden="1"/>
    <col min="14096" max="14096" width="6.08984375" style="243" hidden="1"/>
    <col min="14097" max="14097" width="3" style="243" hidden="1"/>
    <col min="14098" max="14337" width="8.6328125" style="243" hidden="1"/>
    <col min="14338" max="14343" width="14.90625" style="243" hidden="1"/>
    <col min="14344" max="14345" width="15.90625" style="243" hidden="1"/>
    <col min="14346" max="14351" width="16.08984375" style="243" hidden="1"/>
    <col min="14352" max="14352" width="6.08984375" style="243" hidden="1"/>
    <col min="14353" max="14353" width="3" style="243" hidden="1"/>
    <col min="14354" max="14593" width="8.6328125" style="243" hidden="1"/>
    <col min="14594" max="14599" width="14.90625" style="243" hidden="1"/>
    <col min="14600" max="14601" width="15.90625" style="243" hidden="1"/>
    <col min="14602" max="14607" width="16.08984375" style="243" hidden="1"/>
    <col min="14608" max="14608" width="6.08984375" style="243" hidden="1"/>
    <col min="14609" max="14609" width="3" style="243" hidden="1"/>
    <col min="14610" max="14849" width="8.6328125" style="243" hidden="1"/>
    <col min="14850" max="14855" width="14.90625" style="243" hidden="1"/>
    <col min="14856" max="14857" width="15.90625" style="243" hidden="1"/>
    <col min="14858" max="14863" width="16.08984375" style="243" hidden="1"/>
    <col min="14864" max="14864" width="6.08984375" style="243" hidden="1"/>
    <col min="14865" max="14865" width="3" style="243" hidden="1"/>
    <col min="14866" max="15105" width="8.6328125" style="243" hidden="1"/>
    <col min="15106" max="15111" width="14.90625" style="243" hidden="1"/>
    <col min="15112" max="15113" width="15.90625" style="243" hidden="1"/>
    <col min="15114" max="15119" width="16.08984375" style="243" hidden="1"/>
    <col min="15120" max="15120" width="6.08984375" style="243" hidden="1"/>
    <col min="15121" max="15121" width="3" style="243" hidden="1"/>
    <col min="15122" max="15361" width="8.6328125" style="243" hidden="1"/>
    <col min="15362" max="15367" width="14.90625" style="243" hidden="1"/>
    <col min="15368" max="15369" width="15.90625" style="243" hidden="1"/>
    <col min="15370" max="15375" width="16.08984375" style="243" hidden="1"/>
    <col min="15376" max="15376" width="6.08984375" style="243" hidden="1"/>
    <col min="15377" max="15377" width="3" style="243" hidden="1"/>
    <col min="15378" max="15617" width="8.6328125" style="243" hidden="1"/>
    <col min="15618" max="15623" width="14.90625" style="243" hidden="1"/>
    <col min="15624" max="15625" width="15.90625" style="243" hidden="1"/>
    <col min="15626" max="15631" width="16.08984375" style="243" hidden="1"/>
    <col min="15632" max="15632" width="6.08984375" style="243" hidden="1"/>
    <col min="15633" max="15633" width="3" style="243" hidden="1"/>
    <col min="15634" max="15873" width="8.6328125" style="243" hidden="1"/>
    <col min="15874" max="15879" width="14.90625" style="243" hidden="1"/>
    <col min="15880" max="15881" width="15.90625" style="243" hidden="1"/>
    <col min="15882" max="15887" width="16.08984375" style="243" hidden="1"/>
    <col min="15888" max="15888" width="6.08984375" style="243" hidden="1"/>
    <col min="15889" max="15889" width="3" style="243" hidden="1"/>
    <col min="15890" max="16129" width="8.6328125" style="243" hidden="1"/>
    <col min="16130" max="16135" width="14.90625" style="243" hidden="1"/>
    <col min="16136" max="16137" width="15.90625" style="243" hidden="1"/>
    <col min="16138" max="16143" width="16.08984375" style="243" hidden="1"/>
    <col min="16144" max="16144" width="6.08984375" style="243" hidden="1"/>
    <col min="16145" max="16145" width="3" style="243" hidden="1"/>
    <col min="16146" max="16384" width="8.6328125" style="243" hidden="1"/>
  </cols>
  <sheetData>
    <row r="1" spans="1:51" ht="42.75" customHeight="1" x14ac:dyDescent="0.2">
      <c r="A1" s="342"/>
      <c r="B1" s="343"/>
      <c r="P1" s="244"/>
      <c r="Q1" s="244"/>
    </row>
    <row r="2" spans="1:51" ht="25.5" x14ac:dyDescent="0.35">
      <c r="A2" s="342"/>
      <c r="C2" s="344"/>
      <c r="P2" s="244"/>
      <c r="Q2" s="244"/>
    </row>
    <row r="3" spans="1:51" ht="25.5" x14ac:dyDescent="0.35">
      <c r="A3" s="342"/>
      <c r="C3" s="344"/>
      <c r="P3" s="244"/>
      <c r="Q3" s="244"/>
    </row>
    <row r="4" spans="1:51" s="345" customFormat="1" ht="13" x14ac:dyDescent="0.2">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ht="13" x14ac:dyDescent="0.2">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ht="13" x14ac:dyDescent="0.2">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ht="13" x14ac:dyDescent="0.2">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ht="13" x14ac:dyDescent="0.2">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ht="13" x14ac:dyDescent="0.2">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 x14ac:dyDescent="0.2">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ht="13" x14ac:dyDescent="0.2">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 x14ac:dyDescent="0.2">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ht="13" x14ac:dyDescent="0.2">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2">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ht="13" x14ac:dyDescent="0.2">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ht="13" x14ac:dyDescent="0.2">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ht="13" x14ac:dyDescent="0.2">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ht="13" x14ac:dyDescent="0.2">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ht="13" x14ac:dyDescent="0.2">
      <c r="P19" s="244"/>
      <c r="Q19" s="244"/>
    </row>
    <row r="20" spans="1:259" ht="13" x14ac:dyDescent="0.2">
      <c r="P20" s="244"/>
      <c r="Q20" s="244"/>
    </row>
    <row r="21" spans="1:259" ht="16.5" x14ac:dyDescent="0.2">
      <c r="B21" s="346"/>
      <c r="C21" s="246"/>
      <c r="D21" s="246"/>
      <c r="E21" s="246"/>
      <c r="F21" s="246"/>
      <c r="G21" s="246"/>
      <c r="H21" s="246"/>
      <c r="I21" s="246"/>
      <c r="J21" s="246"/>
      <c r="K21" s="246"/>
      <c r="L21" s="246"/>
      <c r="M21" s="246"/>
      <c r="N21" s="347"/>
      <c r="O21" s="246"/>
      <c r="P21" s="247"/>
      <c r="Q21" s="244"/>
      <c r="IY21" s="348"/>
    </row>
    <row r="22" spans="1:259" ht="16.5" x14ac:dyDescent="0.2">
      <c r="B22" s="248"/>
      <c r="IY22" s="349"/>
    </row>
    <row r="23" spans="1:259" ht="13" x14ac:dyDescent="0.2">
      <c r="B23" s="248"/>
    </row>
    <row r="24" spans="1:259" ht="13" x14ac:dyDescent="0.2">
      <c r="B24" s="248"/>
    </row>
    <row r="25" spans="1:259" ht="13" x14ac:dyDescent="0.2">
      <c r="B25" s="248"/>
    </row>
    <row r="26" spans="1:259" ht="13" x14ac:dyDescent="0.2">
      <c r="B26" s="248"/>
    </row>
    <row r="27" spans="1:259" ht="13" x14ac:dyDescent="0.2">
      <c r="B27" s="248"/>
    </row>
    <row r="28" spans="1:259" ht="13" x14ac:dyDescent="0.2">
      <c r="B28" s="248"/>
    </row>
    <row r="29" spans="1:259" ht="13" x14ac:dyDescent="0.2">
      <c r="B29" s="248"/>
    </row>
    <row r="30" spans="1:259" ht="13" x14ac:dyDescent="0.2">
      <c r="B30" s="248"/>
    </row>
    <row r="31" spans="1:259" ht="13" x14ac:dyDescent="0.2">
      <c r="B31" s="248"/>
    </row>
    <row r="32" spans="1:259" ht="13" x14ac:dyDescent="0.2">
      <c r="B32" s="248"/>
    </row>
    <row r="33" spans="2:17" ht="13" x14ac:dyDescent="0.2">
      <c r="B33" s="248"/>
    </row>
    <row r="34" spans="2:17" ht="13" x14ac:dyDescent="0.2">
      <c r="B34" s="248"/>
    </row>
    <row r="35" spans="2:17" ht="13" x14ac:dyDescent="0.2">
      <c r="B35" s="248"/>
    </row>
    <row r="36" spans="2:17" ht="13" x14ac:dyDescent="0.2">
      <c r="B36" s="248"/>
    </row>
    <row r="37" spans="2:17" ht="13" x14ac:dyDescent="0.2">
      <c r="B37" s="248"/>
    </row>
    <row r="38" spans="2:17" ht="13" x14ac:dyDescent="0.2">
      <c r="B38" s="248"/>
    </row>
    <row r="39" spans="2:17" ht="13" x14ac:dyDescent="0.2">
      <c r="B39" s="340"/>
      <c r="C39" s="306"/>
      <c r="D39" s="306"/>
      <c r="E39" s="306"/>
      <c r="F39" s="306"/>
      <c r="G39" s="306"/>
      <c r="H39" s="306"/>
      <c r="I39" s="306"/>
      <c r="J39" s="306"/>
      <c r="K39" s="306"/>
      <c r="L39" s="306"/>
      <c r="M39" s="306"/>
      <c r="N39" s="306"/>
      <c r="O39" s="306"/>
      <c r="P39" s="341"/>
    </row>
    <row r="40" spans="2:17" ht="13" x14ac:dyDescent="0.2">
      <c r="B40" s="350"/>
      <c r="C40" s="244"/>
      <c r="D40" s="244"/>
      <c r="E40" s="244"/>
      <c r="F40" s="244"/>
      <c r="G40" s="244"/>
      <c r="H40" s="244"/>
      <c r="I40" s="244"/>
      <c r="J40" s="244"/>
      <c r="K40" s="244"/>
      <c r="L40" s="244"/>
      <c r="M40" s="244"/>
      <c r="N40" s="244"/>
      <c r="O40" s="244"/>
      <c r="P40" s="350"/>
      <c r="Q40" s="244"/>
    </row>
    <row r="41" spans="2:17" ht="16.5" x14ac:dyDescent="0.2">
      <c r="B41" s="245" t="s">
        <v>545</v>
      </c>
      <c r="C41" s="246"/>
      <c r="D41" s="246"/>
      <c r="E41" s="246"/>
      <c r="F41" s="246"/>
      <c r="G41" s="246"/>
      <c r="H41" s="246"/>
      <c r="I41" s="246"/>
      <c r="J41" s="246"/>
      <c r="K41" s="246"/>
      <c r="L41" s="246"/>
      <c r="M41" s="246"/>
      <c r="N41" s="246"/>
      <c r="O41" s="246"/>
      <c r="P41" s="247"/>
    </row>
    <row r="42" spans="2:17" ht="13" x14ac:dyDescent="0.2">
      <c r="B42" s="248"/>
      <c r="C42" s="244"/>
      <c r="D42" s="244"/>
      <c r="E42" s="244"/>
      <c r="F42" s="244"/>
      <c r="G42" s="351" t="s">
        <v>546</v>
      </c>
      <c r="I42" s="352"/>
      <c r="J42" s="352"/>
      <c r="K42" s="352"/>
      <c r="L42" s="244"/>
      <c r="M42" s="244"/>
      <c r="N42" s="244"/>
      <c r="O42" s="244"/>
    </row>
    <row r="43" spans="2:17" ht="13" x14ac:dyDescent="0.2">
      <c r="B43" s="248"/>
      <c r="C43" s="244"/>
      <c r="D43" s="244"/>
      <c r="E43" s="244"/>
      <c r="F43" s="244"/>
      <c r="G43" s="1263"/>
      <c r="H43" s="1240"/>
      <c r="I43" s="1240"/>
      <c r="J43" s="1240"/>
      <c r="K43" s="1240"/>
      <c r="L43" s="1240"/>
      <c r="M43" s="1240"/>
      <c r="N43" s="1240"/>
      <c r="O43" s="1241"/>
    </row>
    <row r="44" spans="2:17" ht="13" x14ac:dyDescent="0.2">
      <c r="B44" s="248"/>
      <c r="C44" s="244"/>
      <c r="D44" s="244"/>
      <c r="E44" s="244"/>
      <c r="F44" s="244"/>
      <c r="G44" s="1242"/>
      <c r="H44" s="1243"/>
      <c r="I44" s="1243"/>
      <c r="J44" s="1243"/>
      <c r="K44" s="1243"/>
      <c r="L44" s="1243"/>
      <c r="M44" s="1243"/>
      <c r="N44" s="1243"/>
      <c r="O44" s="1244"/>
    </row>
    <row r="45" spans="2:17" ht="13" x14ac:dyDescent="0.2">
      <c r="B45" s="248"/>
      <c r="C45" s="244"/>
      <c r="D45" s="244"/>
      <c r="E45" s="244"/>
      <c r="F45" s="244"/>
      <c r="G45" s="1242"/>
      <c r="H45" s="1243"/>
      <c r="I45" s="1243"/>
      <c r="J45" s="1243"/>
      <c r="K45" s="1243"/>
      <c r="L45" s="1243"/>
      <c r="M45" s="1243"/>
      <c r="N45" s="1243"/>
      <c r="O45" s="1244"/>
    </row>
    <row r="46" spans="2:17" ht="13" x14ac:dyDescent="0.2">
      <c r="B46" s="248"/>
      <c r="C46" s="244"/>
      <c r="D46" s="244"/>
      <c r="E46" s="244"/>
      <c r="F46" s="244"/>
      <c r="G46" s="1242"/>
      <c r="H46" s="1243"/>
      <c r="I46" s="1243"/>
      <c r="J46" s="1243"/>
      <c r="K46" s="1243"/>
      <c r="L46" s="1243"/>
      <c r="M46" s="1243"/>
      <c r="N46" s="1243"/>
      <c r="O46" s="1244"/>
    </row>
    <row r="47" spans="2:17" ht="13" x14ac:dyDescent="0.2">
      <c r="B47" s="248"/>
      <c r="C47" s="244"/>
      <c r="D47" s="244"/>
      <c r="E47" s="244"/>
      <c r="F47" s="244"/>
      <c r="G47" s="1245"/>
      <c r="H47" s="1246"/>
      <c r="I47" s="1246"/>
      <c r="J47" s="1246"/>
      <c r="K47" s="1246"/>
      <c r="L47" s="1246"/>
      <c r="M47" s="1246"/>
      <c r="N47" s="1246"/>
      <c r="O47" s="1247"/>
    </row>
    <row r="48" spans="2:17" ht="13" x14ac:dyDescent="0.2">
      <c r="B48" s="248"/>
      <c r="C48" s="244"/>
      <c r="D48" s="244"/>
      <c r="E48" s="244"/>
      <c r="F48" s="244"/>
      <c r="G48" s="244"/>
      <c r="H48" s="353"/>
      <c r="I48" s="353"/>
      <c r="J48" s="353"/>
    </row>
    <row r="49" spans="1:17" ht="13" x14ac:dyDescent="0.2">
      <c r="B49" s="248"/>
      <c r="C49" s="244"/>
      <c r="D49" s="244"/>
      <c r="E49" s="244"/>
      <c r="F49" s="244"/>
      <c r="G49" s="243" t="s">
        <v>547</v>
      </c>
    </row>
    <row r="50" spans="1:17" ht="13" x14ac:dyDescent="0.2">
      <c r="B50" s="248"/>
      <c r="C50" s="244"/>
      <c r="D50" s="244"/>
      <c r="E50" s="244"/>
      <c r="F50" s="244"/>
      <c r="G50" s="1248"/>
      <c r="H50" s="1249"/>
      <c r="I50" s="1249"/>
      <c r="J50" s="1250"/>
      <c r="K50" s="354" t="s">
        <v>515</v>
      </c>
      <c r="L50" s="354" t="s">
        <v>516</v>
      </c>
      <c r="M50" s="354" t="s">
        <v>517</v>
      </c>
      <c r="N50" s="354" t="s">
        <v>518</v>
      </c>
      <c r="O50" s="354" t="s">
        <v>519</v>
      </c>
    </row>
    <row r="51" spans="1:17" ht="13" x14ac:dyDescent="0.2">
      <c r="B51" s="248"/>
      <c r="C51" s="244"/>
      <c r="D51" s="244"/>
      <c r="E51" s="244"/>
      <c r="F51" s="244"/>
      <c r="G51" s="1251" t="s">
        <v>548</v>
      </c>
      <c r="H51" s="1252"/>
      <c r="I51" s="1257" t="s">
        <v>549</v>
      </c>
      <c r="J51" s="1257"/>
      <c r="K51" s="1261"/>
      <c r="L51" s="1261"/>
      <c r="M51" s="1261"/>
      <c r="N51" s="1261"/>
      <c r="O51" s="1261"/>
    </row>
    <row r="52" spans="1:17" ht="13" x14ac:dyDescent="0.2">
      <c r="B52" s="248"/>
      <c r="C52" s="244"/>
      <c r="D52" s="244"/>
      <c r="E52" s="244"/>
      <c r="F52" s="244"/>
      <c r="G52" s="1253"/>
      <c r="H52" s="1254"/>
      <c r="I52" s="1258"/>
      <c r="J52" s="1258"/>
      <c r="K52" s="1227"/>
      <c r="L52" s="1227"/>
      <c r="M52" s="1227"/>
      <c r="N52" s="1227"/>
      <c r="O52" s="1227"/>
    </row>
    <row r="53" spans="1:17" ht="13" x14ac:dyDescent="0.2">
      <c r="A53" s="355"/>
      <c r="B53" s="248"/>
      <c r="C53" s="244"/>
      <c r="D53" s="244"/>
      <c r="E53" s="244"/>
      <c r="F53" s="244"/>
      <c r="G53" s="1253"/>
      <c r="H53" s="1254"/>
      <c r="I53" s="1237" t="s">
        <v>550</v>
      </c>
      <c r="J53" s="1237"/>
      <c r="K53" s="1262"/>
      <c r="L53" s="1262"/>
      <c r="M53" s="1262"/>
      <c r="N53" s="1262"/>
      <c r="O53" s="1262"/>
    </row>
    <row r="54" spans="1:17" ht="13" x14ac:dyDescent="0.2">
      <c r="A54" s="355"/>
      <c r="B54" s="248"/>
      <c r="C54" s="244"/>
      <c r="D54" s="244"/>
      <c r="E54" s="244"/>
      <c r="F54" s="244"/>
      <c r="G54" s="1255"/>
      <c r="H54" s="1256"/>
      <c r="I54" s="1237"/>
      <c r="J54" s="1237"/>
      <c r="K54" s="1260"/>
      <c r="L54" s="1260"/>
      <c r="M54" s="1260"/>
      <c r="N54" s="1260"/>
      <c r="O54" s="1260"/>
    </row>
    <row r="55" spans="1:17" ht="13" x14ac:dyDescent="0.2">
      <c r="A55" s="355"/>
      <c r="B55" s="248"/>
      <c r="C55" s="244"/>
      <c r="D55" s="244"/>
      <c r="E55" s="244"/>
      <c r="F55" s="244"/>
      <c r="G55" s="1231" t="s">
        <v>551</v>
      </c>
      <c r="H55" s="1232"/>
      <c r="I55" s="1237" t="s">
        <v>549</v>
      </c>
      <c r="J55" s="1237"/>
      <c r="K55" s="1261"/>
      <c r="L55" s="1261"/>
      <c r="M55" s="1261"/>
      <c r="N55" s="1261"/>
      <c r="O55" s="1261"/>
    </row>
    <row r="56" spans="1:17" ht="13" x14ac:dyDescent="0.2">
      <c r="A56" s="355"/>
      <c r="B56" s="248"/>
      <c r="C56" s="244"/>
      <c r="D56" s="244"/>
      <c r="E56" s="244"/>
      <c r="F56" s="244"/>
      <c r="G56" s="1233"/>
      <c r="H56" s="1234"/>
      <c r="I56" s="1237"/>
      <c r="J56" s="1237"/>
      <c r="K56" s="1227"/>
      <c r="L56" s="1227"/>
      <c r="M56" s="1227"/>
      <c r="N56" s="1227"/>
      <c r="O56" s="1227"/>
    </row>
    <row r="57" spans="1:17" s="355" customFormat="1" ht="13" x14ac:dyDescent="0.2">
      <c r="B57" s="356"/>
      <c r="C57" s="352"/>
      <c r="D57" s="352"/>
      <c r="E57" s="352"/>
      <c r="F57" s="352"/>
      <c r="G57" s="1233"/>
      <c r="H57" s="1234"/>
      <c r="I57" s="1229" t="s">
        <v>550</v>
      </c>
      <c r="J57" s="1229"/>
      <c r="K57" s="1262"/>
      <c r="L57" s="1262"/>
      <c r="M57" s="1262"/>
      <c r="N57" s="1262"/>
      <c r="O57" s="1262"/>
      <c r="P57" s="357"/>
      <c r="Q57" s="356"/>
    </row>
    <row r="58" spans="1:17" s="355" customFormat="1" ht="13" x14ac:dyDescent="0.2">
      <c r="A58" s="243"/>
      <c r="B58" s="356"/>
      <c r="C58" s="352"/>
      <c r="D58" s="352"/>
      <c r="E58" s="352"/>
      <c r="F58" s="352"/>
      <c r="G58" s="1235"/>
      <c r="H58" s="1236"/>
      <c r="I58" s="1229"/>
      <c r="J58" s="1229"/>
      <c r="K58" s="1260"/>
      <c r="L58" s="1260"/>
      <c r="M58" s="1260"/>
      <c r="N58" s="1260"/>
      <c r="O58" s="1260"/>
      <c r="P58" s="357"/>
      <c r="Q58" s="356"/>
    </row>
    <row r="59" spans="1:17" s="355" customFormat="1" ht="13" x14ac:dyDescent="0.2">
      <c r="A59" s="243"/>
      <c r="B59" s="356"/>
      <c r="C59" s="352"/>
      <c r="D59" s="352"/>
      <c r="E59" s="352"/>
      <c r="F59" s="352"/>
      <c r="G59" s="352"/>
      <c r="H59" s="352"/>
      <c r="I59" s="352"/>
      <c r="J59" s="352"/>
      <c r="K59" s="358"/>
      <c r="L59" s="358"/>
      <c r="M59" s="358"/>
      <c r="N59" s="358"/>
      <c r="O59" s="358"/>
      <c r="P59" s="357"/>
      <c r="Q59" s="356"/>
    </row>
    <row r="60" spans="1:17" s="355" customFormat="1" ht="13" x14ac:dyDescent="0.2">
      <c r="A60" s="243"/>
      <c r="B60" s="356"/>
      <c r="C60" s="352"/>
      <c r="D60" s="352"/>
      <c r="E60" s="352"/>
      <c r="F60" s="352"/>
      <c r="G60" s="352"/>
      <c r="H60" s="352"/>
      <c r="I60" s="352"/>
      <c r="J60" s="352"/>
      <c r="K60" s="358"/>
      <c r="L60" s="358"/>
      <c r="M60" s="358"/>
      <c r="N60" s="358"/>
      <c r="O60" s="358"/>
      <c r="P60" s="357"/>
      <c r="Q60" s="356"/>
    </row>
    <row r="61" spans="1:17" s="355" customFormat="1" ht="13" x14ac:dyDescent="0.2">
      <c r="A61" s="243"/>
      <c r="B61" s="359"/>
      <c r="C61" s="360"/>
      <c r="D61" s="360"/>
      <c r="E61" s="360"/>
      <c r="F61" s="360"/>
      <c r="G61" s="360"/>
      <c r="H61" s="360"/>
      <c r="I61" s="360"/>
      <c r="J61" s="360"/>
      <c r="K61" s="360"/>
      <c r="L61" s="360"/>
      <c r="M61" s="361"/>
      <c r="N61" s="361"/>
      <c r="O61" s="361"/>
      <c r="P61" s="362"/>
      <c r="Q61" s="356"/>
    </row>
    <row r="62" spans="1:17" ht="13" x14ac:dyDescent="0.2">
      <c r="B62" s="350"/>
      <c r="C62" s="350"/>
      <c r="D62" s="350"/>
      <c r="E62" s="350"/>
      <c r="F62" s="350"/>
      <c r="G62" s="350"/>
      <c r="H62" s="350"/>
      <c r="I62" s="350"/>
      <c r="J62" s="350"/>
      <c r="K62" s="350"/>
      <c r="L62" s="350"/>
      <c r="M62" s="350"/>
      <c r="N62" s="350"/>
      <c r="O62" s="350"/>
      <c r="P62" s="350"/>
      <c r="Q62" s="244"/>
    </row>
    <row r="63" spans="1:17" ht="16.5" x14ac:dyDescent="0.2">
      <c r="B63" s="307" t="s">
        <v>552</v>
      </c>
      <c r="C63" s="244"/>
      <c r="D63" s="244"/>
      <c r="E63" s="244"/>
      <c r="F63" s="244"/>
      <c r="G63" s="244"/>
      <c r="H63" s="244"/>
      <c r="I63" s="244"/>
      <c r="J63" s="244"/>
      <c r="K63" s="244"/>
      <c r="L63" s="244"/>
      <c r="M63" s="244"/>
      <c r="N63" s="244"/>
      <c r="O63" s="244"/>
    </row>
    <row r="64" spans="1:17" ht="13" x14ac:dyDescent="0.2">
      <c r="B64" s="248"/>
      <c r="C64" s="244"/>
      <c r="D64" s="244"/>
      <c r="E64" s="244"/>
      <c r="F64" s="244"/>
      <c r="G64" s="351" t="s">
        <v>546</v>
      </c>
      <c r="I64" s="352"/>
      <c r="J64" s="352"/>
      <c r="K64" s="352"/>
      <c r="L64" s="244"/>
      <c r="M64" s="244"/>
      <c r="N64" s="244"/>
      <c r="O64" s="244"/>
    </row>
    <row r="65" spans="2:30" ht="13" x14ac:dyDescent="0.2">
      <c r="B65" s="248"/>
      <c r="C65" s="244"/>
      <c r="D65" s="244"/>
      <c r="E65" s="244"/>
      <c r="F65" s="244"/>
      <c r="G65" s="1239" t="s">
        <v>553</v>
      </c>
      <c r="H65" s="1240"/>
      <c r="I65" s="1240"/>
      <c r="J65" s="1240"/>
      <c r="K65" s="1240"/>
      <c r="L65" s="1240"/>
      <c r="M65" s="1240"/>
      <c r="N65" s="1240"/>
      <c r="O65" s="1241"/>
    </row>
    <row r="66" spans="2:30" ht="13" x14ac:dyDescent="0.2">
      <c r="B66" s="248"/>
      <c r="C66" s="244"/>
      <c r="D66" s="244"/>
      <c r="E66" s="244"/>
      <c r="F66" s="244"/>
      <c r="G66" s="1242"/>
      <c r="H66" s="1243"/>
      <c r="I66" s="1243"/>
      <c r="J66" s="1243"/>
      <c r="K66" s="1243"/>
      <c r="L66" s="1243"/>
      <c r="M66" s="1243"/>
      <c r="N66" s="1243"/>
      <c r="O66" s="1244"/>
    </row>
    <row r="67" spans="2:30" ht="13" x14ac:dyDescent="0.2">
      <c r="B67" s="248"/>
      <c r="C67" s="244"/>
      <c r="D67" s="244"/>
      <c r="E67" s="244"/>
      <c r="F67" s="244"/>
      <c r="G67" s="1242"/>
      <c r="H67" s="1243"/>
      <c r="I67" s="1243"/>
      <c r="J67" s="1243"/>
      <c r="K67" s="1243"/>
      <c r="L67" s="1243"/>
      <c r="M67" s="1243"/>
      <c r="N67" s="1243"/>
      <c r="O67" s="1244"/>
    </row>
    <row r="68" spans="2:30" ht="13" x14ac:dyDescent="0.2">
      <c r="B68" s="248"/>
      <c r="C68" s="244"/>
      <c r="D68" s="244"/>
      <c r="E68" s="244"/>
      <c r="F68" s="244"/>
      <c r="G68" s="1242"/>
      <c r="H68" s="1243"/>
      <c r="I68" s="1243"/>
      <c r="J68" s="1243"/>
      <c r="K68" s="1243"/>
      <c r="L68" s="1243"/>
      <c r="M68" s="1243"/>
      <c r="N68" s="1243"/>
      <c r="O68" s="1244"/>
    </row>
    <row r="69" spans="2:30" ht="13" x14ac:dyDescent="0.2">
      <c r="B69" s="248"/>
      <c r="C69" s="244"/>
      <c r="D69" s="244"/>
      <c r="E69" s="244"/>
      <c r="F69" s="244"/>
      <c r="G69" s="1245"/>
      <c r="H69" s="1246"/>
      <c r="I69" s="1246"/>
      <c r="J69" s="1246"/>
      <c r="K69" s="1246"/>
      <c r="L69" s="1246"/>
      <c r="M69" s="1246"/>
      <c r="N69" s="1246"/>
      <c r="O69" s="1247"/>
    </row>
    <row r="70" spans="2:30" ht="13" x14ac:dyDescent="0.2">
      <c r="B70" s="248"/>
      <c r="C70" s="244"/>
      <c r="D70" s="244"/>
      <c r="E70" s="244"/>
      <c r="F70" s="244"/>
      <c r="G70" s="244"/>
      <c r="H70" s="363"/>
      <c r="I70" s="363"/>
      <c r="J70" s="364"/>
      <c r="K70" s="364"/>
      <c r="L70" s="365"/>
      <c r="M70" s="364"/>
      <c r="N70" s="365"/>
      <c r="O70" s="366"/>
    </row>
    <row r="71" spans="2:30" ht="13" x14ac:dyDescent="0.2">
      <c r="B71" s="248"/>
      <c r="C71" s="244"/>
      <c r="D71" s="244"/>
      <c r="E71" s="244"/>
      <c r="F71" s="244"/>
      <c r="G71" s="367" t="s">
        <v>554</v>
      </c>
      <c r="I71" s="368"/>
      <c r="J71" s="364"/>
      <c r="K71" s="364"/>
      <c r="L71" s="365"/>
      <c r="M71" s="364"/>
      <c r="N71" s="365"/>
      <c r="O71" s="366"/>
    </row>
    <row r="72" spans="2:30" ht="13" x14ac:dyDescent="0.2">
      <c r="B72" s="248"/>
      <c r="C72" s="244"/>
      <c r="D72" s="244"/>
      <c r="E72" s="244"/>
      <c r="F72" s="244"/>
      <c r="G72" s="1248"/>
      <c r="H72" s="1249"/>
      <c r="I72" s="1249"/>
      <c r="J72" s="1250"/>
      <c r="K72" s="354" t="s">
        <v>515</v>
      </c>
      <c r="L72" s="354" t="s">
        <v>516</v>
      </c>
      <c r="M72" s="354" t="s">
        <v>517</v>
      </c>
      <c r="N72" s="354" t="s">
        <v>518</v>
      </c>
      <c r="O72" s="354" t="s">
        <v>519</v>
      </c>
    </row>
    <row r="73" spans="2:30" ht="13" x14ac:dyDescent="0.2">
      <c r="B73" s="248"/>
      <c r="C73" s="244"/>
      <c r="D73" s="244"/>
      <c r="E73" s="244"/>
      <c r="F73" s="244"/>
      <c r="G73" s="1251" t="s">
        <v>548</v>
      </c>
      <c r="H73" s="1252"/>
      <c r="I73" s="1257" t="s">
        <v>549</v>
      </c>
      <c r="J73" s="1257"/>
      <c r="K73" s="1238"/>
      <c r="L73" s="1238"/>
      <c r="M73" s="1227"/>
      <c r="N73" s="1227"/>
      <c r="O73" s="1227"/>
      <c r="S73" s="243">
        <v>9.9</v>
      </c>
    </row>
    <row r="74" spans="2:30" ht="13" x14ac:dyDescent="0.2">
      <c r="B74" s="248"/>
      <c r="C74" s="244"/>
      <c r="D74" s="244"/>
      <c r="E74" s="244"/>
      <c r="F74" s="244"/>
      <c r="G74" s="1253"/>
      <c r="H74" s="1254"/>
      <c r="I74" s="1258"/>
      <c r="J74" s="1258"/>
      <c r="K74" s="1238"/>
      <c r="L74" s="1238"/>
      <c r="M74" s="1227"/>
      <c r="N74" s="1227"/>
      <c r="O74" s="1227"/>
    </row>
    <row r="75" spans="2:30" ht="13" x14ac:dyDescent="0.2">
      <c r="B75" s="248"/>
      <c r="C75" s="244"/>
      <c r="D75" s="244"/>
      <c r="E75" s="244"/>
      <c r="F75" s="244"/>
      <c r="G75" s="1253"/>
      <c r="H75" s="1254"/>
      <c r="I75" s="1237" t="s">
        <v>555</v>
      </c>
      <c r="J75" s="1237"/>
      <c r="K75" s="1259">
        <v>0.9</v>
      </c>
      <c r="L75" s="1259">
        <v>0.7</v>
      </c>
      <c r="M75" s="1259">
        <v>0.3</v>
      </c>
      <c r="N75" s="1259">
        <v>0.1</v>
      </c>
      <c r="O75" s="1259">
        <v>-0.2</v>
      </c>
      <c r="U75" s="243">
        <v>81.2</v>
      </c>
      <c r="W75" s="243">
        <v>87.2</v>
      </c>
      <c r="Y75" s="243">
        <v>99.8</v>
      </c>
      <c r="AA75" s="243">
        <v>109.5</v>
      </c>
      <c r="AC75" s="243">
        <v>115.2</v>
      </c>
    </row>
    <row r="76" spans="2:30" ht="13" x14ac:dyDescent="0.2">
      <c r="B76" s="248"/>
      <c r="C76" s="244"/>
      <c r="D76" s="244"/>
      <c r="E76" s="244"/>
      <c r="F76" s="244"/>
      <c r="G76" s="1255"/>
      <c r="H76" s="1256"/>
      <c r="I76" s="1237"/>
      <c r="J76" s="1237"/>
      <c r="K76" s="1260"/>
      <c r="L76" s="1260"/>
      <c r="M76" s="1260"/>
      <c r="N76" s="1260"/>
      <c r="O76" s="1260"/>
    </row>
    <row r="77" spans="2:30" ht="13" x14ac:dyDescent="0.2">
      <c r="B77" s="248"/>
      <c r="C77" s="244"/>
      <c r="D77" s="244"/>
      <c r="E77" s="244"/>
      <c r="F77" s="244"/>
      <c r="G77" s="1231" t="s">
        <v>551</v>
      </c>
      <c r="H77" s="1232"/>
      <c r="I77" s="1237" t="s">
        <v>549</v>
      </c>
      <c r="J77" s="1237"/>
      <c r="K77" s="1238">
        <v>0</v>
      </c>
      <c r="L77" s="1238">
        <v>0</v>
      </c>
      <c r="M77" s="1227">
        <v>0</v>
      </c>
      <c r="N77" s="1227">
        <v>0</v>
      </c>
      <c r="O77" s="1227">
        <v>0</v>
      </c>
      <c r="R77" s="243">
        <v>12.3</v>
      </c>
      <c r="T77" s="243">
        <v>11.1</v>
      </c>
    </row>
    <row r="78" spans="2:30" ht="13" x14ac:dyDescent="0.2">
      <c r="B78" s="248"/>
      <c r="C78" s="244"/>
      <c r="D78" s="244"/>
      <c r="E78" s="244"/>
      <c r="F78" s="244"/>
      <c r="G78" s="1233"/>
      <c r="H78" s="1234"/>
      <c r="I78" s="1237"/>
      <c r="J78" s="1237"/>
      <c r="K78" s="1238"/>
      <c r="L78" s="1238"/>
      <c r="M78" s="1227"/>
      <c r="N78" s="1227"/>
      <c r="O78" s="1227"/>
    </row>
    <row r="79" spans="2:30" ht="13" x14ac:dyDescent="0.2">
      <c r="B79" s="248"/>
      <c r="C79" s="244"/>
      <c r="D79" s="244"/>
      <c r="E79" s="244"/>
      <c r="F79" s="244"/>
      <c r="G79" s="1233"/>
      <c r="H79" s="1234"/>
      <c r="I79" s="1228" t="s">
        <v>555</v>
      </c>
      <c r="J79" s="1229"/>
      <c r="K79" s="1230">
        <v>0</v>
      </c>
      <c r="L79" s="1230">
        <v>-0.7</v>
      </c>
      <c r="M79" s="1230">
        <v>-1.3</v>
      </c>
      <c r="N79" s="1230">
        <v>-1.8</v>
      </c>
      <c r="O79" s="1230">
        <v>-2.2999999999999998</v>
      </c>
      <c r="V79" s="243">
        <v>53.5</v>
      </c>
      <c r="X79" s="243">
        <v>48.2</v>
      </c>
      <c r="Z79" s="243">
        <v>34.200000000000003</v>
      </c>
      <c r="AB79" s="243">
        <v>30.3</v>
      </c>
      <c r="AD79" s="243">
        <v>28.9</v>
      </c>
    </row>
    <row r="80" spans="2:30" ht="13" x14ac:dyDescent="0.2">
      <c r="B80" s="248"/>
      <c r="C80" s="244"/>
      <c r="D80" s="244"/>
      <c r="E80" s="244"/>
      <c r="F80" s="244"/>
      <c r="G80" s="1235"/>
      <c r="H80" s="1236"/>
      <c r="I80" s="1229"/>
      <c r="J80" s="1229"/>
      <c r="K80" s="1230"/>
      <c r="L80" s="1230"/>
      <c r="M80" s="1230"/>
      <c r="N80" s="1230"/>
      <c r="O80" s="1230"/>
    </row>
    <row r="81" spans="2:17" ht="13" x14ac:dyDescent="0.2">
      <c r="B81" s="248"/>
      <c r="C81" s="244"/>
      <c r="D81" s="244"/>
      <c r="E81" s="244"/>
      <c r="F81" s="244"/>
      <c r="G81" s="244"/>
      <c r="H81" s="244"/>
      <c r="I81" s="244"/>
      <c r="J81" s="244"/>
      <c r="K81" s="369"/>
      <c r="L81" s="244"/>
      <c r="M81" s="244"/>
      <c r="N81" s="244"/>
      <c r="O81" s="244"/>
    </row>
    <row r="82" spans="2:17" ht="16.5" x14ac:dyDescent="0.2">
      <c r="B82" s="248"/>
      <c r="C82" s="244"/>
      <c r="D82" s="244"/>
      <c r="E82" s="244"/>
      <c r="F82" s="244"/>
      <c r="G82" s="244"/>
      <c r="H82" s="244"/>
      <c r="I82" s="244"/>
      <c r="J82" s="244"/>
      <c r="K82" s="370"/>
      <c r="L82" s="370"/>
      <c r="M82" s="370"/>
      <c r="N82" s="370"/>
      <c r="O82" s="370"/>
    </row>
    <row r="83" spans="2:17" ht="13" x14ac:dyDescent="0.2">
      <c r="B83" s="340"/>
      <c r="C83" s="306"/>
      <c r="D83" s="306"/>
      <c r="E83" s="306"/>
      <c r="F83" s="306"/>
      <c r="G83" s="306"/>
      <c r="H83" s="306"/>
      <c r="I83" s="306"/>
      <c r="J83" s="306"/>
      <c r="K83" s="306"/>
      <c r="L83" s="306"/>
      <c r="M83" s="306"/>
      <c r="N83" s="306"/>
      <c r="O83" s="306"/>
      <c r="P83" s="341"/>
    </row>
    <row r="84" spans="2:17" ht="13" x14ac:dyDescent="0.2">
      <c r="H84" s="244"/>
      <c r="I84" s="244"/>
      <c r="J84" s="244"/>
      <c r="K84" s="244"/>
      <c r="L84" s="244"/>
      <c r="M84" s="244"/>
      <c r="N84" s="244"/>
      <c r="O84" s="244"/>
      <c r="P84" s="244"/>
      <c r="Q84" s="244"/>
    </row>
    <row r="85" spans="2:17" ht="13" x14ac:dyDescent="0.2">
      <c r="B85" s="244"/>
      <c r="C85" s="244"/>
      <c r="D85" s="244"/>
      <c r="E85" s="244"/>
      <c r="F85" s="244"/>
      <c r="G85" s="244"/>
      <c r="H85" s="244"/>
      <c r="I85" s="244"/>
      <c r="J85" s="244"/>
      <c r="K85" s="244"/>
      <c r="L85" s="244"/>
      <c r="M85" s="244"/>
      <c r="N85" s="244"/>
      <c r="O85" s="244"/>
      <c r="P85" s="244"/>
      <c r="Q85" s="244"/>
    </row>
    <row r="86" spans="2:17" ht="13" hidden="1" x14ac:dyDescent="0.2">
      <c r="B86" s="244"/>
      <c r="C86" s="244"/>
      <c r="D86" s="244"/>
      <c r="E86" s="244"/>
      <c r="F86" s="244"/>
      <c r="G86" s="244"/>
      <c r="H86" s="244"/>
      <c r="I86" s="244"/>
      <c r="J86" s="244"/>
      <c r="K86" s="244"/>
      <c r="L86" s="244"/>
      <c r="M86" s="244"/>
      <c r="N86" s="244"/>
      <c r="O86" s="244"/>
      <c r="P86" s="244"/>
      <c r="Q86" s="244"/>
    </row>
    <row r="87" spans="2:17" ht="13" hidden="1" x14ac:dyDescent="0.2">
      <c r="B87" s="244"/>
      <c r="C87" s="244"/>
      <c r="D87" s="244"/>
      <c r="E87" s="244"/>
      <c r="F87" s="244"/>
      <c r="G87" s="244"/>
      <c r="H87" s="244"/>
      <c r="I87" s="244"/>
      <c r="J87" s="244"/>
      <c r="K87" s="371"/>
      <c r="L87" s="244"/>
      <c r="M87" s="244"/>
      <c r="N87" s="244"/>
      <c r="O87" s="244"/>
      <c r="P87" s="244"/>
      <c r="Q87" s="244"/>
    </row>
    <row r="88" spans="2:17" ht="13" hidden="1" x14ac:dyDescent="0.2">
      <c r="B88" s="244"/>
      <c r="C88" s="244"/>
      <c r="D88" s="244"/>
      <c r="E88" s="244"/>
      <c r="F88" s="244"/>
      <c r="G88" s="244"/>
      <c r="H88" s="244"/>
      <c r="I88" s="244"/>
      <c r="J88" s="244"/>
      <c r="K88" s="244"/>
      <c r="L88" s="244"/>
      <c r="M88" s="244"/>
      <c r="N88" s="244"/>
      <c r="O88" s="244"/>
      <c r="P88" s="244"/>
      <c r="Q88" s="244"/>
    </row>
    <row r="89" spans="2:17" ht="13" hidden="1" x14ac:dyDescent="0.2">
      <c r="B89" s="244"/>
      <c r="C89" s="244"/>
      <c r="D89" s="244"/>
      <c r="E89" s="244"/>
      <c r="F89" s="244"/>
      <c r="G89" s="244"/>
      <c r="H89" s="244"/>
      <c r="I89" s="244"/>
      <c r="J89" s="244"/>
      <c r="K89" s="244"/>
      <c r="L89" s="244"/>
      <c r="M89" s="244"/>
      <c r="N89" s="244"/>
      <c r="O89" s="244"/>
      <c r="P89" s="244"/>
      <c r="Q89" s="244"/>
    </row>
    <row r="90" spans="2:17" ht="13" hidden="1" x14ac:dyDescent="0.2">
      <c r="B90" s="244"/>
      <c r="C90" s="244"/>
      <c r="D90" s="244"/>
      <c r="E90" s="244"/>
      <c r="F90" s="244"/>
      <c r="G90" s="244"/>
      <c r="H90" s="244"/>
      <c r="I90" s="244"/>
      <c r="J90" s="244"/>
      <c r="K90" s="244"/>
      <c r="L90" s="244"/>
      <c r="M90" s="244"/>
      <c r="N90" s="244"/>
      <c r="O90" s="244"/>
      <c r="P90" s="244"/>
      <c r="Q90" s="244"/>
    </row>
    <row r="91" spans="2:17" ht="13" hidden="1" x14ac:dyDescent="0.2">
      <c r="B91" s="244"/>
      <c r="C91" s="244"/>
      <c r="D91" s="244"/>
      <c r="E91" s="244"/>
      <c r="F91" s="244"/>
      <c r="G91" s="244"/>
      <c r="H91" s="244"/>
      <c r="I91" s="244"/>
      <c r="J91" s="244"/>
      <c r="K91" s="244"/>
      <c r="L91" s="244"/>
      <c r="M91" s="244"/>
      <c r="N91" s="244"/>
      <c r="O91" s="244"/>
      <c r="P91" s="244"/>
      <c r="Q91" s="244"/>
    </row>
    <row r="92" spans="2:17" ht="13.5" hidden="1" customHeight="1" x14ac:dyDescent="0.2">
      <c r="B92" s="244"/>
      <c r="C92" s="244"/>
      <c r="D92" s="244"/>
      <c r="E92" s="244"/>
      <c r="F92" s="244"/>
      <c r="G92" s="244"/>
      <c r="H92" s="244"/>
      <c r="I92" s="244"/>
      <c r="J92" s="244"/>
      <c r="K92" s="244"/>
      <c r="L92" s="244"/>
      <c r="M92" s="244"/>
      <c r="N92" s="244"/>
      <c r="O92" s="244"/>
      <c r="P92" s="244"/>
      <c r="Q92" s="244"/>
    </row>
    <row r="93" spans="2:17" ht="13.5" hidden="1" customHeight="1" x14ac:dyDescent="0.2">
      <c r="B93" s="244"/>
      <c r="C93" s="244"/>
      <c r="D93" s="244"/>
      <c r="E93" s="244"/>
      <c r="F93" s="244"/>
      <c r="G93" s="244"/>
      <c r="H93" s="244"/>
      <c r="I93" s="244"/>
      <c r="J93" s="244"/>
      <c r="K93" s="244"/>
      <c r="L93" s="244"/>
      <c r="M93" s="244"/>
      <c r="N93" s="244"/>
      <c r="O93" s="244"/>
      <c r="P93" s="244"/>
      <c r="Q93" s="244"/>
    </row>
    <row r="94" spans="2:17" ht="13.5" hidden="1" customHeight="1" x14ac:dyDescent="0.2">
      <c r="B94" s="244"/>
      <c r="C94" s="244"/>
      <c r="D94" s="244"/>
      <c r="E94" s="244"/>
      <c r="F94" s="244"/>
      <c r="G94" s="244"/>
      <c r="H94" s="244"/>
      <c r="I94" s="244"/>
      <c r="J94" s="244"/>
      <c r="K94" s="244"/>
      <c r="L94" s="244"/>
      <c r="M94" s="244"/>
      <c r="N94" s="244"/>
      <c r="O94" s="244"/>
      <c r="P94" s="244"/>
      <c r="Q94" s="244"/>
    </row>
    <row r="95" spans="2:17" ht="13.5" hidden="1" customHeight="1" x14ac:dyDescent="0.2">
      <c r="B95" s="244"/>
      <c r="C95" s="244"/>
      <c r="D95" s="244"/>
      <c r="E95" s="244"/>
      <c r="F95" s="244"/>
      <c r="G95" s="244"/>
      <c r="H95" s="244"/>
      <c r="I95" s="244"/>
      <c r="J95" s="244"/>
      <c r="K95" s="244"/>
      <c r="L95" s="244"/>
      <c r="M95" s="244"/>
      <c r="N95" s="244"/>
      <c r="O95" s="244"/>
      <c r="P95" s="244"/>
      <c r="Q95" s="244"/>
    </row>
    <row r="96" spans="2:17" ht="13.5" hidden="1" customHeight="1" x14ac:dyDescent="0.2">
      <c r="B96" s="244"/>
      <c r="C96" s="244"/>
      <c r="D96" s="244"/>
      <c r="E96" s="244"/>
      <c r="F96" s="244"/>
      <c r="G96" s="244"/>
      <c r="H96" s="244"/>
      <c r="I96" s="244"/>
      <c r="J96" s="244"/>
      <c r="K96" s="244"/>
      <c r="L96" s="244"/>
      <c r="M96" s="244"/>
      <c r="N96" s="244"/>
      <c r="O96" s="244"/>
      <c r="P96" s="244"/>
      <c r="Q96" s="244"/>
    </row>
    <row r="97" spans="2:17" ht="13.5" hidden="1" customHeight="1" x14ac:dyDescent="0.2">
      <c r="B97" s="244"/>
      <c r="C97" s="244"/>
      <c r="D97" s="244"/>
      <c r="E97" s="244"/>
      <c r="F97" s="244"/>
      <c r="G97" s="244"/>
      <c r="H97" s="244"/>
      <c r="I97" s="244"/>
      <c r="J97" s="244"/>
      <c r="K97" s="244"/>
      <c r="L97" s="244"/>
      <c r="M97" s="244"/>
      <c r="N97" s="244"/>
      <c r="O97" s="244"/>
      <c r="P97" s="244"/>
      <c r="Q97" s="244"/>
    </row>
    <row r="98" spans="2:17" ht="13.5" hidden="1" customHeight="1" x14ac:dyDescent="0.2">
      <c r="B98" s="244"/>
      <c r="C98" s="244"/>
      <c r="D98" s="244"/>
      <c r="E98" s="244"/>
      <c r="F98" s="244"/>
      <c r="G98" s="244"/>
      <c r="H98" s="244"/>
      <c r="I98" s="244"/>
      <c r="J98" s="244"/>
      <c r="K98" s="244"/>
      <c r="L98" s="244"/>
      <c r="M98" s="244"/>
      <c r="N98" s="244"/>
      <c r="O98" s="244"/>
      <c r="P98" s="244"/>
      <c r="Q98" s="244"/>
    </row>
    <row r="99" spans="2:17" ht="13.5" hidden="1" customHeight="1" x14ac:dyDescent="0.2">
      <c r="B99" s="244"/>
      <c r="C99" s="244"/>
      <c r="D99" s="244"/>
      <c r="E99" s="244"/>
      <c r="F99" s="244"/>
      <c r="G99" s="244"/>
      <c r="H99" s="244"/>
      <c r="I99" s="244"/>
      <c r="J99" s="244"/>
      <c r="K99" s="244"/>
      <c r="L99" s="244"/>
      <c r="M99" s="244"/>
      <c r="N99" s="244"/>
      <c r="O99" s="244"/>
      <c r="P99" s="244"/>
      <c r="Q99" s="244"/>
    </row>
    <row r="100" spans="2:17" ht="13.5" hidden="1" customHeight="1" x14ac:dyDescent="0.2">
      <c r="B100" s="244"/>
      <c r="C100" s="244"/>
      <c r="D100" s="244"/>
      <c r="E100" s="244"/>
      <c r="F100" s="244"/>
      <c r="G100" s="244"/>
      <c r="H100" s="244"/>
      <c r="I100" s="244"/>
      <c r="J100" s="244"/>
      <c r="K100" s="244"/>
      <c r="L100" s="244"/>
      <c r="M100" s="244"/>
      <c r="N100" s="244"/>
      <c r="O100" s="244"/>
      <c r="P100" s="244"/>
      <c r="Q100" s="244"/>
    </row>
    <row r="101" spans="2:17" ht="13.5" hidden="1" customHeight="1" x14ac:dyDescent="0.2">
      <c r="B101" s="244"/>
      <c r="C101" s="244"/>
      <c r="D101" s="244"/>
      <c r="E101" s="244"/>
      <c r="F101" s="244"/>
      <c r="G101" s="244"/>
      <c r="H101" s="244"/>
      <c r="I101" s="244"/>
      <c r="J101" s="244"/>
      <c r="K101" s="244"/>
      <c r="L101" s="244"/>
      <c r="M101" s="244"/>
      <c r="N101" s="244"/>
      <c r="O101" s="244"/>
      <c r="P101" s="244"/>
      <c r="Q101" s="244"/>
    </row>
    <row r="102" spans="2:17" ht="13.5" hidden="1" customHeight="1" x14ac:dyDescent="0.2">
      <c r="B102" s="244"/>
      <c r="C102" s="244"/>
      <c r="D102" s="244"/>
      <c r="E102" s="244"/>
      <c r="F102" s="244"/>
      <c r="G102" s="244"/>
      <c r="H102" s="244"/>
      <c r="I102" s="244"/>
      <c r="J102" s="244"/>
      <c r="K102" s="244"/>
      <c r="L102" s="244"/>
      <c r="M102" s="244"/>
      <c r="N102" s="244"/>
      <c r="O102" s="244"/>
      <c r="P102" s="244"/>
      <c r="Q102" s="244"/>
    </row>
    <row r="103" spans="2:17" ht="13.5" hidden="1" customHeight="1" x14ac:dyDescent="0.2">
      <c r="B103" s="244"/>
      <c r="C103" s="244"/>
      <c r="D103" s="244"/>
      <c r="E103" s="244"/>
      <c r="F103" s="244"/>
      <c r="G103" s="244"/>
      <c r="H103" s="244"/>
      <c r="I103" s="244"/>
      <c r="J103" s="244"/>
      <c r="K103" s="244"/>
      <c r="L103" s="244"/>
      <c r="M103" s="244"/>
      <c r="N103" s="244"/>
      <c r="O103" s="244"/>
      <c r="P103" s="244"/>
      <c r="Q103" s="244"/>
    </row>
    <row r="104" spans="2:17" ht="13.5" hidden="1" customHeight="1" x14ac:dyDescent="0.2">
      <c r="B104" s="244"/>
      <c r="C104" s="244"/>
      <c r="D104" s="244"/>
      <c r="E104" s="244"/>
      <c r="F104" s="244"/>
      <c r="G104" s="244"/>
      <c r="H104" s="244"/>
      <c r="I104" s="244"/>
      <c r="J104" s="244"/>
      <c r="K104" s="244"/>
      <c r="L104" s="244"/>
      <c r="M104" s="244"/>
      <c r="N104" s="244"/>
      <c r="O104" s="244"/>
      <c r="P104" s="244"/>
      <c r="Q104" s="244"/>
    </row>
    <row r="105" spans="2:17" ht="13.5" hidden="1" customHeight="1" x14ac:dyDescent="0.2">
      <c r="B105" s="244"/>
      <c r="C105" s="244"/>
      <c r="D105" s="244"/>
      <c r="E105" s="244"/>
      <c r="F105" s="244"/>
      <c r="G105" s="244"/>
      <c r="H105" s="244"/>
      <c r="I105" s="244"/>
      <c r="J105" s="244"/>
      <c r="K105" s="244"/>
      <c r="L105" s="244"/>
      <c r="M105" s="244"/>
      <c r="N105" s="244"/>
      <c r="O105" s="244"/>
      <c r="P105" s="244"/>
      <c r="Q105" s="244"/>
    </row>
    <row r="106" spans="2:17" ht="13.5" hidden="1" customHeight="1" x14ac:dyDescent="0.2">
      <c r="B106" s="244"/>
      <c r="C106" s="244"/>
      <c r="D106" s="244"/>
      <c r="E106" s="244"/>
      <c r="F106" s="244"/>
      <c r="G106" s="244"/>
      <c r="H106" s="244"/>
      <c r="I106" s="244"/>
      <c r="J106" s="244"/>
      <c r="K106" s="244"/>
      <c r="L106" s="244"/>
      <c r="M106" s="244"/>
      <c r="N106" s="244"/>
      <c r="O106" s="244"/>
      <c r="P106" s="244"/>
      <c r="Q106" s="244"/>
    </row>
    <row r="107" spans="2:17" ht="13.5" hidden="1" customHeight="1" x14ac:dyDescent="0.2">
      <c r="B107" s="244"/>
      <c r="C107" s="244"/>
      <c r="D107" s="244"/>
      <c r="E107" s="244"/>
      <c r="F107" s="244"/>
      <c r="G107" s="244"/>
      <c r="H107" s="244"/>
      <c r="I107" s="244"/>
      <c r="J107" s="244"/>
      <c r="K107" s="244"/>
      <c r="L107" s="244"/>
      <c r="M107" s="244"/>
      <c r="N107" s="244"/>
      <c r="O107" s="244"/>
      <c r="P107" s="244"/>
      <c r="Q107" s="244"/>
    </row>
    <row r="108" spans="2:17" ht="13.5" hidden="1" customHeight="1" x14ac:dyDescent="0.2">
      <c r="B108" s="244"/>
      <c r="C108" s="244"/>
      <c r="D108" s="244"/>
      <c r="E108" s="244"/>
      <c r="F108" s="244"/>
      <c r="G108" s="244"/>
      <c r="H108" s="244"/>
      <c r="I108" s="244"/>
      <c r="J108" s="244"/>
      <c r="K108" s="244"/>
      <c r="L108" s="244"/>
      <c r="M108" s="244"/>
      <c r="N108" s="244"/>
      <c r="O108" s="244"/>
      <c r="P108" s="244"/>
      <c r="Q108" s="244"/>
    </row>
    <row r="109" spans="2:17" ht="13.5" hidden="1" customHeight="1" x14ac:dyDescent="0.2">
      <c r="B109" s="244"/>
      <c r="C109" s="244"/>
      <c r="D109" s="244"/>
      <c r="E109" s="244"/>
      <c r="F109" s="244"/>
      <c r="G109" s="244"/>
      <c r="H109" s="244"/>
      <c r="I109" s="244"/>
      <c r="J109" s="244"/>
      <c r="K109" s="244"/>
      <c r="L109" s="244"/>
      <c r="M109" s="244"/>
      <c r="N109" s="244"/>
      <c r="O109" s="244"/>
      <c r="P109" s="244"/>
      <c r="Q109" s="244"/>
    </row>
    <row r="110" spans="2:17" ht="13.5" hidden="1" customHeight="1" x14ac:dyDescent="0.2">
      <c r="B110" s="244"/>
      <c r="C110" s="244"/>
      <c r="D110" s="244"/>
      <c r="E110" s="244"/>
      <c r="F110" s="244"/>
      <c r="G110" s="244"/>
      <c r="H110" s="244"/>
      <c r="I110" s="244"/>
      <c r="J110" s="244"/>
      <c r="K110" s="244"/>
      <c r="L110" s="244"/>
      <c r="M110" s="244"/>
      <c r="N110" s="244"/>
      <c r="O110" s="244"/>
      <c r="P110" s="244"/>
      <c r="Q110" s="244"/>
    </row>
    <row r="111" spans="2:17" ht="13.5" hidden="1" customHeight="1" x14ac:dyDescent="0.2">
      <c r="B111" s="244"/>
      <c r="C111" s="244"/>
      <c r="D111" s="244"/>
      <c r="E111" s="244"/>
      <c r="F111" s="244"/>
      <c r="G111" s="244"/>
      <c r="H111" s="244"/>
      <c r="I111" s="244"/>
      <c r="J111" s="244"/>
      <c r="K111" s="244"/>
      <c r="L111" s="244"/>
      <c r="M111" s="244"/>
      <c r="N111" s="244"/>
      <c r="O111" s="244"/>
      <c r="P111" s="244"/>
      <c r="Q111" s="244"/>
    </row>
    <row r="112" spans="2:17" ht="13.5" hidden="1" customHeight="1" x14ac:dyDescent="0.2">
      <c r="B112" s="244"/>
      <c r="C112" s="244"/>
      <c r="D112" s="244"/>
      <c r="E112" s="244"/>
      <c r="F112" s="244"/>
      <c r="G112" s="244"/>
      <c r="H112" s="244"/>
      <c r="I112" s="244"/>
      <c r="J112" s="244"/>
      <c r="K112" s="244"/>
      <c r="L112" s="244"/>
      <c r="M112" s="244"/>
      <c r="N112" s="244"/>
      <c r="O112" s="244"/>
      <c r="P112" s="244"/>
      <c r="Q112" s="244"/>
    </row>
    <row r="113" spans="2:17" ht="13.5" hidden="1" customHeight="1" x14ac:dyDescent="0.2">
      <c r="B113" s="244"/>
      <c r="C113" s="244"/>
      <c r="D113" s="244"/>
      <c r="E113" s="244"/>
      <c r="F113" s="244"/>
      <c r="G113" s="244"/>
      <c r="H113" s="244"/>
      <c r="I113" s="244"/>
      <c r="J113" s="244"/>
      <c r="K113" s="244"/>
      <c r="L113" s="244"/>
      <c r="M113" s="244"/>
      <c r="N113" s="244"/>
      <c r="O113" s="244"/>
      <c r="P113" s="244"/>
      <c r="Q113" s="244"/>
    </row>
    <row r="114" spans="2:17" ht="13.5" hidden="1" customHeight="1" x14ac:dyDescent="0.2">
      <c r="B114" s="244"/>
      <c r="C114" s="244"/>
      <c r="D114" s="244"/>
      <c r="E114" s="244"/>
      <c r="F114" s="244"/>
      <c r="G114" s="244"/>
      <c r="H114" s="244"/>
      <c r="I114" s="244"/>
      <c r="J114" s="244"/>
      <c r="K114" s="244"/>
      <c r="L114" s="244"/>
      <c r="M114" s="244"/>
      <c r="N114" s="244"/>
      <c r="O114" s="244"/>
      <c r="P114" s="244"/>
      <c r="Q114" s="244"/>
    </row>
    <row r="115" spans="2:17" ht="13.5" hidden="1" customHeight="1" x14ac:dyDescent="0.2">
      <c r="B115" s="244"/>
      <c r="C115" s="244"/>
      <c r="D115" s="244"/>
      <c r="E115" s="244"/>
      <c r="F115" s="244"/>
      <c r="G115" s="244"/>
      <c r="H115" s="244"/>
      <c r="I115" s="244"/>
      <c r="J115" s="244"/>
      <c r="K115" s="244"/>
      <c r="L115" s="244"/>
      <c r="M115" s="244"/>
      <c r="N115" s="244"/>
      <c r="O115" s="244"/>
      <c r="P115" s="244"/>
      <c r="Q115" s="244"/>
    </row>
    <row r="116" spans="2:17" ht="13.5" hidden="1" customHeight="1" x14ac:dyDescent="0.2">
      <c r="B116" s="244"/>
      <c r="C116" s="244"/>
      <c r="D116" s="244"/>
      <c r="E116" s="244"/>
      <c r="F116" s="244"/>
      <c r="G116" s="244"/>
      <c r="H116" s="244"/>
      <c r="I116" s="244"/>
      <c r="J116" s="244"/>
      <c r="K116" s="244"/>
      <c r="L116" s="244"/>
      <c r="M116" s="244"/>
      <c r="N116" s="244"/>
      <c r="O116" s="244"/>
      <c r="P116" s="244"/>
      <c r="Q116" s="244"/>
    </row>
    <row r="117" spans="2:17" ht="13.5" hidden="1" customHeight="1" x14ac:dyDescent="0.2">
      <c r="B117" s="244"/>
      <c r="C117" s="244"/>
      <c r="D117" s="244"/>
      <c r="E117" s="244"/>
      <c r="F117" s="244"/>
      <c r="G117" s="244"/>
      <c r="H117" s="244"/>
      <c r="I117" s="244"/>
      <c r="J117" s="244"/>
      <c r="K117" s="244"/>
      <c r="L117" s="244"/>
      <c r="M117" s="244"/>
      <c r="N117" s="244"/>
      <c r="O117" s="244"/>
      <c r="P117" s="244"/>
      <c r="Q117" s="244"/>
    </row>
    <row r="118" spans="2:17" ht="13.5" hidden="1" customHeight="1" x14ac:dyDescent="0.2">
      <c r="B118" s="244"/>
      <c r="C118" s="244"/>
      <c r="D118" s="244"/>
      <c r="E118" s="244"/>
      <c r="F118" s="244"/>
      <c r="G118" s="244"/>
      <c r="H118" s="244"/>
      <c r="I118" s="244"/>
      <c r="J118" s="244"/>
      <c r="K118" s="244"/>
      <c r="L118" s="244"/>
      <c r="M118" s="244"/>
      <c r="N118" s="244"/>
      <c r="O118" s="244"/>
      <c r="P118" s="244"/>
      <c r="Q118" s="244"/>
    </row>
    <row r="119" spans="2:17" ht="13.5" hidden="1" customHeight="1" x14ac:dyDescent="0.2">
      <c r="B119" s="244"/>
      <c r="C119" s="244"/>
      <c r="D119" s="244"/>
      <c r="E119" s="244"/>
      <c r="F119" s="244"/>
      <c r="G119" s="244"/>
      <c r="H119" s="244"/>
      <c r="I119" s="244"/>
      <c r="J119" s="244"/>
      <c r="K119" s="244"/>
      <c r="L119" s="244"/>
      <c r="M119" s="244"/>
      <c r="N119" s="244"/>
      <c r="O119" s="244"/>
      <c r="P119" s="244"/>
      <c r="Q119" s="244"/>
    </row>
    <row r="120" spans="2:17" ht="13.5" hidden="1" customHeight="1" x14ac:dyDescent="0.2">
      <c r="B120" s="244"/>
      <c r="C120" s="244"/>
      <c r="D120" s="244"/>
      <c r="E120" s="244"/>
      <c r="F120" s="244"/>
      <c r="G120" s="244"/>
      <c r="H120" s="244"/>
      <c r="I120" s="244"/>
      <c r="J120" s="244"/>
      <c r="K120" s="244"/>
      <c r="L120" s="244"/>
      <c r="M120" s="244"/>
      <c r="N120" s="244"/>
      <c r="O120" s="244"/>
      <c r="P120" s="244"/>
      <c r="Q120" s="244"/>
    </row>
    <row r="121" spans="2:17" ht="13.5" hidden="1" customHeight="1" x14ac:dyDescent="0.2">
      <c r="B121" s="244"/>
      <c r="C121" s="244"/>
      <c r="D121" s="244"/>
      <c r="E121" s="244"/>
      <c r="F121" s="244"/>
      <c r="G121" s="244"/>
      <c r="H121" s="244"/>
      <c r="I121" s="244"/>
      <c r="J121" s="244"/>
      <c r="K121" s="244"/>
      <c r="L121" s="244"/>
      <c r="M121" s="244"/>
      <c r="N121" s="244"/>
      <c r="O121" s="244"/>
      <c r="P121" s="244"/>
      <c r="Q121" s="244"/>
    </row>
    <row r="122" spans="2:17" ht="13.5" hidden="1" customHeight="1" x14ac:dyDescent="0.2">
      <c r="B122" s="244"/>
      <c r="C122" s="244"/>
      <c r="D122" s="244"/>
      <c r="E122" s="244"/>
      <c r="F122" s="244"/>
      <c r="G122" s="244"/>
      <c r="H122" s="244"/>
      <c r="I122" s="244"/>
      <c r="J122" s="244"/>
      <c r="K122" s="244"/>
      <c r="L122" s="244"/>
      <c r="M122" s="244"/>
      <c r="N122" s="244"/>
      <c r="O122" s="244"/>
      <c r="P122" s="244"/>
      <c r="Q122" s="244"/>
    </row>
    <row r="123" spans="2:17" ht="13.5" hidden="1" customHeight="1" x14ac:dyDescent="0.2">
      <c r="B123" s="244"/>
      <c r="C123" s="244"/>
      <c r="D123" s="244"/>
      <c r="E123" s="244"/>
      <c r="F123" s="244"/>
      <c r="G123" s="244"/>
      <c r="H123" s="244"/>
      <c r="I123" s="244"/>
      <c r="J123" s="244"/>
      <c r="K123" s="244"/>
      <c r="L123" s="244"/>
      <c r="M123" s="244"/>
      <c r="N123" s="244"/>
      <c r="O123" s="244"/>
      <c r="P123" s="244"/>
      <c r="Q123" s="244"/>
    </row>
    <row r="124" spans="2:17" ht="13.5" hidden="1" customHeight="1" x14ac:dyDescent="0.2">
      <c r="B124" s="244"/>
      <c r="C124" s="244"/>
      <c r="D124" s="244"/>
      <c r="E124" s="244"/>
      <c r="F124" s="244"/>
      <c r="G124" s="244"/>
      <c r="H124" s="244"/>
      <c r="I124" s="244"/>
      <c r="J124" s="244"/>
      <c r="K124" s="244"/>
      <c r="L124" s="244"/>
      <c r="M124" s="244"/>
      <c r="N124" s="244"/>
      <c r="O124" s="244"/>
      <c r="P124" s="244"/>
      <c r="Q124" s="244"/>
    </row>
    <row r="125" spans="2:17" ht="13.5" hidden="1" customHeight="1" x14ac:dyDescent="0.2">
      <c r="B125" s="244"/>
      <c r="C125" s="244"/>
      <c r="D125" s="244"/>
      <c r="E125" s="244"/>
      <c r="F125" s="244"/>
      <c r="G125" s="244"/>
      <c r="H125" s="244"/>
      <c r="I125" s="244"/>
      <c r="J125" s="244"/>
      <c r="K125" s="244"/>
      <c r="L125" s="244"/>
      <c r="M125" s="244"/>
      <c r="N125" s="244"/>
      <c r="O125" s="244"/>
      <c r="P125" s="244"/>
      <c r="Q125" s="244"/>
    </row>
    <row r="126" spans="2:17" ht="13.5" hidden="1" customHeight="1" x14ac:dyDescent="0.2">
      <c r="B126" s="244"/>
      <c r="C126" s="244"/>
      <c r="D126" s="244"/>
      <c r="E126" s="244"/>
      <c r="F126" s="244"/>
      <c r="G126" s="244"/>
      <c r="H126" s="244"/>
      <c r="I126" s="244"/>
      <c r="J126" s="244"/>
      <c r="K126" s="244"/>
      <c r="L126" s="244"/>
      <c r="M126" s="244"/>
      <c r="N126" s="244"/>
      <c r="O126" s="244"/>
      <c r="P126" s="244"/>
      <c r="Q126" s="244"/>
    </row>
    <row r="127" spans="2:17" ht="13.5" hidden="1" customHeight="1" x14ac:dyDescent="0.2">
      <c r="B127" s="244"/>
      <c r="C127" s="244"/>
      <c r="D127" s="244"/>
      <c r="E127" s="244"/>
      <c r="F127" s="244"/>
      <c r="G127" s="244"/>
      <c r="H127" s="244"/>
      <c r="I127" s="244"/>
      <c r="J127" s="244"/>
      <c r="K127" s="244"/>
      <c r="L127" s="244"/>
      <c r="M127" s="244"/>
      <c r="N127" s="244"/>
      <c r="O127" s="244"/>
      <c r="P127" s="244"/>
      <c r="Q127" s="244"/>
    </row>
    <row r="128" spans="2:17" ht="13.5" hidden="1" customHeight="1" x14ac:dyDescent="0.2">
      <c r="B128" s="244"/>
      <c r="C128" s="244"/>
      <c r="D128" s="244"/>
      <c r="E128" s="244"/>
      <c r="F128" s="244"/>
      <c r="G128" s="244"/>
      <c r="H128" s="244"/>
      <c r="I128" s="244"/>
      <c r="J128" s="244"/>
      <c r="K128" s="244"/>
      <c r="L128" s="244"/>
      <c r="M128" s="244"/>
      <c r="N128" s="244"/>
      <c r="O128" s="244"/>
      <c r="P128" s="244"/>
      <c r="Q128" s="244"/>
    </row>
    <row r="129" spans="2:17" ht="13.5" hidden="1" customHeight="1" x14ac:dyDescent="0.2">
      <c r="B129" s="244"/>
      <c r="C129" s="244"/>
      <c r="D129" s="244"/>
      <c r="E129" s="244"/>
      <c r="F129" s="244"/>
      <c r="G129" s="244"/>
      <c r="H129" s="244"/>
      <c r="I129" s="244"/>
      <c r="J129" s="244"/>
      <c r="K129" s="244"/>
      <c r="L129" s="244"/>
      <c r="M129" s="244"/>
      <c r="N129" s="244"/>
      <c r="O129" s="244"/>
      <c r="P129" s="244"/>
      <c r="Q129" s="244"/>
    </row>
    <row r="130" spans="2:17" ht="13.5" hidden="1" customHeight="1" x14ac:dyDescent="0.2">
      <c r="B130" s="244"/>
      <c r="C130" s="244"/>
      <c r="D130" s="244"/>
      <c r="E130" s="244"/>
      <c r="F130" s="244"/>
      <c r="G130" s="244"/>
      <c r="H130" s="244"/>
      <c r="I130" s="244"/>
      <c r="J130" s="244"/>
      <c r="K130" s="244"/>
      <c r="L130" s="244"/>
      <c r="M130" s="244"/>
      <c r="N130" s="244"/>
      <c r="O130" s="244"/>
      <c r="P130" s="244"/>
      <c r="Q130" s="244"/>
    </row>
    <row r="131" spans="2:17" ht="13.5" hidden="1" customHeight="1" x14ac:dyDescent="0.2">
      <c r="B131" s="244"/>
      <c r="C131" s="244"/>
      <c r="D131" s="244"/>
      <c r="E131" s="244"/>
      <c r="F131" s="244"/>
      <c r="G131" s="244"/>
      <c r="H131" s="244"/>
      <c r="I131" s="244"/>
      <c r="J131" s="244"/>
      <c r="K131" s="244"/>
      <c r="L131" s="244"/>
      <c r="M131" s="244"/>
      <c r="N131" s="244"/>
      <c r="O131" s="244"/>
      <c r="P131" s="244"/>
      <c r="Q131" s="244"/>
    </row>
    <row r="132" spans="2:17" ht="13.5" hidden="1" customHeight="1" x14ac:dyDescent="0.2">
      <c r="B132" s="244"/>
      <c r="C132" s="244"/>
      <c r="D132" s="244"/>
      <c r="E132" s="244"/>
      <c r="F132" s="244"/>
      <c r="G132" s="244"/>
      <c r="H132" s="244"/>
      <c r="I132" s="244"/>
      <c r="J132" s="244"/>
      <c r="K132" s="244"/>
      <c r="L132" s="244"/>
      <c r="M132" s="244"/>
      <c r="N132" s="244"/>
      <c r="O132" s="244"/>
      <c r="P132" s="244"/>
      <c r="Q132" s="244"/>
    </row>
    <row r="133" spans="2:17" ht="13.5" hidden="1" customHeight="1" x14ac:dyDescent="0.2">
      <c r="B133" s="244"/>
      <c r="C133" s="244"/>
      <c r="D133" s="244"/>
      <c r="E133" s="244"/>
      <c r="F133" s="244"/>
      <c r="G133" s="244"/>
      <c r="H133" s="244"/>
      <c r="I133" s="244"/>
      <c r="J133" s="244"/>
      <c r="K133" s="244"/>
      <c r="L133" s="244"/>
      <c r="M133" s="244"/>
      <c r="N133" s="244"/>
      <c r="O133" s="244"/>
      <c r="P133" s="244"/>
      <c r="Q133" s="244"/>
    </row>
    <row r="134" spans="2:17" ht="13.5" hidden="1" customHeight="1" x14ac:dyDescent="0.2">
      <c r="B134" s="244"/>
      <c r="C134" s="244"/>
      <c r="D134" s="244"/>
      <c r="E134" s="244"/>
      <c r="F134" s="244"/>
      <c r="G134" s="244"/>
      <c r="H134" s="244"/>
      <c r="I134" s="244"/>
      <c r="J134" s="244"/>
      <c r="K134" s="244"/>
      <c r="L134" s="244"/>
      <c r="M134" s="244"/>
      <c r="N134" s="244"/>
      <c r="O134" s="244"/>
      <c r="P134" s="244"/>
      <c r="Q134" s="244"/>
    </row>
    <row r="135" spans="2:17" ht="13.5" hidden="1" customHeight="1" x14ac:dyDescent="0.2">
      <c r="B135" s="244"/>
      <c r="C135" s="244"/>
      <c r="D135" s="244"/>
      <c r="E135" s="244"/>
      <c r="F135" s="244"/>
      <c r="G135" s="244"/>
      <c r="H135" s="244"/>
      <c r="I135" s="244"/>
      <c r="J135" s="244"/>
      <c r="K135" s="244"/>
      <c r="L135" s="244"/>
      <c r="M135" s="244"/>
      <c r="N135" s="244"/>
      <c r="O135" s="244"/>
      <c r="P135" s="244"/>
      <c r="Q135" s="244"/>
    </row>
    <row r="136" spans="2:17" ht="13.5" hidden="1" customHeight="1" x14ac:dyDescent="0.2">
      <c r="B136" s="244"/>
      <c r="C136" s="244"/>
      <c r="D136" s="244"/>
      <c r="E136" s="244"/>
      <c r="F136" s="244"/>
      <c r="G136" s="244"/>
      <c r="H136" s="244"/>
      <c r="I136" s="244"/>
      <c r="J136" s="244"/>
      <c r="K136" s="244"/>
      <c r="L136" s="244"/>
      <c r="M136" s="244"/>
      <c r="N136" s="244"/>
      <c r="O136" s="244"/>
      <c r="P136" s="244"/>
      <c r="Q136" s="244"/>
    </row>
    <row r="137" spans="2:17" ht="13.5" hidden="1" customHeight="1" x14ac:dyDescent="0.2">
      <c r="B137" s="244"/>
      <c r="C137" s="244"/>
      <c r="D137" s="244"/>
      <c r="E137" s="244"/>
      <c r="F137" s="244"/>
      <c r="G137" s="244"/>
      <c r="H137" s="244"/>
      <c r="I137" s="244"/>
      <c r="J137" s="244"/>
      <c r="K137" s="244"/>
      <c r="L137" s="244"/>
      <c r="M137" s="244"/>
      <c r="N137" s="244"/>
      <c r="O137" s="244"/>
      <c r="P137" s="244"/>
      <c r="Q137" s="244"/>
    </row>
    <row r="138" spans="2:17" ht="13.5" hidden="1" customHeight="1" x14ac:dyDescent="0.2">
      <c r="B138" s="244"/>
      <c r="C138" s="244"/>
      <c r="D138" s="244"/>
      <c r="E138" s="244"/>
      <c r="F138" s="244"/>
      <c r="G138" s="244"/>
      <c r="H138" s="244"/>
      <c r="I138" s="244"/>
      <c r="J138" s="244"/>
      <c r="K138" s="244"/>
      <c r="L138" s="244"/>
      <c r="M138" s="244"/>
      <c r="N138" s="244"/>
      <c r="O138" s="244"/>
      <c r="P138" s="244"/>
      <c r="Q138" s="244"/>
    </row>
    <row r="139" spans="2:17" ht="13.5" hidden="1" customHeight="1" x14ac:dyDescent="0.2">
      <c r="B139" s="244"/>
      <c r="C139" s="244"/>
      <c r="D139" s="244"/>
      <c r="E139" s="244"/>
      <c r="F139" s="244"/>
      <c r="G139" s="244"/>
      <c r="H139" s="244"/>
      <c r="I139" s="244"/>
      <c r="J139" s="244"/>
      <c r="K139" s="244"/>
      <c r="L139" s="244"/>
      <c r="M139" s="244"/>
      <c r="N139" s="244"/>
      <c r="O139" s="244"/>
      <c r="P139" s="244"/>
      <c r="Q139" s="244"/>
    </row>
    <row r="140" spans="2:17" ht="13.5" hidden="1" customHeight="1" x14ac:dyDescent="0.2">
      <c r="B140" s="244"/>
      <c r="C140" s="244"/>
      <c r="D140" s="244"/>
      <c r="E140" s="244"/>
      <c r="F140" s="244"/>
      <c r="G140" s="244"/>
      <c r="H140" s="244"/>
      <c r="I140" s="244"/>
      <c r="J140" s="244"/>
      <c r="K140" s="244"/>
      <c r="L140" s="244"/>
      <c r="M140" s="244"/>
      <c r="N140" s="244"/>
      <c r="O140" s="244"/>
      <c r="P140" s="244"/>
      <c r="Q140" s="244"/>
    </row>
    <row r="141" spans="2:17" ht="13.5" hidden="1" customHeight="1" x14ac:dyDescent="0.2">
      <c r="B141" s="244"/>
      <c r="C141" s="244"/>
      <c r="D141" s="244"/>
      <c r="E141" s="244"/>
      <c r="F141" s="244"/>
      <c r="G141" s="244"/>
      <c r="H141" s="244"/>
      <c r="I141" s="244"/>
      <c r="J141" s="244"/>
      <c r="K141" s="244"/>
      <c r="L141" s="244"/>
      <c r="M141" s="244"/>
      <c r="N141" s="244"/>
      <c r="O141" s="244"/>
      <c r="P141" s="244"/>
      <c r="Q141" s="244"/>
    </row>
    <row r="142" spans="2:17" ht="13.5" hidden="1" customHeight="1" x14ac:dyDescent="0.2">
      <c r="B142" s="244"/>
      <c r="C142" s="244"/>
      <c r="D142" s="244"/>
      <c r="E142" s="244"/>
      <c r="F142" s="244"/>
      <c r="G142" s="244"/>
      <c r="H142" s="244"/>
      <c r="I142" s="244"/>
      <c r="J142" s="244"/>
      <c r="K142" s="244"/>
      <c r="L142" s="244"/>
      <c r="M142" s="244"/>
      <c r="N142" s="244"/>
      <c r="O142" s="244"/>
      <c r="P142" s="244"/>
      <c r="Q142" s="244"/>
    </row>
    <row r="143" spans="2:17" ht="13.5" hidden="1" customHeight="1" x14ac:dyDescent="0.2">
      <c r="B143" s="244"/>
      <c r="C143" s="244"/>
      <c r="D143" s="244"/>
      <c r="E143" s="244"/>
      <c r="F143" s="244"/>
      <c r="G143" s="244"/>
      <c r="H143" s="244"/>
      <c r="I143" s="244"/>
      <c r="J143" s="244"/>
      <c r="K143" s="244"/>
      <c r="L143" s="244"/>
      <c r="M143" s="244"/>
      <c r="N143" s="244"/>
      <c r="O143" s="244"/>
      <c r="P143" s="244"/>
      <c r="Q143" s="244"/>
    </row>
    <row r="144" spans="2:17" ht="13.5" hidden="1" customHeight="1" x14ac:dyDescent="0.2">
      <c r="B144" s="244"/>
      <c r="C144" s="244"/>
      <c r="D144" s="244"/>
      <c r="E144" s="244"/>
      <c r="F144" s="244"/>
      <c r="G144" s="244"/>
      <c r="H144" s="244"/>
      <c r="I144" s="244"/>
      <c r="J144" s="244"/>
      <c r="K144" s="244"/>
      <c r="L144" s="244"/>
      <c r="M144" s="244"/>
      <c r="N144" s="244"/>
      <c r="O144" s="244"/>
      <c r="P144" s="244"/>
      <c r="Q144" s="244"/>
    </row>
    <row r="145" spans="2:17" ht="13.5" hidden="1" customHeight="1" x14ac:dyDescent="0.2">
      <c r="B145" s="244"/>
      <c r="C145" s="244"/>
      <c r="D145" s="244"/>
      <c r="E145" s="244"/>
      <c r="F145" s="244"/>
      <c r="G145" s="244"/>
      <c r="H145" s="244"/>
      <c r="I145" s="244"/>
      <c r="J145" s="244"/>
      <c r="K145" s="244"/>
      <c r="L145" s="244"/>
      <c r="M145" s="244"/>
      <c r="N145" s="244"/>
      <c r="O145" s="244"/>
      <c r="P145" s="244"/>
      <c r="Q145" s="244"/>
    </row>
    <row r="146" spans="2:17" ht="13.5" hidden="1" customHeight="1" x14ac:dyDescent="0.2">
      <c r="B146" s="244"/>
      <c r="C146" s="244"/>
      <c r="D146" s="244"/>
      <c r="E146" s="244"/>
      <c r="F146" s="244"/>
      <c r="G146" s="244"/>
      <c r="H146" s="244"/>
      <c r="I146" s="244"/>
      <c r="J146" s="244"/>
      <c r="K146" s="244"/>
      <c r="L146" s="244"/>
      <c r="M146" s="244"/>
      <c r="N146" s="244"/>
      <c r="O146" s="244"/>
      <c r="P146" s="244"/>
      <c r="Q146" s="244"/>
    </row>
    <row r="147" spans="2:17" ht="13.5" hidden="1" customHeight="1" x14ac:dyDescent="0.2">
      <c r="B147" s="244"/>
      <c r="C147" s="244"/>
      <c r="D147" s="244"/>
      <c r="E147" s="244"/>
      <c r="F147" s="244"/>
      <c r="G147" s="244"/>
      <c r="H147" s="244"/>
      <c r="I147" s="244"/>
      <c r="J147" s="244"/>
      <c r="K147" s="244"/>
      <c r="L147" s="244"/>
      <c r="M147" s="244"/>
      <c r="N147" s="244"/>
      <c r="O147" s="244"/>
      <c r="P147" s="244"/>
      <c r="Q147" s="244"/>
    </row>
    <row r="148" spans="2:17" ht="13.5" hidden="1" customHeight="1" x14ac:dyDescent="0.2">
      <c r="B148" s="244"/>
      <c r="C148" s="244"/>
      <c r="D148" s="244"/>
      <c r="E148" s="244"/>
      <c r="F148" s="244"/>
      <c r="G148" s="244"/>
      <c r="H148" s="244"/>
      <c r="I148" s="244"/>
      <c r="J148" s="244"/>
      <c r="K148" s="244"/>
      <c r="L148" s="244"/>
      <c r="M148" s="244"/>
      <c r="N148" s="244"/>
      <c r="O148" s="244"/>
      <c r="P148" s="244"/>
      <c r="Q148" s="244"/>
    </row>
    <row r="149" spans="2:17" ht="13.5" hidden="1" customHeight="1" x14ac:dyDescent="0.2">
      <c r="B149" s="244"/>
      <c r="C149" s="244"/>
      <c r="D149" s="244"/>
      <c r="E149" s="244"/>
      <c r="F149" s="244"/>
      <c r="G149" s="244"/>
      <c r="H149" s="244"/>
      <c r="I149" s="244"/>
      <c r="J149" s="244"/>
      <c r="K149" s="244"/>
      <c r="L149" s="244"/>
      <c r="M149" s="244"/>
      <c r="N149" s="244"/>
      <c r="O149" s="244"/>
      <c r="P149" s="244"/>
      <c r="Q149" s="244"/>
    </row>
    <row r="150" spans="2:17" ht="13.5" hidden="1" customHeight="1" x14ac:dyDescent="0.2">
      <c r="B150" s="244"/>
      <c r="C150" s="244"/>
      <c r="D150" s="244"/>
      <c r="E150" s="244"/>
      <c r="F150" s="244"/>
      <c r="G150" s="244"/>
      <c r="H150" s="244"/>
      <c r="I150" s="244"/>
      <c r="J150" s="244"/>
      <c r="K150" s="244"/>
      <c r="L150" s="244"/>
      <c r="M150" s="244"/>
      <c r="N150" s="244"/>
      <c r="O150" s="244"/>
      <c r="P150" s="244"/>
      <c r="Q150" s="244"/>
    </row>
    <row r="151" spans="2:17" ht="13.5" hidden="1" customHeight="1" x14ac:dyDescent="0.2">
      <c r="B151" s="244"/>
      <c r="C151" s="244"/>
      <c r="D151" s="244"/>
      <c r="E151" s="244"/>
      <c r="F151" s="244"/>
      <c r="G151" s="244"/>
      <c r="H151" s="244"/>
      <c r="I151" s="244"/>
      <c r="J151" s="244"/>
      <c r="K151" s="244"/>
      <c r="L151" s="244"/>
      <c r="M151" s="244"/>
      <c r="N151" s="244"/>
      <c r="O151" s="244"/>
      <c r="P151" s="244"/>
      <c r="Q151" s="244"/>
    </row>
    <row r="152" spans="2:17" ht="13.5" hidden="1" customHeight="1" x14ac:dyDescent="0.2">
      <c r="B152" s="244"/>
      <c r="C152" s="244"/>
      <c r="D152" s="244"/>
      <c r="E152" s="244"/>
      <c r="F152" s="244"/>
      <c r="G152" s="244"/>
      <c r="H152" s="244"/>
      <c r="I152" s="244"/>
      <c r="J152" s="244"/>
      <c r="K152" s="244"/>
      <c r="L152" s="244"/>
      <c r="M152" s="244"/>
      <c r="N152" s="244"/>
      <c r="O152" s="244"/>
      <c r="P152" s="244"/>
      <c r="Q152" s="244"/>
    </row>
    <row r="153" spans="2:17" ht="13.5" hidden="1" customHeight="1" x14ac:dyDescent="0.2">
      <c r="B153" s="244"/>
      <c r="C153" s="244"/>
      <c r="D153" s="244"/>
      <c r="E153" s="244"/>
      <c r="F153" s="244"/>
      <c r="G153" s="244"/>
      <c r="H153" s="244"/>
      <c r="I153" s="244"/>
      <c r="J153" s="244"/>
      <c r="K153" s="244"/>
      <c r="L153" s="244"/>
      <c r="M153" s="244"/>
      <c r="N153" s="244"/>
      <c r="O153" s="244"/>
      <c r="P153" s="244"/>
      <c r="Q153" s="244"/>
    </row>
    <row r="154" spans="2:17" ht="13.5" hidden="1" customHeight="1" x14ac:dyDescent="0.2">
      <c r="B154" s="244"/>
      <c r="C154" s="244"/>
      <c r="D154" s="244"/>
      <c r="E154" s="244"/>
      <c r="F154" s="244"/>
      <c r="G154" s="244"/>
      <c r="H154" s="244"/>
      <c r="I154" s="244"/>
      <c r="J154" s="244"/>
      <c r="K154" s="244"/>
      <c r="L154" s="244"/>
      <c r="M154" s="244"/>
      <c r="N154" s="244"/>
      <c r="O154" s="244"/>
      <c r="P154" s="244"/>
      <c r="Q154" s="244"/>
    </row>
    <row r="155" spans="2:17" ht="13.5" hidden="1" customHeight="1" x14ac:dyDescent="0.2">
      <c r="B155" s="244"/>
      <c r="C155" s="244"/>
      <c r="D155" s="244"/>
      <c r="E155" s="244"/>
      <c r="F155" s="244"/>
      <c r="G155" s="244"/>
      <c r="H155" s="244"/>
      <c r="I155" s="244"/>
      <c r="J155" s="244"/>
      <c r="K155" s="244"/>
      <c r="L155" s="244"/>
      <c r="M155" s="244"/>
      <c r="N155" s="244"/>
      <c r="O155" s="244"/>
      <c r="P155" s="244"/>
      <c r="Q155" s="244"/>
    </row>
    <row r="156" spans="2:17" ht="13.5" hidden="1" customHeight="1" x14ac:dyDescent="0.2">
      <c r="B156" s="244"/>
      <c r="C156" s="244"/>
      <c r="D156" s="244"/>
      <c r="E156" s="244"/>
      <c r="F156" s="244"/>
      <c r="G156" s="244"/>
      <c r="H156" s="244"/>
      <c r="I156" s="244"/>
      <c r="J156" s="244"/>
      <c r="K156" s="244"/>
      <c r="L156" s="244"/>
      <c r="M156" s="244"/>
      <c r="N156" s="244"/>
      <c r="O156" s="244"/>
      <c r="P156" s="244"/>
      <c r="Q156" s="244"/>
    </row>
    <row r="157" spans="2:17" ht="13.5" hidden="1" customHeight="1" x14ac:dyDescent="0.2">
      <c r="B157" s="244"/>
      <c r="C157" s="244"/>
      <c r="D157" s="244"/>
      <c r="E157" s="244"/>
      <c r="F157" s="244"/>
      <c r="G157" s="244"/>
      <c r="H157" s="244"/>
      <c r="I157" s="244"/>
      <c r="J157" s="244"/>
      <c r="K157" s="244"/>
      <c r="L157" s="244"/>
      <c r="M157" s="244"/>
      <c r="N157" s="244"/>
      <c r="O157" s="244"/>
      <c r="P157" s="244"/>
      <c r="Q157" s="244"/>
    </row>
    <row r="158" spans="2:17" ht="13.5" hidden="1" customHeight="1" x14ac:dyDescent="0.2">
      <c r="B158" s="244"/>
      <c r="C158" s="244"/>
      <c r="D158" s="244"/>
      <c r="E158" s="244"/>
      <c r="F158" s="244"/>
      <c r="G158" s="244"/>
      <c r="H158" s="244"/>
      <c r="I158" s="244"/>
      <c r="J158" s="244"/>
      <c r="K158" s="244"/>
      <c r="L158" s="244"/>
      <c r="M158" s="244"/>
      <c r="N158" s="244"/>
      <c r="O158" s="244"/>
      <c r="P158" s="244"/>
      <c r="Q158" s="244"/>
    </row>
    <row r="159" spans="2:17" ht="13.5" hidden="1" customHeight="1" x14ac:dyDescent="0.2">
      <c r="B159" s="244"/>
      <c r="C159" s="244"/>
      <c r="D159" s="244"/>
      <c r="E159" s="244"/>
      <c r="F159" s="244"/>
      <c r="G159" s="244"/>
      <c r="H159" s="244"/>
      <c r="I159" s="244"/>
      <c r="J159" s="244"/>
      <c r="K159" s="244"/>
      <c r="L159" s="244"/>
      <c r="M159" s="244"/>
      <c r="N159" s="244"/>
      <c r="O159" s="244"/>
      <c r="P159" s="244"/>
      <c r="Q159" s="244"/>
    </row>
    <row r="160" spans="2:17" ht="13.5" hidden="1" customHeight="1" x14ac:dyDescent="0.2">
      <c r="B160" s="244"/>
      <c r="C160" s="244"/>
      <c r="D160" s="244"/>
      <c r="E160" s="244"/>
      <c r="F160" s="244"/>
      <c r="G160" s="244"/>
      <c r="H160" s="244"/>
      <c r="I160" s="244"/>
      <c r="J160" s="244"/>
      <c r="K160" s="244"/>
      <c r="L160" s="244"/>
      <c r="M160" s="244"/>
      <c r="N160" s="244"/>
      <c r="O160" s="244"/>
      <c r="P160" s="244"/>
      <c r="Q160" s="24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S2" s="241"/>
      <c r="AH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1"/>
    </row>
    <row r="18" spans="12:34" ht="13" x14ac:dyDescent="0.2"/>
    <row r="19" spans="12:34" ht="13" x14ac:dyDescent="0.2"/>
    <row r="20" spans="12:34" ht="13" x14ac:dyDescent="0.2">
      <c r="AH20" s="241"/>
    </row>
    <row r="21" spans="12:34" ht="13" x14ac:dyDescent="0.2">
      <c r="AH21" s="241"/>
    </row>
    <row r="22" spans="12:34" ht="13" x14ac:dyDescent="0.2"/>
    <row r="23" spans="12:34" ht="13" x14ac:dyDescent="0.2"/>
    <row r="24" spans="12:34" ht="13" x14ac:dyDescent="0.2">
      <c r="Q24" s="241"/>
    </row>
    <row r="25" spans="12:34" ht="13" x14ac:dyDescent="0.2"/>
    <row r="26" spans="12:34" ht="13" x14ac:dyDescent="0.2"/>
    <row r="27" spans="12:34" ht="13" x14ac:dyDescent="0.2"/>
    <row r="28" spans="12:34" ht="13" x14ac:dyDescent="0.2">
      <c r="O28" s="241"/>
      <c r="T28" s="241"/>
      <c r="AH28" s="241"/>
    </row>
    <row r="29" spans="12:34" ht="13" x14ac:dyDescent="0.2"/>
    <row r="30" spans="12:34" ht="13" x14ac:dyDescent="0.2"/>
    <row r="31" spans="12:34" ht="13" x14ac:dyDescent="0.2">
      <c r="Q31" s="241"/>
    </row>
    <row r="32" spans="12:34" ht="13" x14ac:dyDescent="0.2">
      <c r="L32" s="241"/>
    </row>
    <row r="33" spans="2:34" ht="13" x14ac:dyDescent="0.2">
      <c r="C33" s="241"/>
      <c r="E33" s="241"/>
      <c r="G33" s="241"/>
      <c r="I33" s="241"/>
      <c r="X33" s="241"/>
    </row>
    <row r="34" spans="2:34" ht="13" x14ac:dyDescent="0.2">
      <c r="B34" s="241"/>
      <c r="P34" s="241"/>
      <c r="R34" s="241"/>
      <c r="T34" s="241"/>
    </row>
    <row r="35" spans="2:34" ht="13" x14ac:dyDescent="0.2">
      <c r="D35" s="241"/>
      <c r="W35" s="241"/>
      <c r="AC35" s="241"/>
      <c r="AD35" s="241"/>
      <c r="AE35" s="241"/>
      <c r="AF35" s="241"/>
      <c r="AG35" s="241"/>
      <c r="AH35" s="241"/>
    </row>
    <row r="36" spans="2:34" ht="13" x14ac:dyDescent="0.2">
      <c r="H36" s="241"/>
      <c r="J36" s="241"/>
      <c r="K36" s="241"/>
      <c r="M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X40" s="241"/>
    </row>
    <row r="41" spans="2:34" ht="13" x14ac:dyDescent="0.2">
      <c r="R41" s="241"/>
    </row>
    <row r="42" spans="2:34" ht="13" x14ac:dyDescent="0.2">
      <c r="W42" s="241"/>
    </row>
    <row r="43" spans="2:34" ht="13" x14ac:dyDescent="0.2">
      <c r="Y43" s="241"/>
      <c r="Z43" s="241"/>
      <c r="AA43" s="241"/>
      <c r="AB43" s="241"/>
      <c r="AC43" s="241"/>
      <c r="AD43" s="241"/>
      <c r="AE43" s="241"/>
      <c r="AF43" s="241"/>
      <c r="AG43" s="241"/>
      <c r="AH43" s="241"/>
    </row>
    <row r="44" spans="2:34" ht="13" x14ac:dyDescent="0.2">
      <c r="AH44" s="241"/>
    </row>
    <row r="45" spans="2:34" ht="13" x14ac:dyDescent="0.2">
      <c r="X45" s="241"/>
    </row>
    <row r="46" spans="2:34" ht="13" x14ac:dyDescent="0.2"/>
    <row r="47" spans="2:34" ht="13" x14ac:dyDescent="0.2"/>
    <row r="48" spans="2:34" ht="13" x14ac:dyDescent="0.2">
      <c r="W48" s="241"/>
      <c r="Y48" s="241"/>
      <c r="Z48" s="241"/>
      <c r="AA48" s="241"/>
      <c r="AB48" s="241"/>
      <c r="AC48" s="241"/>
      <c r="AD48" s="241"/>
      <c r="AE48" s="241"/>
      <c r="AF48" s="241"/>
      <c r="AG48" s="241"/>
      <c r="AH48" s="241"/>
    </row>
    <row r="49" spans="28:34" ht="13" x14ac:dyDescent="0.2"/>
    <row r="50" spans="28:34" ht="13" x14ac:dyDescent="0.2">
      <c r="AE50" s="241"/>
      <c r="AF50" s="241"/>
      <c r="AG50" s="241"/>
      <c r="AH50" s="241"/>
    </row>
    <row r="51" spans="28:34" ht="13" x14ac:dyDescent="0.2">
      <c r="AC51" s="241"/>
      <c r="AD51" s="241"/>
      <c r="AE51" s="241"/>
      <c r="AF51" s="241"/>
      <c r="AG51" s="241"/>
      <c r="AH51" s="241"/>
    </row>
    <row r="52" spans="28:34" ht="13" x14ac:dyDescent="0.2"/>
    <row r="53" spans="28:34" ht="13" x14ac:dyDescent="0.2">
      <c r="AF53" s="241"/>
      <c r="AG53" s="241"/>
      <c r="AH53" s="241"/>
    </row>
    <row r="54" spans="28:34" ht="13" x14ac:dyDescent="0.2">
      <c r="AH54" s="241"/>
    </row>
    <row r="55" spans="28:34" ht="13" x14ac:dyDescent="0.2"/>
    <row r="56" spans="28:34" ht="13" x14ac:dyDescent="0.2">
      <c r="AB56" s="241"/>
      <c r="AC56" s="241"/>
      <c r="AD56" s="241"/>
      <c r="AE56" s="241"/>
      <c r="AF56" s="241"/>
      <c r="AG56" s="241"/>
      <c r="AH56" s="241"/>
    </row>
    <row r="57" spans="28:34" ht="13" x14ac:dyDescent="0.2">
      <c r="AH57" s="241"/>
    </row>
    <row r="58" spans="28:34" ht="13" x14ac:dyDescent="0.2">
      <c r="AH58" s="241"/>
    </row>
    <row r="59" spans="28:34" ht="13" x14ac:dyDescent="0.2"/>
    <row r="60" spans="28:34" ht="13" x14ac:dyDescent="0.2"/>
    <row r="61" spans="28:34" ht="13" x14ac:dyDescent="0.2"/>
    <row r="62" spans="28:34" ht="13" x14ac:dyDescent="0.2"/>
    <row r="63" spans="28:34" ht="13" x14ac:dyDescent="0.2">
      <c r="AH63" s="241"/>
    </row>
    <row r="64" spans="28:34" ht="13" x14ac:dyDescent="0.2">
      <c r="AG64" s="241"/>
      <c r="AH64" s="241"/>
    </row>
    <row r="65" spans="28:34" ht="13" x14ac:dyDescent="0.2"/>
    <row r="66" spans="28:34" ht="13" x14ac:dyDescent="0.2"/>
    <row r="67" spans="28:34" ht="13" x14ac:dyDescent="0.2"/>
    <row r="68" spans="28:34" ht="13" x14ac:dyDescent="0.2">
      <c r="AB68" s="241"/>
      <c r="AC68" s="241"/>
      <c r="AD68" s="241"/>
      <c r="AE68" s="241"/>
      <c r="AF68" s="241"/>
      <c r="AG68" s="241"/>
      <c r="AH68" s="241"/>
    </row>
    <row r="69" spans="28:34" ht="13" x14ac:dyDescent="0.2">
      <c r="AF69" s="241"/>
      <c r="AG69" s="241"/>
      <c r="AH69" s="241"/>
    </row>
    <row r="70" spans="28:34" ht="13" x14ac:dyDescent="0.2"/>
    <row r="71" spans="28:34" ht="13" x14ac:dyDescent="0.2"/>
    <row r="72" spans="28:34" ht="13" x14ac:dyDescent="0.2"/>
    <row r="73" spans="28:34" ht="13" x14ac:dyDescent="0.2"/>
    <row r="74" spans="28:34" ht="13" x14ac:dyDescent="0.2"/>
    <row r="75" spans="28:34" ht="13" x14ac:dyDescent="0.2">
      <c r="AH75" s="241"/>
    </row>
    <row r="76" spans="28:34" ht="13" x14ac:dyDescent="0.2">
      <c r="AF76" s="241"/>
      <c r="AG76" s="241"/>
      <c r="AH76" s="241"/>
    </row>
    <row r="77" spans="28:34" ht="13" x14ac:dyDescent="0.2">
      <c r="AG77" s="241"/>
      <c r="AH77" s="241"/>
    </row>
    <row r="78" spans="28:34" ht="13" x14ac:dyDescent="0.2"/>
    <row r="79" spans="28:34" ht="13" x14ac:dyDescent="0.2"/>
    <row r="80" spans="28:34" ht="13" x14ac:dyDescent="0.2"/>
    <row r="81" spans="25:34" ht="13" x14ac:dyDescent="0.2"/>
    <row r="82" spans="25:34" ht="13" x14ac:dyDescent="0.2">
      <c r="Y82" s="241"/>
    </row>
    <row r="83" spans="25:34" ht="13" x14ac:dyDescent="0.2">
      <c r="Y83" s="241"/>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S2" s="241"/>
      <c r="AH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1"/>
    </row>
    <row r="18" spans="12:34" ht="13" x14ac:dyDescent="0.2"/>
    <row r="19" spans="12:34" ht="13" x14ac:dyDescent="0.2"/>
    <row r="20" spans="12:34" ht="13" x14ac:dyDescent="0.2">
      <c r="AH20" s="241"/>
    </row>
    <row r="21" spans="12:34" ht="13" x14ac:dyDescent="0.2">
      <c r="AH21" s="241"/>
    </row>
    <row r="22" spans="12:34" ht="13" x14ac:dyDescent="0.2"/>
    <row r="23" spans="12:34" ht="13" x14ac:dyDescent="0.2"/>
    <row r="24" spans="12:34" ht="13" x14ac:dyDescent="0.2">
      <c r="Q24" s="241"/>
    </row>
    <row r="25" spans="12:34" ht="13" x14ac:dyDescent="0.2"/>
    <row r="26" spans="12:34" ht="13" x14ac:dyDescent="0.2"/>
    <row r="27" spans="12:34" ht="13" x14ac:dyDescent="0.2"/>
    <row r="28" spans="12:34" ht="13" x14ac:dyDescent="0.2">
      <c r="O28" s="241"/>
      <c r="T28" s="241"/>
      <c r="AH28" s="241"/>
    </row>
    <row r="29" spans="12:34" ht="13" x14ac:dyDescent="0.2"/>
    <row r="30" spans="12:34" ht="13" x14ac:dyDescent="0.2"/>
    <row r="31" spans="12:34" ht="13" x14ac:dyDescent="0.2">
      <c r="Q31" s="241"/>
    </row>
    <row r="32" spans="12:34" ht="13" x14ac:dyDescent="0.2">
      <c r="L32" s="241"/>
    </row>
    <row r="33" spans="2:34" ht="13" x14ac:dyDescent="0.2">
      <c r="C33" s="241"/>
      <c r="E33" s="241"/>
      <c r="G33" s="241"/>
      <c r="I33" s="241"/>
      <c r="X33" s="241"/>
    </row>
    <row r="34" spans="2:34" ht="13" x14ac:dyDescent="0.2">
      <c r="B34" s="241"/>
      <c r="P34" s="241"/>
      <c r="R34" s="241"/>
      <c r="T34" s="241"/>
    </row>
    <row r="35" spans="2:34" ht="13" x14ac:dyDescent="0.2">
      <c r="D35" s="241"/>
      <c r="W35" s="241"/>
      <c r="AC35" s="241"/>
      <c r="AD35" s="241"/>
      <c r="AE35" s="241"/>
      <c r="AF35" s="241"/>
      <c r="AG35" s="241"/>
      <c r="AH35" s="241"/>
    </row>
    <row r="36" spans="2:34" ht="13" x14ac:dyDescent="0.2">
      <c r="H36" s="241"/>
      <c r="J36" s="241"/>
      <c r="K36" s="241"/>
      <c r="M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X40" s="241"/>
    </row>
    <row r="41" spans="2:34" ht="13" x14ac:dyDescent="0.2">
      <c r="R41" s="241"/>
    </row>
    <row r="42" spans="2:34" ht="13" x14ac:dyDescent="0.2">
      <c r="W42" s="241"/>
    </row>
    <row r="43" spans="2:34" ht="13" x14ac:dyDescent="0.2">
      <c r="Y43" s="241"/>
      <c r="Z43" s="241"/>
      <c r="AA43" s="241"/>
      <c r="AB43" s="241"/>
      <c r="AC43" s="241"/>
      <c r="AD43" s="241"/>
      <c r="AE43" s="241"/>
      <c r="AF43" s="241"/>
      <c r="AG43" s="241"/>
      <c r="AH43" s="241"/>
    </row>
    <row r="44" spans="2:34" ht="13" x14ac:dyDescent="0.2">
      <c r="AH44" s="241"/>
    </row>
    <row r="45" spans="2:34" ht="13" x14ac:dyDescent="0.2">
      <c r="X45" s="241"/>
    </row>
    <row r="46" spans="2:34" ht="13" x14ac:dyDescent="0.2"/>
    <row r="47" spans="2:34" ht="13" x14ac:dyDescent="0.2"/>
    <row r="48" spans="2:34" ht="13" x14ac:dyDescent="0.2">
      <c r="W48" s="241"/>
      <c r="Y48" s="241"/>
      <c r="Z48" s="241"/>
      <c r="AA48" s="241"/>
      <c r="AB48" s="241"/>
      <c r="AC48" s="241"/>
      <c r="AD48" s="241"/>
      <c r="AE48" s="241"/>
      <c r="AF48" s="241"/>
      <c r="AG48" s="241"/>
      <c r="AH48" s="241"/>
    </row>
    <row r="49" spans="28:34" ht="13" x14ac:dyDescent="0.2"/>
    <row r="50" spans="28:34" ht="13" x14ac:dyDescent="0.2">
      <c r="AE50" s="241"/>
      <c r="AF50" s="241"/>
      <c r="AG50" s="241"/>
      <c r="AH50" s="241"/>
    </row>
    <row r="51" spans="28:34" ht="13" x14ac:dyDescent="0.2">
      <c r="AC51" s="241"/>
      <c r="AD51" s="241"/>
      <c r="AE51" s="241"/>
      <c r="AF51" s="241"/>
      <c r="AG51" s="241"/>
      <c r="AH51" s="241"/>
    </row>
    <row r="52" spans="28:34" ht="13" x14ac:dyDescent="0.2"/>
    <row r="53" spans="28:34" ht="13" x14ac:dyDescent="0.2">
      <c r="AF53" s="241"/>
      <c r="AG53" s="241"/>
      <c r="AH53" s="241"/>
    </row>
    <row r="54" spans="28:34" ht="13" x14ac:dyDescent="0.2">
      <c r="AH54" s="241"/>
    </row>
    <row r="55" spans="28:34" ht="13" x14ac:dyDescent="0.2"/>
    <row r="56" spans="28:34" ht="13" x14ac:dyDescent="0.2">
      <c r="AB56" s="241"/>
      <c r="AC56" s="241"/>
      <c r="AD56" s="241"/>
      <c r="AE56" s="241"/>
      <c r="AF56" s="241"/>
      <c r="AG56" s="241"/>
      <c r="AH56" s="241"/>
    </row>
    <row r="57" spans="28:34" ht="13" x14ac:dyDescent="0.2">
      <c r="AH57" s="241"/>
    </row>
    <row r="58" spans="28:34" ht="13" x14ac:dyDescent="0.2">
      <c r="AH58" s="241"/>
    </row>
    <row r="59" spans="28:34" ht="13" x14ac:dyDescent="0.2">
      <c r="AG59" s="241"/>
      <c r="AH59" s="241"/>
    </row>
    <row r="60" spans="28:34" ht="13" x14ac:dyDescent="0.2"/>
    <row r="61" spans="28:34" ht="13" x14ac:dyDescent="0.2"/>
    <row r="62" spans="28:34" ht="13" x14ac:dyDescent="0.2"/>
    <row r="63" spans="28:34" ht="13" x14ac:dyDescent="0.2">
      <c r="AH63" s="241"/>
    </row>
    <row r="64" spans="28:34" ht="13" x14ac:dyDescent="0.2">
      <c r="AG64" s="241"/>
      <c r="AH64" s="241"/>
    </row>
    <row r="65" spans="28:34" ht="13" x14ac:dyDescent="0.2"/>
    <row r="66" spans="28:34" ht="13" x14ac:dyDescent="0.2"/>
    <row r="67" spans="28:34" ht="13" x14ac:dyDescent="0.2"/>
    <row r="68" spans="28:34" ht="13" x14ac:dyDescent="0.2">
      <c r="AB68" s="241"/>
      <c r="AC68" s="241"/>
      <c r="AD68" s="241"/>
      <c r="AE68" s="241"/>
      <c r="AF68" s="241"/>
      <c r="AG68" s="241"/>
      <c r="AH68" s="241"/>
    </row>
    <row r="69" spans="28:34" ht="13" x14ac:dyDescent="0.2">
      <c r="AF69" s="241"/>
      <c r="AG69" s="241"/>
      <c r="AH69" s="241"/>
    </row>
    <row r="70" spans="28:34" ht="13" x14ac:dyDescent="0.2"/>
    <row r="71" spans="28:34" ht="13" x14ac:dyDescent="0.2"/>
    <row r="72" spans="28:34" ht="13" x14ac:dyDescent="0.2"/>
    <row r="73" spans="28:34" ht="13" x14ac:dyDescent="0.2"/>
    <row r="74" spans="28:34" ht="13" x14ac:dyDescent="0.2"/>
    <row r="75" spans="28:34" ht="13" x14ac:dyDescent="0.2">
      <c r="AH75" s="241"/>
    </row>
    <row r="76" spans="28:34" ht="13" x14ac:dyDescent="0.2">
      <c r="AF76" s="241"/>
      <c r="AG76" s="241"/>
      <c r="AH76" s="241"/>
    </row>
    <row r="77" spans="28:34" ht="13" x14ac:dyDescent="0.2">
      <c r="AG77" s="241"/>
      <c r="AH77" s="241"/>
    </row>
    <row r="78" spans="28:34" ht="13" x14ac:dyDescent="0.2"/>
    <row r="79" spans="28:34" ht="13" x14ac:dyDescent="0.2"/>
    <row r="80" spans="28:34" ht="13" x14ac:dyDescent="0.2"/>
    <row r="81" spans="25:34" ht="13" x14ac:dyDescent="0.2"/>
    <row r="82" spans="25:34" ht="13" x14ac:dyDescent="0.2">
      <c r="Y82" s="241"/>
    </row>
    <row r="83" spans="25:34" ht="13" x14ac:dyDescent="0.2">
      <c r="Y83" s="241"/>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4" customWidth="1"/>
    <col min="2" max="8" width="13.36328125" style="104" customWidth="1"/>
    <col min="9" max="16384" width="11.08984375" style="104"/>
  </cols>
  <sheetData>
    <row r="1" spans="1:8" x14ac:dyDescent="0.2">
      <c r="A1" s="98"/>
      <c r="B1" s="99"/>
      <c r="C1" s="100"/>
      <c r="D1" s="101"/>
      <c r="E1" s="102"/>
      <c r="F1" s="102"/>
      <c r="G1" s="102"/>
      <c r="H1" s="103"/>
    </row>
    <row r="2" spans="1:8" x14ac:dyDescent="0.2">
      <c r="A2" s="105"/>
      <c r="B2" s="106"/>
      <c r="C2" s="107"/>
      <c r="D2" s="108" t="s">
        <v>40</v>
      </c>
      <c r="E2" s="109"/>
      <c r="F2" s="110" t="s">
        <v>514</v>
      </c>
      <c r="G2" s="111"/>
      <c r="H2" s="112"/>
    </row>
    <row r="3" spans="1:8" x14ac:dyDescent="0.2">
      <c r="A3" s="108" t="s">
        <v>507</v>
      </c>
      <c r="B3" s="113"/>
      <c r="C3" s="114"/>
      <c r="D3" s="115">
        <v>61364</v>
      </c>
      <c r="E3" s="116"/>
      <c r="F3" s="117">
        <v>39651</v>
      </c>
      <c r="G3" s="118"/>
      <c r="H3" s="119"/>
    </row>
    <row r="4" spans="1:8" x14ac:dyDescent="0.2">
      <c r="A4" s="120"/>
      <c r="B4" s="121"/>
      <c r="C4" s="122"/>
      <c r="D4" s="123">
        <v>31412</v>
      </c>
      <c r="E4" s="124"/>
      <c r="F4" s="125">
        <v>28525</v>
      </c>
      <c r="G4" s="126"/>
      <c r="H4" s="127"/>
    </row>
    <row r="5" spans="1:8" x14ac:dyDescent="0.2">
      <c r="A5" s="108" t="s">
        <v>509</v>
      </c>
      <c r="B5" s="113"/>
      <c r="C5" s="114"/>
      <c r="D5" s="115">
        <v>46089</v>
      </c>
      <c r="E5" s="116"/>
      <c r="F5" s="117">
        <v>37665</v>
      </c>
      <c r="G5" s="118"/>
      <c r="H5" s="119"/>
    </row>
    <row r="6" spans="1:8" x14ac:dyDescent="0.2">
      <c r="A6" s="120"/>
      <c r="B6" s="121"/>
      <c r="C6" s="122"/>
      <c r="D6" s="123">
        <v>24795</v>
      </c>
      <c r="E6" s="124"/>
      <c r="F6" s="125">
        <v>25730</v>
      </c>
      <c r="G6" s="126"/>
      <c r="H6" s="127"/>
    </row>
    <row r="7" spans="1:8" x14ac:dyDescent="0.2">
      <c r="A7" s="108" t="s">
        <v>510</v>
      </c>
      <c r="B7" s="113"/>
      <c r="C7" s="114"/>
      <c r="D7" s="115">
        <v>28142</v>
      </c>
      <c r="E7" s="116"/>
      <c r="F7" s="117">
        <v>36861</v>
      </c>
      <c r="G7" s="118"/>
      <c r="H7" s="119"/>
    </row>
    <row r="8" spans="1:8" x14ac:dyDescent="0.2">
      <c r="A8" s="120"/>
      <c r="B8" s="121"/>
      <c r="C8" s="122"/>
      <c r="D8" s="123">
        <v>18509</v>
      </c>
      <c r="E8" s="124"/>
      <c r="F8" s="125">
        <v>23990</v>
      </c>
      <c r="G8" s="126"/>
      <c r="H8" s="127"/>
    </row>
    <row r="9" spans="1:8" x14ac:dyDescent="0.2">
      <c r="A9" s="108" t="s">
        <v>511</v>
      </c>
      <c r="B9" s="113"/>
      <c r="C9" s="114"/>
      <c r="D9" s="115">
        <v>44994</v>
      </c>
      <c r="E9" s="116"/>
      <c r="F9" s="117">
        <v>47064</v>
      </c>
      <c r="G9" s="118"/>
      <c r="H9" s="119"/>
    </row>
    <row r="10" spans="1:8" x14ac:dyDescent="0.2">
      <c r="A10" s="120"/>
      <c r="B10" s="121"/>
      <c r="C10" s="122"/>
      <c r="D10" s="123">
        <v>28754</v>
      </c>
      <c r="E10" s="124"/>
      <c r="F10" s="125">
        <v>32508</v>
      </c>
      <c r="G10" s="126"/>
      <c r="H10" s="127"/>
    </row>
    <row r="11" spans="1:8" x14ac:dyDescent="0.2">
      <c r="A11" s="108" t="s">
        <v>512</v>
      </c>
      <c r="B11" s="113"/>
      <c r="C11" s="114"/>
      <c r="D11" s="115">
        <v>39751</v>
      </c>
      <c r="E11" s="116"/>
      <c r="F11" s="117">
        <v>43773</v>
      </c>
      <c r="G11" s="118"/>
      <c r="H11" s="119"/>
    </row>
    <row r="12" spans="1:8" x14ac:dyDescent="0.2">
      <c r="A12" s="120"/>
      <c r="B12" s="121"/>
      <c r="C12" s="128"/>
      <c r="D12" s="123">
        <v>23451</v>
      </c>
      <c r="E12" s="124"/>
      <c r="F12" s="125">
        <v>30346</v>
      </c>
      <c r="G12" s="126"/>
      <c r="H12" s="127"/>
    </row>
    <row r="13" spans="1:8" x14ac:dyDescent="0.2">
      <c r="A13" s="108"/>
      <c r="B13" s="113"/>
      <c r="C13" s="129"/>
      <c r="D13" s="130">
        <v>44068</v>
      </c>
      <c r="E13" s="131"/>
      <c r="F13" s="132">
        <v>41003</v>
      </c>
      <c r="G13" s="133"/>
      <c r="H13" s="119"/>
    </row>
    <row r="14" spans="1:8" x14ac:dyDescent="0.2">
      <c r="A14" s="120"/>
      <c r="B14" s="121"/>
      <c r="C14" s="122"/>
      <c r="D14" s="123">
        <v>25384</v>
      </c>
      <c r="E14" s="124"/>
      <c r="F14" s="125">
        <v>28220</v>
      </c>
      <c r="G14" s="126"/>
      <c r="H14" s="127"/>
    </row>
    <row r="17" spans="1:11" x14ac:dyDescent="0.2">
      <c r="A17" s="104" t="s">
        <v>41</v>
      </c>
    </row>
    <row r="18" spans="1:11" x14ac:dyDescent="0.2">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2">
      <c r="A19" s="134" t="s">
        <v>42</v>
      </c>
      <c r="B19" s="134">
        <f>ROUND(VALUE(SUBSTITUTE(実質収支比率等に係る経年分析!F$48,"▲","-")),2)</f>
        <v>4.3899999999999997</v>
      </c>
      <c r="C19" s="134">
        <f>ROUND(VALUE(SUBSTITUTE(実質収支比率等に係る経年分析!G$48,"▲","-")),2)</f>
        <v>3.9</v>
      </c>
      <c r="D19" s="134">
        <f>ROUND(VALUE(SUBSTITUTE(実質収支比率等に係る経年分析!H$48,"▲","-")),2)</f>
        <v>5.0599999999999996</v>
      </c>
      <c r="E19" s="134">
        <f>ROUND(VALUE(SUBSTITUTE(実質収支比率等に係る経年分析!I$48,"▲","-")),2)</f>
        <v>4.28</v>
      </c>
      <c r="F19" s="134">
        <f>ROUND(VALUE(SUBSTITUTE(実質収支比率等に係る経年分析!J$48,"▲","-")),2)</f>
        <v>4.92</v>
      </c>
    </row>
    <row r="20" spans="1:11" x14ac:dyDescent="0.2">
      <c r="A20" s="134" t="s">
        <v>43</v>
      </c>
      <c r="B20" s="134">
        <f>ROUND(VALUE(SUBSTITUTE(実質収支比率等に係る経年分析!F$47,"▲","-")),2)</f>
        <v>8.44</v>
      </c>
      <c r="C20" s="134">
        <f>ROUND(VALUE(SUBSTITUTE(実質収支比率等に係る経年分析!G$47,"▲","-")),2)</f>
        <v>6.23</v>
      </c>
      <c r="D20" s="134">
        <f>ROUND(VALUE(SUBSTITUTE(実質収支比率等に係る経年分析!H$47,"▲","-")),2)</f>
        <v>6.44</v>
      </c>
      <c r="E20" s="134">
        <f>ROUND(VALUE(SUBSTITUTE(実質収支比率等に係る経年分析!I$47,"▲","-")),2)</f>
        <v>8.56</v>
      </c>
      <c r="F20" s="134">
        <f>ROUND(VALUE(SUBSTITUTE(実質収支比率等に係る経年分析!J$47,"▲","-")),2)</f>
        <v>10.49</v>
      </c>
    </row>
    <row r="21" spans="1:11" x14ac:dyDescent="0.2">
      <c r="A21" s="134" t="s">
        <v>44</v>
      </c>
      <c r="B21" s="134">
        <f>IF(ISNUMBER(VALUE(SUBSTITUTE(実質収支比率等に係る経年分析!F$49,"▲","-"))),ROUND(VALUE(SUBSTITUTE(実質収支比率等に係る経年分析!F$49,"▲","-")),2),NA())</f>
        <v>-1.8</v>
      </c>
      <c r="C21" s="134">
        <f>IF(ISNUMBER(VALUE(SUBSTITUTE(実質収支比率等に係る経年分析!G$49,"▲","-"))),ROUND(VALUE(SUBSTITUTE(実質収支比率等に係る経年分析!G$49,"▲","-")),2),NA())</f>
        <v>-2.75</v>
      </c>
      <c r="D21" s="134">
        <f>IF(ISNUMBER(VALUE(SUBSTITUTE(実質収支比率等に係る経年分析!H$49,"▲","-"))),ROUND(VALUE(SUBSTITUTE(実質収支比率等に係る経年分析!H$49,"▲","-")),2),NA())</f>
        <v>1.31</v>
      </c>
      <c r="E21" s="134">
        <f>IF(ISNUMBER(VALUE(SUBSTITUTE(実質収支比率等に係る経年分析!I$49,"▲","-"))),ROUND(VALUE(SUBSTITUTE(実質収支比率等に係る経年分析!I$49,"▲","-")),2),NA())</f>
        <v>1.83</v>
      </c>
      <c r="F21" s="134">
        <f>IF(ISNUMBER(VALUE(SUBSTITUTE(実質収支比率等に係る経年分析!J$49,"▲","-"))),ROUND(VALUE(SUBSTITUTE(実質収支比率等に係る経年分析!J$49,"▲","-")),2),NA())</f>
        <v>3.43</v>
      </c>
    </row>
    <row r="24" spans="1:11" x14ac:dyDescent="0.2">
      <c r="A24" s="104" t="s">
        <v>45</v>
      </c>
    </row>
    <row r="25" spans="1:11" x14ac:dyDescent="0.2">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2">
      <c r="A26" s="135"/>
      <c r="B26" s="135" t="s">
        <v>46</v>
      </c>
      <c r="C26" s="135" t="s">
        <v>47</v>
      </c>
      <c r="D26" s="135" t="s">
        <v>46</v>
      </c>
      <c r="E26" s="135" t="s">
        <v>47</v>
      </c>
      <c r="F26" s="135" t="s">
        <v>46</v>
      </c>
      <c r="G26" s="135" t="s">
        <v>47</v>
      </c>
      <c r="H26" s="135" t="s">
        <v>46</v>
      </c>
      <c r="I26" s="135" t="s">
        <v>47</v>
      </c>
      <c r="J26" s="135" t="s">
        <v>46</v>
      </c>
      <c r="K26" s="135" t="s">
        <v>47</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2">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2">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2">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2">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x14ac:dyDescent="0.2">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0.38</v>
      </c>
    </row>
    <row r="35" spans="1:16" x14ac:dyDescent="0.2">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1.45</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4.3899999999999997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5.0599999999999996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4.2699999999999996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4.91</v>
      </c>
    </row>
    <row r="39" spans="1:16" x14ac:dyDescent="0.2">
      <c r="A39" s="104" t="s">
        <v>48</v>
      </c>
    </row>
    <row r="40" spans="1:16" x14ac:dyDescent="0.2">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2">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2">
      <c r="A42" s="136" t="s">
        <v>51</v>
      </c>
      <c r="B42" s="136"/>
      <c r="C42" s="136"/>
      <c r="D42" s="136">
        <f>'実質公債費比率（分子）の構造'!K$52</f>
        <v>4102</v>
      </c>
      <c r="E42" s="136"/>
      <c r="F42" s="136"/>
      <c r="G42" s="136">
        <f>'実質公債費比率（分子）の構造'!L$52</f>
        <v>4401</v>
      </c>
      <c r="H42" s="136"/>
      <c r="I42" s="136"/>
      <c r="J42" s="136">
        <f>'実質公債費比率（分子）の構造'!M$52</f>
        <v>4436</v>
      </c>
      <c r="K42" s="136"/>
      <c r="L42" s="136"/>
      <c r="M42" s="136">
        <f>'実質公債費比率（分子）の構造'!N$52</f>
        <v>4486</v>
      </c>
      <c r="N42" s="136"/>
      <c r="O42" s="136"/>
      <c r="P42" s="136">
        <f>'実質公債費比率（分子）の構造'!O$52</f>
        <v>4658</v>
      </c>
    </row>
    <row r="43" spans="1:16" x14ac:dyDescent="0.2">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53</v>
      </c>
      <c r="B44" s="136">
        <f>'実質公債費比率（分子）の構造'!K$50</f>
        <v>128</v>
      </c>
      <c r="C44" s="136"/>
      <c r="D44" s="136"/>
      <c r="E44" s="136">
        <f>'実質公債費比率（分子）の構造'!L$50</f>
        <v>250</v>
      </c>
      <c r="F44" s="136"/>
      <c r="G44" s="136"/>
      <c r="H44" s="136">
        <f>'実質公債費比率（分子）の構造'!M$50</f>
        <v>336</v>
      </c>
      <c r="I44" s="136"/>
      <c r="J44" s="136"/>
      <c r="K44" s="136">
        <f>'実質公債費比率（分子）の構造'!N$50</f>
        <v>899</v>
      </c>
      <c r="L44" s="136"/>
      <c r="M44" s="136"/>
      <c r="N44" s="136">
        <f>'実質公債費比率（分子）の構造'!O$50</f>
        <v>660</v>
      </c>
      <c r="O44" s="136"/>
      <c r="P44" s="136"/>
    </row>
    <row r="45" spans="1:16" x14ac:dyDescent="0.2">
      <c r="A45" s="136" t="s">
        <v>54</v>
      </c>
      <c r="B45" s="136">
        <f>'実質公債費比率（分子）の構造'!K$49</f>
        <v>247</v>
      </c>
      <c r="C45" s="136"/>
      <c r="D45" s="136"/>
      <c r="E45" s="136">
        <f>'実質公債費比率（分子）の構造'!L$49</f>
        <v>231</v>
      </c>
      <c r="F45" s="136"/>
      <c r="G45" s="136"/>
      <c r="H45" s="136">
        <f>'実質公債費比率（分子）の構造'!M$49</f>
        <v>176</v>
      </c>
      <c r="I45" s="136"/>
      <c r="J45" s="136"/>
      <c r="K45" s="136">
        <f>'実質公債費比率（分子）の構造'!N$49</f>
        <v>145</v>
      </c>
      <c r="L45" s="136"/>
      <c r="M45" s="136"/>
      <c r="N45" s="136">
        <f>'実質公債費比率（分子）の構造'!O$49</f>
        <v>137</v>
      </c>
      <c r="O45" s="136"/>
      <c r="P45" s="136"/>
    </row>
    <row r="46" spans="1:16" x14ac:dyDescent="0.2">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2">
      <c r="A47" s="136" t="s">
        <v>56</v>
      </c>
      <c r="B47" s="136">
        <f>'実質公債費比率（分子）の構造'!K$47</f>
        <v>57</v>
      </c>
      <c r="C47" s="136"/>
      <c r="D47" s="136"/>
      <c r="E47" s="136">
        <f>'実質公債費比率（分子）の構造'!L$47</f>
        <v>66</v>
      </c>
      <c r="F47" s="136"/>
      <c r="G47" s="136"/>
      <c r="H47" s="136">
        <f>'実質公債費比率（分子）の構造'!M$47</f>
        <v>99</v>
      </c>
      <c r="I47" s="136"/>
      <c r="J47" s="136"/>
      <c r="K47" s="136">
        <f>'実質公債費比率（分子）の構造'!N$47</f>
        <v>98</v>
      </c>
      <c r="L47" s="136"/>
      <c r="M47" s="136"/>
      <c r="N47" s="136">
        <f>'実質公債費比率（分子）の構造'!O$47</f>
        <v>95</v>
      </c>
      <c r="O47" s="136"/>
      <c r="P47" s="136"/>
    </row>
    <row r="48" spans="1:16" x14ac:dyDescent="0.2">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58</v>
      </c>
      <c r="B49" s="136">
        <f>'実質公債費比率（分子）の構造'!K$45</f>
        <v>3979</v>
      </c>
      <c r="C49" s="136"/>
      <c r="D49" s="136"/>
      <c r="E49" s="136">
        <f>'実質公債費比率（分子）の構造'!L$45</f>
        <v>4242</v>
      </c>
      <c r="F49" s="136"/>
      <c r="G49" s="136"/>
      <c r="H49" s="136">
        <f>'実質公債費比率（分子）の構造'!M$45</f>
        <v>3771</v>
      </c>
      <c r="I49" s="136"/>
      <c r="J49" s="136"/>
      <c r="K49" s="136">
        <f>'実質公債費比率（分子）の構造'!N$45</f>
        <v>3212</v>
      </c>
      <c r="L49" s="136"/>
      <c r="M49" s="136"/>
      <c r="N49" s="136">
        <f>'実質公債費比率（分子）の構造'!O$45</f>
        <v>3444</v>
      </c>
      <c r="O49" s="136"/>
      <c r="P49" s="136"/>
    </row>
    <row r="50" spans="1:16" x14ac:dyDescent="0.2">
      <c r="A50" s="136" t="s">
        <v>59</v>
      </c>
      <c r="B50" s="136" t="e">
        <f>NA()</f>
        <v>#N/A</v>
      </c>
      <c r="C50" s="136">
        <f>IF(ISNUMBER('実質公債費比率（分子）の構造'!K$53),'実質公債費比率（分子）の構造'!K$53,NA())</f>
        <v>309</v>
      </c>
      <c r="D50" s="136" t="e">
        <f>NA()</f>
        <v>#N/A</v>
      </c>
      <c r="E50" s="136" t="e">
        <f>NA()</f>
        <v>#N/A</v>
      </c>
      <c r="F50" s="136">
        <f>IF(ISNUMBER('実質公債費比率（分子）の構造'!L$53),'実質公債費比率（分子）の構造'!L$53,NA())</f>
        <v>388</v>
      </c>
      <c r="G50" s="136" t="e">
        <f>NA()</f>
        <v>#N/A</v>
      </c>
      <c r="H50" s="136" t="e">
        <f>NA()</f>
        <v>#N/A</v>
      </c>
      <c r="I50" s="136">
        <f>IF(ISNUMBER('実質公債費比率（分子）の構造'!M$53),'実質公債費比率（分子）の構造'!M$53,NA())</f>
        <v>-54</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-322</v>
      </c>
      <c r="P50" s="136" t="e">
        <f>NA()</f>
        <v>#N/A</v>
      </c>
    </row>
    <row r="53" spans="1:16" x14ac:dyDescent="0.2">
      <c r="A53" s="104" t="s">
        <v>60</v>
      </c>
    </row>
    <row r="54" spans="1:16" x14ac:dyDescent="0.2">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2">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2">
      <c r="A56" s="135" t="s">
        <v>36</v>
      </c>
      <c r="B56" s="135"/>
      <c r="C56" s="135"/>
      <c r="D56" s="135">
        <f>'将来負担比率（分子）の構造'!I$51</f>
        <v>60899</v>
      </c>
      <c r="E56" s="135"/>
      <c r="F56" s="135"/>
      <c r="G56" s="135">
        <f>'将来負担比率（分子）の構造'!J$51</f>
        <v>59569</v>
      </c>
      <c r="H56" s="135"/>
      <c r="I56" s="135"/>
      <c r="J56" s="135">
        <f>'将来負担比率（分子）の構造'!K$51</f>
        <v>55263</v>
      </c>
      <c r="K56" s="135"/>
      <c r="L56" s="135"/>
      <c r="M56" s="135">
        <f>'将来負担比率（分子）の構造'!L$51</f>
        <v>53438</v>
      </c>
      <c r="N56" s="135"/>
      <c r="O56" s="135"/>
      <c r="P56" s="135">
        <f>'将来負担比率（分子）の構造'!M$51</f>
        <v>49851</v>
      </c>
    </row>
    <row r="57" spans="1:16" x14ac:dyDescent="0.2">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2">
      <c r="A58" s="135" t="s">
        <v>34</v>
      </c>
      <c r="B58" s="135"/>
      <c r="C58" s="135"/>
      <c r="D58" s="135">
        <f>'将来負担比率（分子）の構造'!I$49</f>
        <v>12355</v>
      </c>
      <c r="E58" s="135"/>
      <c r="F58" s="135"/>
      <c r="G58" s="135">
        <f>'将来負担比率（分子）の構造'!J$49</f>
        <v>9548</v>
      </c>
      <c r="H58" s="135"/>
      <c r="I58" s="135"/>
      <c r="J58" s="135">
        <f>'将来負担比率（分子）の構造'!K$49</f>
        <v>9826</v>
      </c>
      <c r="K58" s="135"/>
      <c r="L58" s="135"/>
      <c r="M58" s="135">
        <f>'将来負担比率（分子）の構造'!L$49</f>
        <v>12394</v>
      </c>
      <c r="N58" s="135"/>
      <c r="O58" s="135"/>
      <c r="P58" s="135">
        <f>'将来負担比率（分子）の構造'!M$49</f>
        <v>14659</v>
      </c>
    </row>
    <row r="59" spans="1:16" x14ac:dyDescent="0.2">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30</v>
      </c>
      <c r="B61" s="135">
        <f>'将来負担比率（分子）の構造'!I$46</f>
        <v>682</v>
      </c>
      <c r="C61" s="135"/>
      <c r="D61" s="135"/>
      <c r="E61" s="135">
        <f>'将来負担比率（分子）の構造'!J$46</f>
        <v>510</v>
      </c>
      <c r="F61" s="135"/>
      <c r="G61" s="135"/>
      <c r="H61" s="135">
        <f>'将来負担比率（分子）の構造'!K$46</f>
        <v>340</v>
      </c>
      <c r="I61" s="135"/>
      <c r="J61" s="135"/>
      <c r="K61" s="135">
        <f>'将来負担比率（分子）の構造'!L$46</f>
        <v>170</v>
      </c>
      <c r="L61" s="135"/>
      <c r="M61" s="135"/>
      <c r="N61" s="135" t="str">
        <f>'将来負担比率（分子）の構造'!M$46</f>
        <v>-</v>
      </c>
      <c r="O61" s="135"/>
      <c r="P61" s="135"/>
    </row>
    <row r="62" spans="1:16" x14ac:dyDescent="0.2">
      <c r="A62" s="135" t="s">
        <v>29</v>
      </c>
      <c r="B62" s="135">
        <f>'将来負担比率（分子）の構造'!I$45</f>
        <v>19510</v>
      </c>
      <c r="C62" s="135"/>
      <c r="D62" s="135"/>
      <c r="E62" s="135">
        <f>'将来負担比率（分子）の構造'!J$45</f>
        <v>18216</v>
      </c>
      <c r="F62" s="135"/>
      <c r="G62" s="135"/>
      <c r="H62" s="135">
        <f>'将来負担比率（分子）の構造'!K$45</f>
        <v>17125</v>
      </c>
      <c r="I62" s="135"/>
      <c r="J62" s="135"/>
      <c r="K62" s="135">
        <f>'将来負担比率（分子）の構造'!L$45</f>
        <v>15492</v>
      </c>
      <c r="L62" s="135"/>
      <c r="M62" s="135"/>
      <c r="N62" s="135">
        <f>'将来負担比率（分子）の構造'!M$45</f>
        <v>15973</v>
      </c>
      <c r="O62" s="135"/>
      <c r="P62" s="135"/>
    </row>
    <row r="63" spans="1:16" x14ac:dyDescent="0.2">
      <c r="A63" s="135" t="s">
        <v>28</v>
      </c>
      <c r="B63" s="135">
        <f>'将来負担比率（分子）の構造'!I$44</f>
        <v>1019</v>
      </c>
      <c r="C63" s="135"/>
      <c r="D63" s="135"/>
      <c r="E63" s="135">
        <f>'将来負担比率（分子）の構造'!J$44</f>
        <v>898</v>
      </c>
      <c r="F63" s="135"/>
      <c r="G63" s="135"/>
      <c r="H63" s="135">
        <f>'将来負担比率（分子）の構造'!K$44</f>
        <v>903</v>
      </c>
      <c r="I63" s="135"/>
      <c r="J63" s="135"/>
      <c r="K63" s="135">
        <f>'将来負担比率（分子）の構造'!L$44</f>
        <v>859</v>
      </c>
      <c r="L63" s="135"/>
      <c r="M63" s="135"/>
      <c r="N63" s="135">
        <f>'将来負担比率（分子）の構造'!M$44</f>
        <v>833</v>
      </c>
      <c r="O63" s="135"/>
      <c r="P63" s="135"/>
    </row>
    <row r="64" spans="1:16" x14ac:dyDescent="0.2">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2">
      <c r="A65" s="135" t="s">
        <v>26</v>
      </c>
      <c r="B65" s="135">
        <f>'将来負担比率（分子）の構造'!I$42</f>
        <v>10666</v>
      </c>
      <c r="C65" s="135"/>
      <c r="D65" s="135"/>
      <c r="E65" s="135">
        <f>'将来負担比率（分子）の構造'!J$42</f>
        <v>12048</v>
      </c>
      <c r="F65" s="135"/>
      <c r="G65" s="135"/>
      <c r="H65" s="135">
        <f>'将来負担比率（分子）の構造'!K$42</f>
        <v>11148</v>
      </c>
      <c r="I65" s="135"/>
      <c r="J65" s="135"/>
      <c r="K65" s="135">
        <f>'将来負担比率（分子）の構造'!L$42</f>
        <v>8514</v>
      </c>
      <c r="L65" s="135"/>
      <c r="M65" s="135"/>
      <c r="N65" s="135">
        <f>'将来負担比率（分子）の構造'!M$42</f>
        <v>7854</v>
      </c>
      <c r="O65" s="135"/>
      <c r="P65" s="135"/>
    </row>
    <row r="66" spans="1:16" x14ac:dyDescent="0.2">
      <c r="A66" s="135" t="s">
        <v>25</v>
      </c>
      <c r="B66" s="135">
        <f>'将来負担比率（分子）の構造'!I$41</f>
        <v>31228</v>
      </c>
      <c r="C66" s="135"/>
      <c r="D66" s="135"/>
      <c r="E66" s="135">
        <f>'将来負担比率（分子）の構造'!J$41</f>
        <v>31650</v>
      </c>
      <c r="F66" s="135"/>
      <c r="G66" s="135"/>
      <c r="H66" s="135">
        <f>'将来負担比率（分子）の構造'!K$41</f>
        <v>30240</v>
      </c>
      <c r="I66" s="135"/>
      <c r="J66" s="135"/>
      <c r="K66" s="135">
        <f>'将来負担比率（分子）の構造'!L$41</f>
        <v>31393</v>
      </c>
      <c r="L66" s="135"/>
      <c r="M66" s="135"/>
      <c r="N66" s="135">
        <f>'将来負担比率（分子）の構造'!M$41</f>
        <v>30162</v>
      </c>
      <c r="O66" s="135"/>
      <c r="P66" s="135"/>
    </row>
    <row r="67" spans="1:16" x14ac:dyDescent="0.2">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
  <cols>
    <col min="1" max="143" width="1.63281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2">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2">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2">
      <c r="B5" s="705" t="s">
        <v>206</v>
      </c>
      <c r="C5" s="706"/>
      <c r="D5" s="706"/>
      <c r="E5" s="706"/>
      <c r="F5" s="706"/>
      <c r="G5" s="706"/>
      <c r="H5" s="706"/>
      <c r="I5" s="706"/>
      <c r="J5" s="706"/>
      <c r="K5" s="706"/>
      <c r="L5" s="706"/>
      <c r="M5" s="706"/>
      <c r="N5" s="706"/>
      <c r="O5" s="706"/>
      <c r="P5" s="706"/>
      <c r="Q5" s="707"/>
      <c r="R5" s="668">
        <v>22588652</v>
      </c>
      <c r="S5" s="669"/>
      <c r="T5" s="669"/>
      <c r="U5" s="669"/>
      <c r="V5" s="669"/>
      <c r="W5" s="669"/>
      <c r="X5" s="669"/>
      <c r="Y5" s="716"/>
      <c r="Z5" s="729">
        <v>20.2</v>
      </c>
      <c r="AA5" s="729"/>
      <c r="AB5" s="729"/>
      <c r="AC5" s="729"/>
      <c r="AD5" s="730">
        <v>22588652</v>
      </c>
      <c r="AE5" s="730"/>
      <c r="AF5" s="730"/>
      <c r="AG5" s="730"/>
      <c r="AH5" s="730"/>
      <c r="AI5" s="730"/>
      <c r="AJ5" s="730"/>
      <c r="AK5" s="730"/>
      <c r="AL5" s="717">
        <v>32.1</v>
      </c>
      <c r="AM5" s="686"/>
      <c r="AN5" s="686"/>
      <c r="AO5" s="718"/>
      <c r="AP5" s="705" t="s">
        <v>207</v>
      </c>
      <c r="AQ5" s="706"/>
      <c r="AR5" s="706"/>
      <c r="AS5" s="706"/>
      <c r="AT5" s="706"/>
      <c r="AU5" s="706"/>
      <c r="AV5" s="706"/>
      <c r="AW5" s="706"/>
      <c r="AX5" s="706"/>
      <c r="AY5" s="706"/>
      <c r="AZ5" s="706"/>
      <c r="BA5" s="706"/>
      <c r="BB5" s="706"/>
      <c r="BC5" s="706"/>
      <c r="BD5" s="706"/>
      <c r="BE5" s="706"/>
      <c r="BF5" s="707"/>
      <c r="BG5" s="618">
        <v>22574535</v>
      </c>
      <c r="BH5" s="619"/>
      <c r="BI5" s="619"/>
      <c r="BJ5" s="619"/>
      <c r="BK5" s="619"/>
      <c r="BL5" s="619"/>
      <c r="BM5" s="619"/>
      <c r="BN5" s="620"/>
      <c r="BO5" s="671">
        <v>99.9</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2">
      <c r="B6" s="615" t="s">
        <v>212</v>
      </c>
      <c r="C6" s="616"/>
      <c r="D6" s="616"/>
      <c r="E6" s="616"/>
      <c r="F6" s="616"/>
      <c r="G6" s="616"/>
      <c r="H6" s="616"/>
      <c r="I6" s="616"/>
      <c r="J6" s="616"/>
      <c r="K6" s="616"/>
      <c r="L6" s="616"/>
      <c r="M6" s="616"/>
      <c r="N6" s="616"/>
      <c r="O6" s="616"/>
      <c r="P6" s="616"/>
      <c r="Q6" s="617"/>
      <c r="R6" s="618">
        <v>359743</v>
      </c>
      <c r="S6" s="619"/>
      <c r="T6" s="619"/>
      <c r="U6" s="619"/>
      <c r="V6" s="619"/>
      <c r="W6" s="619"/>
      <c r="X6" s="619"/>
      <c r="Y6" s="620"/>
      <c r="Z6" s="671">
        <v>0.3</v>
      </c>
      <c r="AA6" s="671"/>
      <c r="AB6" s="671"/>
      <c r="AC6" s="671"/>
      <c r="AD6" s="672">
        <v>359743</v>
      </c>
      <c r="AE6" s="672"/>
      <c r="AF6" s="672"/>
      <c r="AG6" s="672"/>
      <c r="AH6" s="672"/>
      <c r="AI6" s="672"/>
      <c r="AJ6" s="672"/>
      <c r="AK6" s="672"/>
      <c r="AL6" s="641">
        <v>0.5</v>
      </c>
      <c r="AM6" s="673"/>
      <c r="AN6" s="673"/>
      <c r="AO6" s="674"/>
      <c r="AP6" s="615" t="s">
        <v>213</v>
      </c>
      <c r="AQ6" s="616"/>
      <c r="AR6" s="616"/>
      <c r="AS6" s="616"/>
      <c r="AT6" s="616"/>
      <c r="AU6" s="616"/>
      <c r="AV6" s="616"/>
      <c r="AW6" s="616"/>
      <c r="AX6" s="616"/>
      <c r="AY6" s="616"/>
      <c r="AZ6" s="616"/>
      <c r="BA6" s="616"/>
      <c r="BB6" s="616"/>
      <c r="BC6" s="616"/>
      <c r="BD6" s="616"/>
      <c r="BE6" s="616"/>
      <c r="BF6" s="617"/>
      <c r="BG6" s="618">
        <v>22574535</v>
      </c>
      <c r="BH6" s="619"/>
      <c r="BI6" s="619"/>
      <c r="BJ6" s="619"/>
      <c r="BK6" s="619"/>
      <c r="BL6" s="619"/>
      <c r="BM6" s="619"/>
      <c r="BN6" s="620"/>
      <c r="BO6" s="671">
        <v>99.9</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684780</v>
      </c>
      <c r="CS6" s="619"/>
      <c r="CT6" s="619"/>
      <c r="CU6" s="619"/>
      <c r="CV6" s="619"/>
      <c r="CW6" s="619"/>
      <c r="CX6" s="619"/>
      <c r="CY6" s="620"/>
      <c r="CZ6" s="671">
        <v>0.6</v>
      </c>
      <c r="DA6" s="671"/>
      <c r="DB6" s="671"/>
      <c r="DC6" s="671"/>
      <c r="DD6" s="624" t="s">
        <v>208</v>
      </c>
      <c r="DE6" s="619"/>
      <c r="DF6" s="619"/>
      <c r="DG6" s="619"/>
      <c r="DH6" s="619"/>
      <c r="DI6" s="619"/>
      <c r="DJ6" s="619"/>
      <c r="DK6" s="619"/>
      <c r="DL6" s="619"/>
      <c r="DM6" s="619"/>
      <c r="DN6" s="619"/>
      <c r="DO6" s="619"/>
      <c r="DP6" s="620"/>
      <c r="DQ6" s="624">
        <v>684286</v>
      </c>
      <c r="DR6" s="619"/>
      <c r="DS6" s="619"/>
      <c r="DT6" s="619"/>
      <c r="DU6" s="619"/>
      <c r="DV6" s="619"/>
      <c r="DW6" s="619"/>
      <c r="DX6" s="619"/>
      <c r="DY6" s="619"/>
      <c r="DZ6" s="619"/>
      <c r="EA6" s="619"/>
      <c r="EB6" s="619"/>
      <c r="EC6" s="654"/>
    </row>
    <row r="7" spans="2:143" ht="11.25" customHeight="1" x14ac:dyDescent="0.2">
      <c r="B7" s="615" t="s">
        <v>215</v>
      </c>
      <c r="C7" s="616"/>
      <c r="D7" s="616"/>
      <c r="E7" s="616"/>
      <c r="F7" s="616"/>
      <c r="G7" s="616"/>
      <c r="H7" s="616"/>
      <c r="I7" s="616"/>
      <c r="J7" s="616"/>
      <c r="K7" s="616"/>
      <c r="L7" s="616"/>
      <c r="M7" s="616"/>
      <c r="N7" s="616"/>
      <c r="O7" s="616"/>
      <c r="P7" s="616"/>
      <c r="Q7" s="617"/>
      <c r="R7" s="618">
        <v>284883</v>
      </c>
      <c r="S7" s="619"/>
      <c r="T7" s="619"/>
      <c r="U7" s="619"/>
      <c r="V7" s="619"/>
      <c r="W7" s="619"/>
      <c r="X7" s="619"/>
      <c r="Y7" s="620"/>
      <c r="Z7" s="671">
        <v>0.3</v>
      </c>
      <c r="AA7" s="671"/>
      <c r="AB7" s="671"/>
      <c r="AC7" s="671"/>
      <c r="AD7" s="672">
        <v>284883</v>
      </c>
      <c r="AE7" s="672"/>
      <c r="AF7" s="672"/>
      <c r="AG7" s="672"/>
      <c r="AH7" s="672"/>
      <c r="AI7" s="672"/>
      <c r="AJ7" s="672"/>
      <c r="AK7" s="672"/>
      <c r="AL7" s="641">
        <v>0.4</v>
      </c>
      <c r="AM7" s="673"/>
      <c r="AN7" s="673"/>
      <c r="AO7" s="674"/>
      <c r="AP7" s="615" t="s">
        <v>216</v>
      </c>
      <c r="AQ7" s="616"/>
      <c r="AR7" s="616"/>
      <c r="AS7" s="616"/>
      <c r="AT7" s="616"/>
      <c r="AU7" s="616"/>
      <c r="AV7" s="616"/>
      <c r="AW7" s="616"/>
      <c r="AX7" s="616"/>
      <c r="AY7" s="616"/>
      <c r="AZ7" s="616"/>
      <c r="BA7" s="616"/>
      <c r="BB7" s="616"/>
      <c r="BC7" s="616"/>
      <c r="BD7" s="616"/>
      <c r="BE7" s="616"/>
      <c r="BF7" s="617"/>
      <c r="BG7" s="618">
        <v>20162160</v>
      </c>
      <c r="BH7" s="619"/>
      <c r="BI7" s="619"/>
      <c r="BJ7" s="619"/>
      <c r="BK7" s="619"/>
      <c r="BL7" s="619"/>
      <c r="BM7" s="619"/>
      <c r="BN7" s="620"/>
      <c r="BO7" s="671">
        <v>89.3</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12243536</v>
      </c>
      <c r="CS7" s="619"/>
      <c r="CT7" s="619"/>
      <c r="CU7" s="619"/>
      <c r="CV7" s="619"/>
      <c r="CW7" s="619"/>
      <c r="CX7" s="619"/>
      <c r="CY7" s="620"/>
      <c r="CZ7" s="671">
        <v>11.3</v>
      </c>
      <c r="DA7" s="671"/>
      <c r="DB7" s="671"/>
      <c r="DC7" s="671"/>
      <c r="DD7" s="624">
        <v>640892</v>
      </c>
      <c r="DE7" s="619"/>
      <c r="DF7" s="619"/>
      <c r="DG7" s="619"/>
      <c r="DH7" s="619"/>
      <c r="DI7" s="619"/>
      <c r="DJ7" s="619"/>
      <c r="DK7" s="619"/>
      <c r="DL7" s="619"/>
      <c r="DM7" s="619"/>
      <c r="DN7" s="619"/>
      <c r="DO7" s="619"/>
      <c r="DP7" s="620"/>
      <c r="DQ7" s="624">
        <v>10453481</v>
      </c>
      <c r="DR7" s="619"/>
      <c r="DS7" s="619"/>
      <c r="DT7" s="619"/>
      <c r="DU7" s="619"/>
      <c r="DV7" s="619"/>
      <c r="DW7" s="619"/>
      <c r="DX7" s="619"/>
      <c r="DY7" s="619"/>
      <c r="DZ7" s="619"/>
      <c r="EA7" s="619"/>
      <c r="EB7" s="619"/>
      <c r="EC7" s="654"/>
    </row>
    <row r="8" spans="2:143" ht="11.25" customHeight="1" x14ac:dyDescent="0.2">
      <c r="B8" s="615" t="s">
        <v>218</v>
      </c>
      <c r="C8" s="616"/>
      <c r="D8" s="616"/>
      <c r="E8" s="616"/>
      <c r="F8" s="616"/>
      <c r="G8" s="616"/>
      <c r="H8" s="616"/>
      <c r="I8" s="616"/>
      <c r="J8" s="616"/>
      <c r="K8" s="616"/>
      <c r="L8" s="616"/>
      <c r="M8" s="616"/>
      <c r="N8" s="616"/>
      <c r="O8" s="616"/>
      <c r="P8" s="616"/>
      <c r="Q8" s="617"/>
      <c r="R8" s="618">
        <v>343694</v>
      </c>
      <c r="S8" s="619"/>
      <c r="T8" s="619"/>
      <c r="U8" s="619"/>
      <c r="V8" s="619"/>
      <c r="W8" s="619"/>
      <c r="X8" s="619"/>
      <c r="Y8" s="620"/>
      <c r="Z8" s="671">
        <v>0.3</v>
      </c>
      <c r="AA8" s="671"/>
      <c r="AB8" s="671"/>
      <c r="AC8" s="671"/>
      <c r="AD8" s="672">
        <v>343694</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488496</v>
      </c>
      <c r="BH8" s="619"/>
      <c r="BI8" s="619"/>
      <c r="BJ8" s="619"/>
      <c r="BK8" s="619"/>
      <c r="BL8" s="619"/>
      <c r="BM8" s="619"/>
      <c r="BN8" s="620"/>
      <c r="BO8" s="671">
        <v>2.2000000000000002</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58785110</v>
      </c>
      <c r="CS8" s="619"/>
      <c r="CT8" s="619"/>
      <c r="CU8" s="619"/>
      <c r="CV8" s="619"/>
      <c r="CW8" s="619"/>
      <c r="CX8" s="619"/>
      <c r="CY8" s="620"/>
      <c r="CZ8" s="671">
        <v>54.3</v>
      </c>
      <c r="DA8" s="671"/>
      <c r="DB8" s="671"/>
      <c r="DC8" s="671"/>
      <c r="DD8" s="624">
        <v>866160</v>
      </c>
      <c r="DE8" s="619"/>
      <c r="DF8" s="619"/>
      <c r="DG8" s="619"/>
      <c r="DH8" s="619"/>
      <c r="DI8" s="619"/>
      <c r="DJ8" s="619"/>
      <c r="DK8" s="619"/>
      <c r="DL8" s="619"/>
      <c r="DM8" s="619"/>
      <c r="DN8" s="619"/>
      <c r="DO8" s="619"/>
      <c r="DP8" s="620"/>
      <c r="DQ8" s="624">
        <v>33462748</v>
      </c>
      <c r="DR8" s="619"/>
      <c r="DS8" s="619"/>
      <c r="DT8" s="619"/>
      <c r="DU8" s="619"/>
      <c r="DV8" s="619"/>
      <c r="DW8" s="619"/>
      <c r="DX8" s="619"/>
      <c r="DY8" s="619"/>
      <c r="DZ8" s="619"/>
      <c r="EA8" s="619"/>
      <c r="EB8" s="619"/>
      <c r="EC8" s="654"/>
    </row>
    <row r="9" spans="2:143" ht="11.25" customHeight="1" x14ac:dyDescent="0.2">
      <c r="B9" s="615" t="s">
        <v>221</v>
      </c>
      <c r="C9" s="616"/>
      <c r="D9" s="616"/>
      <c r="E9" s="616"/>
      <c r="F9" s="616"/>
      <c r="G9" s="616"/>
      <c r="H9" s="616"/>
      <c r="I9" s="616"/>
      <c r="J9" s="616"/>
      <c r="K9" s="616"/>
      <c r="L9" s="616"/>
      <c r="M9" s="616"/>
      <c r="N9" s="616"/>
      <c r="O9" s="616"/>
      <c r="P9" s="616"/>
      <c r="Q9" s="617"/>
      <c r="R9" s="618">
        <v>339465</v>
      </c>
      <c r="S9" s="619"/>
      <c r="T9" s="619"/>
      <c r="U9" s="619"/>
      <c r="V9" s="619"/>
      <c r="W9" s="619"/>
      <c r="X9" s="619"/>
      <c r="Y9" s="620"/>
      <c r="Z9" s="671">
        <v>0.3</v>
      </c>
      <c r="AA9" s="671"/>
      <c r="AB9" s="671"/>
      <c r="AC9" s="671"/>
      <c r="AD9" s="672">
        <v>339465</v>
      </c>
      <c r="AE9" s="672"/>
      <c r="AF9" s="672"/>
      <c r="AG9" s="672"/>
      <c r="AH9" s="672"/>
      <c r="AI9" s="672"/>
      <c r="AJ9" s="672"/>
      <c r="AK9" s="672"/>
      <c r="AL9" s="641">
        <v>0.5</v>
      </c>
      <c r="AM9" s="673"/>
      <c r="AN9" s="673"/>
      <c r="AO9" s="674"/>
      <c r="AP9" s="615" t="s">
        <v>222</v>
      </c>
      <c r="AQ9" s="616"/>
      <c r="AR9" s="616"/>
      <c r="AS9" s="616"/>
      <c r="AT9" s="616"/>
      <c r="AU9" s="616"/>
      <c r="AV9" s="616"/>
      <c r="AW9" s="616"/>
      <c r="AX9" s="616"/>
      <c r="AY9" s="616"/>
      <c r="AZ9" s="616"/>
      <c r="BA9" s="616"/>
      <c r="BB9" s="616"/>
      <c r="BC9" s="616"/>
      <c r="BD9" s="616"/>
      <c r="BE9" s="616"/>
      <c r="BF9" s="617"/>
      <c r="BG9" s="618">
        <v>19673664</v>
      </c>
      <c r="BH9" s="619"/>
      <c r="BI9" s="619"/>
      <c r="BJ9" s="619"/>
      <c r="BK9" s="619"/>
      <c r="BL9" s="619"/>
      <c r="BM9" s="619"/>
      <c r="BN9" s="620"/>
      <c r="BO9" s="671">
        <v>87.1</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7343489</v>
      </c>
      <c r="CS9" s="619"/>
      <c r="CT9" s="619"/>
      <c r="CU9" s="619"/>
      <c r="CV9" s="619"/>
      <c r="CW9" s="619"/>
      <c r="CX9" s="619"/>
      <c r="CY9" s="620"/>
      <c r="CZ9" s="671">
        <v>6.8</v>
      </c>
      <c r="DA9" s="671"/>
      <c r="DB9" s="671"/>
      <c r="DC9" s="671"/>
      <c r="DD9" s="624">
        <v>72771</v>
      </c>
      <c r="DE9" s="619"/>
      <c r="DF9" s="619"/>
      <c r="DG9" s="619"/>
      <c r="DH9" s="619"/>
      <c r="DI9" s="619"/>
      <c r="DJ9" s="619"/>
      <c r="DK9" s="619"/>
      <c r="DL9" s="619"/>
      <c r="DM9" s="619"/>
      <c r="DN9" s="619"/>
      <c r="DO9" s="619"/>
      <c r="DP9" s="620"/>
      <c r="DQ9" s="624">
        <v>6185882</v>
      </c>
      <c r="DR9" s="619"/>
      <c r="DS9" s="619"/>
      <c r="DT9" s="619"/>
      <c r="DU9" s="619"/>
      <c r="DV9" s="619"/>
      <c r="DW9" s="619"/>
      <c r="DX9" s="619"/>
      <c r="DY9" s="619"/>
      <c r="DZ9" s="619"/>
      <c r="EA9" s="619"/>
      <c r="EB9" s="619"/>
      <c r="EC9" s="654"/>
    </row>
    <row r="10" spans="2:143" ht="11.25" customHeight="1" x14ac:dyDescent="0.2">
      <c r="B10" s="615" t="s">
        <v>224</v>
      </c>
      <c r="C10" s="616"/>
      <c r="D10" s="616"/>
      <c r="E10" s="616"/>
      <c r="F10" s="616"/>
      <c r="G10" s="616"/>
      <c r="H10" s="616"/>
      <c r="I10" s="616"/>
      <c r="J10" s="616"/>
      <c r="K10" s="616"/>
      <c r="L10" s="616"/>
      <c r="M10" s="616"/>
      <c r="N10" s="616"/>
      <c r="O10" s="616"/>
      <c r="P10" s="616"/>
      <c r="Q10" s="617"/>
      <c r="R10" s="618">
        <v>6574485</v>
      </c>
      <c r="S10" s="619"/>
      <c r="T10" s="619"/>
      <c r="U10" s="619"/>
      <c r="V10" s="619"/>
      <c r="W10" s="619"/>
      <c r="X10" s="619"/>
      <c r="Y10" s="620"/>
      <c r="Z10" s="671">
        <v>5.9</v>
      </c>
      <c r="AA10" s="671"/>
      <c r="AB10" s="671"/>
      <c r="AC10" s="671"/>
      <c r="AD10" s="672">
        <v>6574485</v>
      </c>
      <c r="AE10" s="672"/>
      <c r="AF10" s="672"/>
      <c r="AG10" s="672"/>
      <c r="AH10" s="672"/>
      <c r="AI10" s="672"/>
      <c r="AJ10" s="672"/>
      <c r="AK10" s="672"/>
      <c r="AL10" s="641">
        <v>9.3000000000000007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t="s">
        <v>109</v>
      </c>
      <c r="BH10" s="619"/>
      <c r="BI10" s="619"/>
      <c r="BJ10" s="619"/>
      <c r="BK10" s="619"/>
      <c r="BL10" s="619"/>
      <c r="BM10" s="619"/>
      <c r="BN10" s="620"/>
      <c r="BO10" s="671" t="s">
        <v>109</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266515</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232443</v>
      </c>
      <c r="DR10" s="619"/>
      <c r="DS10" s="619"/>
      <c r="DT10" s="619"/>
      <c r="DU10" s="619"/>
      <c r="DV10" s="619"/>
      <c r="DW10" s="619"/>
      <c r="DX10" s="619"/>
      <c r="DY10" s="619"/>
      <c r="DZ10" s="619"/>
      <c r="EA10" s="619"/>
      <c r="EB10" s="619"/>
      <c r="EC10" s="654"/>
    </row>
    <row r="11" spans="2:143" ht="11.25" customHeight="1" x14ac:dyDescent="0.2">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t="s">
        <v>109</v>
      </c>
      <c r="BH11" s="619"/>
      <c r="BI11" s="619"/>
      <c r="BJ11" s="619"/>
      <c r="BK11" s="619"/>
      <c r="BL11" s="619"/>
      <c r="BM11" s="619"/>
      <c r="BN11" s="620"/>
      <c r="BO11" s="671" t="s">
        <v>109</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t="s">
        <v>109</v>
      </c>
      <c r="CS11" s="619"/>
      <c r="CT11" s="619"/>
      <c r="CU11" s="619"/>
      <c r="CV11" s="619"/>
      <c r="CW11" s="619"/>
      <c r="CX11" s="619"/>
      <c r="CY11" s="620"/>
      <c r="CZ11" s="671" t="s">
        <v>109</v>
      </c>
      <c r="DA11" s="671"/>
      <c r="DB11" s="671"/>
      <c r="DC11" s="671"/>
      <c r="DD11" s="624" t="s">
        <v>109</v>
      </c>
      <c r="DE11" s="619"/>
      <c r="DF11" s="619"/>
      <c r="DG11" s="619"/>
      <c r="DH11" s="619"/>
      <c r="DI11" s="619"/>
      <c r="DJ11" s="619"/>
      <c r="DK11" s="619"/>
      <c r="DL11" s="619"/>
      <c r="DM11" s="619"/>
      <c r="DN11" s="619"/>
      <c r="DO11" s="619"/>
      <c r="DP11" s="620"/>
      <c r="DQ11" s="624" t="s">
        <v>109</v>
      </c>
      <c r="DR11" s="619"/>
      <c r="DS11" s="619"/>
      <c r="DT11" s="619"/>
      <c r="DU11" s="619"/>
      <c r="DV11" s="619"/>
      <c r="DW11" s="619"/>
      <c r="DX11" s="619"/>
      <c r="DY11" s="619"/>
      <c r="DZ11" s="619"/>
      <c r="EA11" s="619"/>
      <c r="EB11" s="619"/>
      <c r="EC11" s="654"/>
    </row>
    <row r="12" spans="2:143" ht="11.25" customHeight="1" x14ac:dyDescent="0.2">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t="s">
        <v>109</v>
      </c>
      <c r="BH12" s="619"/>
      <c r="BI12" s="619"/>
      <c r="BJ12" s="619"/>
      <c r="BK12" s="619"/>
      <c r="BL12" s="619"/>
      <c r="BM12" s="619"/>
      <c r="BN12" s="620"/>
      <c r="BO12" s="671" t="s">
        <v>109</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1898252</v>
      </c>
      <c r="CS12" s="619"/>
      <c r="CT12" s="619"/>
      <c r="CU12" s="619"/>
      <c r="CV12" s="619"/>
      <c r="CW12" s="619"/>
      <c r="CX12" s="619"/>
      <c r="CY12" s="620"/>
      <c r="CZ12" s="671">
        <v>1.8</v>
      </c>
      <c r="DA12" s="671"/>
      <c r="DB12" s="671"/>
      <c r="DC12" s="671"/>
      <c r="DD12" s="624">
        <v>75289</v>
      </c>
      <c r="DE12" s="619"/>
      <c r="DF12" s="619"/>
      <c r="DG12" s="619"/>
      <c r="DH12" s="619"/>
      <c r="DI12" s="619"/>
      <c r="DJ12" s="619"/>
      <c r="DK12" s="619"/>
      <c r="DL12" s="619"/>
      <c r="DM12" s="619"/>
      <c r="DN12" s="619"/>
      <c r="DO12" s="619"/>
      <c r="DP12" s="620"/>
      <c r="DQ12" s="624">
        <v>1673295</v>
      </c>
      <c r="DR12" s="619"/>
      <c r="DS12" s="619"/>
      <c r="DT12" s="619"/>
      <c r="DU12" s="619"/>
      <c r="DV12" s="619"/>
      <c r="DW12" s="619"/>
      <c r="DX12" s="619"/>
      <c r="DY12" s="619"/>
      <c r="DZ12" s="619"/>
      <c r="EA12" s="619"/>
      <c r="EB12" s="619"/>
      <c r="EC12" s="654"/>
    </row>
    <row r="13" spans="2:143" ht="11.25" customHeight="1" x14ac:dyDescent="0.2">
      <c r="B13" s="615" t="s">
        <v>233</v>
      </c>
      <c r="C13" s="616"/>
      <c r="D13" s="616"/>
      <c r="E13" s="616"/>
      <c r="F13" s="616"/>
      <c r="G13" s="616"/>
      <c r="H13" s="616"/>
      <c r="I13" s="616"/>
      <c r="J13" s="616"/>
      <c r="K13" s="616"/>
      <c r="L13" s="616"/>
      <c r="M13" s="616"/>
      <c r="N13" s="616"/>
      <c r="O13" s="616"/>
      <c r="P13" s="616"/>
      <c r="Q13" s="617"/>
      <c r="R13" s="618">
        <v>161869</v>
      </c>
      <c r="S13" s="619"/>
      <c r="T13" s="619"/>
      <c r="U13" s="619"/>
      <c r="V13" s="619"/>
      <c r="W13" s="619"/>
      <c r="X13" s="619"/>
      <c r="Y13" s="620"/>
      <c r="Z13" s="671">
        <v>0.1</v>
      </c>
      <c r="AA13" s="671"/>
      <c r="AB13" s="671"/>
      <c r="AC13" s="671"/>
      <c r="AD13" s="672">
        <v>161869</v>
      </c>
      <c r="AE13" s="672"/>
      <c r="AF13" s="672"/>
      <c r="AG13" s="672"/>
      <c r="AH13" s="672"/>
      <c r="AI13" s="672"/>
      <c r="AJ13" s="672"/>
      <c r="AK13" s="672"/>
      <c r="AL13" s="641">
        <v>0.2</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t="s">
        <v>109</v>
      </c>
      <c r="BH13" s="619"/>
      <c r="BI13" s="619"/>
      <c r="BJ13" s="619"/>
      <c r="BK13" s="619"/>
      <c r="BL13" s="619"/>
      <c r="BM13" s="619"/>
      <c r="BN13" s="620"/>
      <c r="BO13" s="671" t="s">
        <v>109</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9084660</v>
      </c>
      <c r="CS13" s="619"/>
      <c r="CT13" s="619"/>
      <c r="CU13" s="619"/>
      <c r="CV13" s="619"/>
      <c r="CW13" s="619"/>
      <c r="CX13" s="619"/>
      <c r="CY13" s="620"/>
      <c r="CZ13" s="671">
        <v>8.4</v>
      </c>
      <c r="DA13" s="671"/>
      <c r="DB13" s="671"/>
      <c r="DC13" s="671"/>
      <c r="DD13" s="624">
        <v>4657661</v>
      </c>
      <c r="DE13" s="619"/>
      <c r="DF13" s="619"/>
      <c r="DG13" s="619"/>
      <c r="DH13" s="619"/>
      <c r="DI13" s="619"/>
      <c r="DJ13" s="619"/>
      <c r="DK13" s="619"/>
      <c r="DL13" s="619"/>
      <c r="DM13" s="619"/>
      <c r="DN13" s="619"/>
      <c r="DO13" s="619"/>
      <c r="DP13" s="620"/>
      <c r="DQ13" s="624">
        <v>4579508</v>
      </c>
      <c r="DR13" s="619"/>
      <c r="DS13" s="619"/>
      <c r="DT13" s="619"/>
      <c r="DU13" s="619"/>
      <c r="DV13" s="619"/>
      <c r="DW13" s="619"/>
      <c r="DX13" s="619"/>
      <c r="DY13" s="619"/>
      <c r="DZ13" s="619"/>
      <c r="EA13" s="619"/>
      <c r="EB13" s="619"/>
      <c r="EC13" s="654"/>
    </row>
    <row r="14" spans="2:143" ht="11.25" customHeight="1" x14ac:dyDescent="0.2">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81351</v>
      </c>
      <c r="BH14" s="619"/>
      <c r="BI14" s="619"/>
      <c r="BJ14" s="619"/>
      <c r="BK14" s="619"/>
      <c r="BL14" s="619"/>
      <c r="BM14" s="619"/>
      <c r="BN14" s="620"/>
      <c r="BO14" s="671">
        <v>0.4</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740389</v>
      </c>
      <c r="CS14" s="619"/>
      <c r="CT14" s="619"/>
      <c r="CU14" s="619"/>
      <c r="CV14" s="619"/>
      <c r="CW14" s="619"/>
      <c r="CX14" s="619"/>
      <c r="CY14" s="620"/>
      <c r="CZ14" s="671">
        <v>0.7</v>
      </c>
      <c r="DA14" s="671"/>
      <c r="DB14" s="671"/>
      <c r="DC14" s="671"/>
      <c r="DD14" s="624">
        <v>242140</v>
      </c>
      <c r="DE14" s="619"/>
      <c r="DF14" s="619"/>
      <c r="DG14" s="619"/>
      <c r="DH14" s="619"/>
      <c r="DI14" s="619"/>
      <c r="DJ14" s="619"/>
      <c r="DK14" s="619"/>
      <c r="DL14" s="619"/>
      <c r="DM14" s="619"/>
      <c r="DN14" s="619"/>
      <c r="DO14" s="619"/>
      <c r="DP14" s="620"/>
      <c r="DQ14" s="624">
        <v>520605</v>
      </c>
      <c r="DR14" s="619"/>
      <c r="DS14" s="619"/>
      <c r="DT14" s="619"/>
      <c r="DU14" s="619"/>
      <c r="DV14" s="619"/>
      <c r="DW14" s="619"/>
      <c r="DX14" s="619"/>
      <c r="DY14" s="619"/>
      <c r="DZ14" s="619"/>
      <c r="EA14" s="619"/>
      <c r="EB14" s="619"/>
      <c r="EC14" s="654"/>
    </row>
    <row r="15" spans="2:143" ht="11.25" customHeight="1" x14ac:dyDescent="0.2">
      <c r="B15" s="615" t="s">
        <v>239</v>
      </c>
      <c r="C15" s="616"/>
      <c r="D15" s="616"/>
      <c r="E15" s="616"/>
      <c r="F15" s="616"/>
      <c r="G15" s="616"/>
      <c r="H15" s="616"/>
      <c r="I15" s="616"/>
      <c r="J15" s="616"/>
      <c r="K15" s="616"/>
      <c r="L15" s="616"/>
      <c r="M15" s="616"/>
      <c r="N15" s="616"/>
      <c r="O15" s="616"/>
      <c r="P15" s="616"/>
      <c r="Q15" s="617"/>
      <c r="R15" s="618">
        <v>159521</v>
      </c>
      <c r="S15" s="619"/>
      <c r="T15" s="619"/>
      <c r="U15" s="619"/>
      <c r="V15" s="619"/>
      <c r="W15" s="619"/>
      <c r="X15" s="619"/>
      <c r="Y15" s="620"/>
      <c r="Z15" s="671">
        <v>0.1</v>
      </c>
      <c r="AA15" s="671"/>
      <c r="AB15" s="671"/>
      <c r="AC15" s="671"/>
      <c r="AD15" s="672">
        <v>159521</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2331024</v>
      </c>
      <c r="BH15" s="619"/>
      <c r="BI15" s="619"/>
      <c r="BJ15" s="619"/>
      <c r="BK15" s="619"/>
      <c r="BL15" s="619"/>
      <c r="BM15" s="619"/>
      <c r="BN15" s="620"/>
      <c r="BO15" s="671">
        <v>10.3</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13590196</v>
      </c>
      <c r="CS15" s="619"/>
      <c r="CT15" s="619"/>
      <c r="CU15" s="619"/>
      <c r="CV15" s="619"/>
      <c r="CW15" s="619"/>
      <c r="CX15" s="619"/>
      <c r="CY15" s="620"/>
      <c r="CZ15" s="671">
        <v>12.6</v>
      </c>
      <c r="DA15" s="671"/>
      <c r="DB15" s="671"/>
      <c r="DC15" s="671"/>
      <c r="DD15" s="624">
        <v>3848879</v>
      </c>
      <c r="DE15" s="619"/>
      <c r="DF15" s="619"/>
      <c r="DG15" s="619"/>
      <c r="DH15" s="619"/>
      <c r="DI15" s="619"/>
      <c r="DJ15" s="619"/>
      <c r="DK15" s="619"/>
      <c r="DL15" s="619"/>
      <c r="DM15" s="619"/>
      <c r="DN15" s="619"/>
      <c r="DO15" s="619"/>
      <c r="DP15" s="620"/>
      <c r="DQ15" s="624">
        <v>11843683</v>
      </c>
      <c r="DR15" s="619"/>
      <c r="DS15" s="619"/>
      <c r="DT15" s="619"/>
      <c r="DU15" s="619"/>
      <c r="DV15" s="619"/>
      <c r="DW15" s="619"/>
      <c r="DX15" s="619"/>
      <c r="DY15" s="619"/>
      <c r="DZ15" s="619"/>
      <c r="EA15" s="619"/>
      <c r="EB15" s="619"/>
      <c r="EC15" s="654"/>
    </row>
    <row r="16" spans="2:143" ht="11.25" customHeight="1" x14ac:dyDescent="0.2">
      <c r="B16" s="615" t="s">
        <v>242</v>
      </c>
      <c r="C16" s="616"/>
      <c r="D16" s="616"/>
      <c r="E16" s="616"/>
      <c r="F16" s="616"/>
      <c r="G16" s="616"/>
      <c r="H16" s="616"/>
      <c r="I16" s="616"/>
      <c r="J16" s="616"/>
      <c r="K16" s="616"/>
      <c r="L16" s="616"/>
      <c r="M16" s="616"/>
      <c r="N16" s="616"/>
      <c r="O16" s="616"/>
      <c r="P16" s="616"/>
      <c r="Q16" s="617"/>
      <c r="R16" s="618" t="s">
        <v>109</v>
      </c>
      <c r="S16" s="619"/>
      <c r="T16" s="619"/>
      <c r="U16" s="619"/>
      <c r="V16" s="619"/>
      <c r="W16" s="619"/>
      <c r="X16" s="619"/>
      <c r="Y16" s="620"/>
      <c r="Z16" s="671" t="s">
        <v>109</v>
      </c>
      <c r="AA16" s="671"/>
      <c r="AB16" s="671"/>
      <c r="AC16" s="671"/>
      <c r="AD16" s="672" t="s">
        <v>109</v>
      </c>
      <c r="AE16" s="672"/>
      <c r="AF16" s="672"/>
      <c r="AG16" s="672"/>
      <c r="AH16" s="672"/>
      <c r="AI16" s="672"/>
      <c r="AJ16" s="672"/>
      <c r="AK16" s="672"/>
      <c r="AL16" s="641" t="s">
        <v>109</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2">
      <c r="B17" s="615" t="s">
        <v>245</v>
      </c>
      <c r="C17" s="616"/>
      <c r="D17" s="616"/>
      <c r="E17" s="616"/>
      <c r="F17" s="616"/>
      <c r="G17" s="616"/>
      <c r="H17" s="616"/>
      <c r="I17" s="616"/>
      <c r="J17" s="616"/>
      <c r="K17" s="616"/>
      <c r="L17" s="616"/>
      <c r="M17" s="616"/>
      <c r="N17" s="616"/>
      <c r="O17" s="616"/>
      <c r="P17" s="616"/>
      <c r="Q17" s="617"/>
      <c r="R17" s="618" t="s">
        <v>109</v>
      </c>
      <c r="S17" s="619"/>
      <c r="T17" s="619"/>
      <c r="U17" s="619"/>
      <c r="V17" s="619"/>
      <c r="W17" s="619"/>
      <c r="X17" s="619"/>
      <c r="Y17" s="620"/>
      <c r="Z17" s="671" t="s">
        <v>109</v>
      </c>
      <c r="AA17" s="671"/>
      <c r="AB17" s="671"/>
      <c r="AC17" s="671"/>
      <c r="AD17" s="672" t="s">
        <v>109</v>
      </c>
      <c r="AE17" s="672"/>
      <c r="AF17" s="672"/>
      <c r="AG17" s="672"/>
      <c r="AH17" s="672"/>
      <c r="AI17" s="672"/>
      <c r="AJ17" s="672"/>
      <c r="AK17" s="672"/>
      <c r="AL17" s="641" t="s">
        <v>109</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3570045</v>
      </c>
      <c r="CS17" s="619"/>
      <c r="CT17" s="619"/>
      <c r="CU17" s="619"/>
      <c r="CV17" s="619"/>
      <c r="CW17" s="619"/>
      <c r="CX17" s="619"/>
      <c r="CY17" s="620"/>
      <c r="CZ17" s="671">
        <v>3.3</v>
      </c>
      <c r="DA17" s="671"/>
      <c r="DB17" s="671"/>
      <c r="DC17" s="671"/>
      <c r="DD17" s="624" t="s">
        <v>109</v>
      </c>
      <c r="DE17" s="619"/>
      <c r="DF17" s="619"/>
      <c r="DG17" s="619"/>
      <c r="DH17" s="619"/>
      <c r="DI17" s="619"/>
      <c r="DJ17" s="619"/>
      <c r="DK17" s="619"/>
      <c r="DL17" s="619"/>
      <c r="DM17" s="619"/>
      <c r="DN17" s="619"/>
      <c r="DO17" s="619"/>
      <c r="DP17" s="620"/>
      <c r="DQ17" s="624">
        <v>3570045</v>
      </c>
      <c r="DR17" s="619"/>
      <c r="DS17" s="619"/>
      <c r="DT17" s="619"/>
      <c r="DU17" s="619"/>
      <c r="DV17" s="619"/>
      <c r="DW17" s="619"/>
      <c r="DX17" s="619"/>
      <c r="DY17" s="619"/>
      <c r="DZ17" s="619"/>
      <c r="EA17" s="619"/>
      <c r="EB17" s="619"/>
      <c r="EC17" s="654"/>
    </row>
    <row r="18" spans="2:133" ht="11.25" customHeight="1" x14ac:dyDescent="0.2">
      <c r="B18" s="615" t="s">
        <v>248</v>
      </c>
      <c r="C18" s="616"/>
      <c r="D18" s="616"/>
      <c r="E18" s="616"/>
      <c r="F18" s="616"/>
      <c r="G18" s="616"/>
      <c r="H18" s="616"/>
      <c r="I18" s="616"/>
      <c r="J18" s="616"/>
      <c r="K18" s="616"/>
      <c r="L18" s="616"/>
      <c r="M18" s="616"/>
      <c r="N18" s="616"/>
      <c r="O18" s="616"/>
      <c r="P18" s="616"/>
      <c r="Q18" s="617"/>
      <c r="R18" s="618" t="s">
        <v>109</v>
      </c>
      <c r="S18" s="619"/>
      <c r="T18" s="619"/>
      <c r="U18" s="619"/>
      <c r="V18" s="619"/>
      <c r="W18" s="619"/>
      <c r="X18" s="619"/>
      <c r="Y18" s="620"/>
      <c r="Z18" s="671" t="s">
        <v>109</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2">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14117</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2">
      <c r="B20" s="615" t="s">
        <v>254</v>
      </c>
      <c r="C20" s="616"/>
      <c r="D20" s="616"/>
      <c r="E20" s="616"/>
      <c r="F20" s="616"/>
      <c r="G20" s="616"/>
      <c r="H20" s="616"/>
      <c r="I20" s="616"/>
      <c r="J20" s="616"/>
      <c r="K20" s="616"/>
      <c r="L20" s="616"/>
      <c r="M20" s="616"/>
      <c r="N20" s="616"/>
      <c r="O20" s="616"/>
      <c r="P20" s="616"/>
      <c r="Q20" s="617"/>
      <c r="R20" s="618">
        <v>30812312</v>
      </c>
      <c r="S20" s="619"/>
      <c r="T20" s="619"/>
      <c r="U20" s="619"/>
      <c r="V20" s="619"/>
      <c r="W20" s="619"/>
      <c r="X20" s="619"/>
      <c r="Y20" s="620"/>
      <c r="Z20" s="671">
        <v>27.5</v>
      </c>
      <c r="AA20" s="671"/>
      <c r="AB20" s="671"/>
      <c r="AC20" s="671"/>
      <c r="AD20" s="672">
        <v>30812312</v>
      </c>
      <c r="AE20" s="672"/>
      <c r="AF20" s="672"/>
      <c r="AG20" s="672"/>
      <c r="AH20" s="672"/>
      <c r="AI20" s="672"/>
      <c r="AJ20" s="672"/>
      <c r="AK20" s="672"/>
      <c r="AL20" s="641">
        <v>43.7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14117</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108206972</v>
      </c>
      <c r="CS20" s="619"/>
      <c r="CT20" s="619"/>
      <c r="CU20" s="619"/>
      <c r="CV20" s="619"/>
      <c r="CW20" s="619"/>
      <c r="CX20" s="619"/>
      <c r="CY20" s="620"/>
      <c r="CZ20" s="671">
        <v>100</v>
      </c>
      <c r="DA20" s="671"/>
      <c r="DB20" s="671"/>
      <c r="DC20" s="671"/>
      <c r="DD20" s="624">
        <v>10403792</v>
      </c>
      <c r="DE20" s="619"/>
      <c r="DF20" s="619"/>
      <c r="DG20" s="619"/>
      <c r="DH20" s="619"/>
      <c r="DI20" s="619"/>
      <c r="DJ20" s="619"/>
      <c r="DK20" s="619"/>
      <c r="DL20" s="619"/>
      <c r="DM20" s="619"/>
      <c r="DN20" s="619"/>
      <c r="DO20" s="619"/>
      <c r="DP20" s="620"/>
      <c r="DQ20" s="624">
        <v>73205976</v>
      </c>
      <c r="DR20" s="619"/>
      <c r="DS20" s="619"/>
      <c r="DT20" s="619"/>
      <c r="DU20" s="619"/>
      <c r="DV20" s="619"/>
      <c r="DW20" s="619"/>
      <c r="DX20" s="619"/>
      <c r="DY20" s="619"/>
      <c r="DZ20" s="619"/>
      <c r="EA20" s="619"/>
      <c r="EB20" s="619"/>
      <c r="EC20" s="654"/>
    </row>
    <row r="21" spans="2:133" ht="11.25" customHeight="1" x14ac:dyDescent="0.2">
      <c r="B21" s="615" t="s">
        <v>257</v>
      </c>
      <c r="C21" s="616"/>
      <c r="D21" s="616"/>
      <c r="E21" s="616"/>
      <c r="F21" s="616"/>
      <c r="G21" s="616"/>
      <c r="H21" s="616"/>
      <c r="I21" s="616"/>
      <c r="J21" s="616"/>
      <c r="K21" s="616"/>
      <c r="L21" s="616"/>
      <c r="M21" s="616"/>
      <c r="N21" s="616"/>
      <c r="O21" s="616"/>
      <c r="P21" s="616"/>
      <c r="Q21" s="617"/>
      <c r="R21" s="618">
        <v>29190</v>
      </c>
      <c r="S21" s="619"/>
      <c r="T21" s="619"/>
      <c r="U21" s="619"/>
      <c r="V21" s="619"/>
      <c r="W21" s="619"/>
      <c r="X21" s="619"/>
      <c r="Y21" s="620"/>
      <c r="Z21" s="671">
        <v>0</v>
      </c>
      <c r="AA21" s="671"/>
      <c r="AB21" s="671"/>
      <c r="AC21" s="671"/>
      <c r="AD21" s="672">
        <v>29190</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14117</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2">
      <c r="B22" s="615" t="s">
        <v>259</v>
      </c>
      <c r="C22" s="616"/>
      <c r="D22" s="616"/>
      <c r="E22" s="616"/>
      <c r="F22" s="616"/>
      <c r="G22" s="616"/>
      <c r="H22" s="616"/>
      <c r="I22" s="616"/>
      <c r="J22" s="616"/>
      <c r="K22" s="616"/>
      <c r="L22" s="616"/>
      <c r="M22" s="616"/>
      <c r="N22" s="616"/>
      <c r="O22" s="616"/>
      <c r="P22" s="616"/>
      <c r="Q22" s="617"/>
      <c r="R22" s="618">
        <v>1232490</v>
      </c>
      <c r="S22" s="619"/>
      <c r="T22" s="619"/>
      <c r="U22" s="619"/>
      <c r="V22" s="619"/>
      <c r="W22" s="619"/>
      <c r="X22" s="619"/>
      <c r="Y22" s="620"/>
      <c r="Z22" s="671">
        <v>1.1000000000000001</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2">
      <c r="B23" s="615" t="s">
        <v>262</v>
      </c>
      <c r="C23" s="616"/>
      <c r="D23" s="616"/>
      <c r="E23" s="616"/>
      <c r="F23" s="616"/>
      <c r="G23" s="616"/>
      <c r="H23" s="616"/>
      <c r="I23" s="616"/>
      <c r="J23" s="616"/>
      <c r="K23" s="616"/>
      <c r="L23" s="616"/>
      <c r="M23" s="616"/>
      <c r="N23" s="616"/>
      <c r="O23" s="616"/>
      <c r="P23" s="616"/>
      <c r="Q23" s="617"/>
      <c r="R23" s="618">
        <v>2437280</v>
      </c>
      <c r="S23" s="619"/>
      <c r="T23" s="619"/>
      <c r="U23" s="619"/>
      <c r="V23" s="619"/>
      <c r="W23" s="619"/>
      <c r="X23" s="619"/>
      <c r="Y23" s="620"/>
      <c r="Z23" s="671">
        <v>2.2000000000000002</v>
      </c>
      <c r="AA23" s="671"/>
      <c r="AB23" s="671"/>
      <c r="AC23" s="671"/>
      <c r="AD23" s="672">
        <v>1069079</v>
      </c>
      <c r="AE23" s="672"/>
      <c r="AF23" s="672"/>
      <c r="AG23" s="672"/>
      <c r="AH23" s="672"/>
      <c r="AI23" s="672"/>
      <c r="AJ23" s="672"/>
      <c r="AK23" s="672"/>
      <c r="AL23" s="641">
        <v>1.5</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2">
      <c r="B24" s="615" t="s">
        <v>269</v>
      </c>
      <c r="C24" s="616"/>
      <c r="D24" s="616"/>
      <c r="E24" s="616"/>
      <c r="F24" s="616"/>
      <c r="G24" s="616"/>
      <c r="H24" s="616"/>
      <c r="I24" s="616"/>
      <c r="J24" s="616"/>
      <c r="K24" s="616"/>
      <c r="L24" s="616"/>
      <c r="M24" s="616"/>
      <c r="N24" s="616"/>
      <c r="O24" s="616"/>
      <c r="P24" s="616"/>
      <c r="Q24" s="617"/>
      <c r="R24" s="618">
        <v>479896</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57685785</v>
      </c>
      <c r="CS24" s="669"/>
      <c r="CT24" s="669"/>
      <c r="CU24" s="669"/>
      <c r="CV24" s="669"/>
      <c r="CW24" s="669"/>
      <c r="CX24" s="669"/>
      <c r="CY24" s="716"/>
      <c r="CZ24" s="720">
        <v>53.3</v>
      </c>
      <c r="DA24" s="721"/>
      <c r="DB24" s="721"/>
      <c r="DC24" s="722"/>
      <c r="DD24" s="715">
        <v>33520943</v>
      </c>
      <c r="DE24" s="669"/>
      <c r="DF24" s="669"/>
      <c r="DG24" s="669"/>
      <c r="DH24" s="669"/>
      <c r="DI24" s="669"/>
      <c r="DJ24" s="669"/>
      <c r="DK24" s="716"/>
      <c r="DL24" s="715">
        <v>33094267</v>
      </c>
      <c r="DM24" s="669"/>
      <c r="DN24" s="669"/>
      <c r="DO24" s="669"/>
      <c r="DP24" s="669"/>
      <c r="DQ24" s="669"/>
      <c r="DR24" s="669"/>
      <c r="DS24" s="669"/>
      <c r="DT24" s="669"/>
      <c r="DU24" s="669"/>
      <c r="DV24" s="716"/>
      <c r="DW24" s="717">
        <v>47</v>
      </c>
      <c r="DX24" s="686"/>
      <c r="DY24" s="686"/>
      <c r="DZ24" s="686"/>
      <c r="EA24" s="686"/>
      <c r="EB24" s="686"/>
      <c r="EC24" s="718"/>
    </row>
    <row r="25" spans="2:133" ht="11.25" customHeight="1" x14ac:dyDescent="0.2">
      <c r="B25" s="615" t="s">
        <v>272</v>
      </c>
      <c r="C25" s="616"/>
      <c r="D25" s="616"/>
      <c r="E25" s="616"/>
      <c r="F25" s="616"/>
      <c r="G25" s="616"/>
      <c r="H25" s="616"/>
      <c r="I25" s="616"/>
      <c r="J25" s="616"/>
      <c r="K25" s="616"/>
      <c r="L25" s="616"/>
      <c r="M25" s="616"/>
      <c r="N25" s="616"/>
      <c r="O25" s="616"/>
      <c r="P25" s="616"/>
      <c r="Q25" s="617"/>
      <c r="R25" s="618">
        <v>20996775</v>
      </c>
      <c r="S25" s="619"/>
      <c r="T25" s="619"/>
      <c r="U25" s="619"/>
      <c r="V25" s="619"/>
      <c r="W25" s="619"/>
      <c r="X25" s="619"/>
      <c r="Y25" s="620"/>
      <c r="Z25" s="671">
        <v>18.8</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18490838</v>
      </c>
      <c r="CS25" s="637"/>
      <c r="CT25" s="637"/>
      <c r="CU25" s="637"/>
      <c r="CV25" s="637"/>
      <c r="CW25" s="637"/>
      <c r="CX25" s="637"/>
      <c r="CY25" s="638"/>
      <c r="CZ25" s="621">
        <v>17.100000000000001</v>
      </c>
      <c r="DA25" s="639"/>
      <c r="DB25" s="639"/>
      <c r="DC25" s="640"/>
      <c r="DD25" s="624">
        <v>16840866</v>
      </c>
      <c r="DE25" s="637"/>
      <c r="DF25" s="637"/>
      <c r="DG25" s="637"/>
      <c r="DH25" s="637"/>
      <c r="DI25" s="637"/>
      <c r="DJ25" s="637"/>
      <c r="DK25" s="638"/>
      <c r="DL25" s="624">
        <v>16447665</v>
      </c>
      <c r="DM25" s="637"/>
      <c r="DN25" s="637"/>
      <c r="DO25" s="637"/>
      <c r="DP25" s="637"/>
      <c r="DQ25" s="637"/>
      <c r="DR25" s="637"/>
      <c r="DS25" s="637"/>
      <c r="DT25" s="637"/>
      <c r="DU25" s="637"/>
      <c r="DV25" s="638"/>
      <c r="DW25" s="641">
        <v>23.3</v>
      </c>
      <c r="DX25" s="642"/>
      <c r="DY25" s="642"/>
      <c r="DZ25" s="642"/>
      <c r="EA25" s="642"/>
      <c r="EB25" s="642"/>
      <c r="EC25" s="643"/>
    </row>
    <row r="26" spans="2:133" ht="11.25" customHeight="1" x14ac:dyDescent="0.2">
      <c r="B26" s="712" t="s">
        <v>275</v>
      </c>
      <c r="C26" s="713"/>
      <c r="D26" s="713"/>
      <c r="E26" s="713"/>
      <c r="F26" s="713"/>
      <c r="G26" s="713"/>
      <c r="H26" s="713"/>
      <c r="I26" s="713"/>
      <c r="J26" s="713"/>
      <c r="K26" s="713"/>
      <c r="L26" s="713"/>
      <c r="M26" s="713"/>
      <c r="N26" s="713"/>
      <c r="O26" s="713"/>
      <c r="P26" s="713"/>
      <c r="Q26" s="714"/>
      <c r="R26" s="618">
        <v>40457214</v>
      </c>
      <c r="S26" s="619"/>
      <c r="T26" s="619"/>
      <c r="U26" s="619"/>
      <c r="V26" s="619"/>
      <c r="W26" s="619"/>
      <c r="X26" s="619"/>
      <c r="Y26" s="620"/>
      <c r="Z26" s="671">
        <v>36.1</v>
      </c>
      <c r="AA26" s="671"/>
      <c r="AB26" s="671"/>
      <c r="AC26" s="671"/>
      <c r="AD26" s="672">
        <v>38484156</v>
      </c>
      <c r="AE26" s="672"/>
      <c r="AF26" s="672"/>
      <c r="AG26" s="672"/>
      <c r="AH26" s="672"/>
      <c r="AI26" s="672"/>
      <c r="AJ26" s="672"/>
      <c r="AK26" s="672"/>
      <c r="AL26" s="641">
        <v>54.6</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12270364</v>
      </c>
      <c r="CS26" s="619"/>
      <c r="CT26" s="619"/>
      <c r="CU26" s="619"/>
      <c r="CV26" s="619"/>
      <c r="CW26" s="619"/>
      <c r="CX26" s="619"/>
      <c r="CY26" s="620"/>
      <c r="CZ26" s="621">
        <v>11.3</v>
      </c>
      <c r="DA26" s="639"/>
      <c r="DB26" s="639"/>
      <c r="DC26" s="640"/>
      <c r="DD26" s="624">
        <v>11042832</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2">
      <c r="B27" s="615" t="s">
        <v>278</v>
      </c>
      <c r="C27" s="616"/>
      <c r="D27" s="616"/>
      <c r="E27" s="616"/>
      <c r="F27" s="616"/>
      <c r="G27" s="616"/>
      <c r="H27" s="616"/>
      <c r="I27" s="616"/>
      <c r="J27" s="616"/>
      <c r="K27" s="616"/>
      <c r="L27" s="616"/>
      <c r="M27" s="616"/>
      <c r="N27" s="616"/>
      <c r="O27" s="616"/>
      <c r="P27" s="616"/>
      <c r="Q27" s="617"/>
      <c r="R27" s="618">
        <v>6792952</v>
      </c>
      <c r="S27" s="619"/>
      <c r="T27" s="619"/>
      <c r="U27" s="619"/>
      <c r="V27" s="619"/>
      <c r="W27" s="619"/>
      <c r="X27" s="619"/>
      <c r="Y27" s="620"/>
      <c r="Z27" s="671">
        <v>6.1</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22588652</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35625133</v>
      </c>
      <c r="CS27" s="637"/>
      <c r="CT27" s="637"/>
      <c r="CU27" s="637"/>
      <c r="CV27" s="637"/>
      <c r="CW27" s="637"/>
      <c r="CX27" s="637"/>
      <c r="CY27" s="638"/>
      <c r="CZ27" s="621">
        <v>32.9</v>
      </c>
      <c r="DA27" s="639"/>
      <c r="DB27" s="639"/>
      <c r="DC27" s="640"/>
      <c r="DD27" s="624">
        <v>13110263</v>
      </c>
      <c r="DE27" s="637"/>
      <c r="DF27" s="637"/>
      <c r="DG27" s="637"/>
      <c r="DH27" s="637"/>
      <c r="DI27" s="637"/>
      <c r="DJ27" s="637"/>
      <c r="DK27" s="638"/>
      <c r="DL27" s="624">
        <v>13076788</v>
      </c>
      <c r="DM27" s="637"/>
      <c r="DN27" s="637"/>
      <c r="DO27" s="637"/>
      <c r="DP27" s="637"/>
      <c r="DQ27" s="637"/>
      <c r="DR27" s="637"/>
      <c r="DS27" s="637"/>
      <c r="DT27" s="637"/>
      <c r="DU27" s="637"/>
      <c r="DV27" s="638"/>
      <c r="DW27" s="641">
        <v>18.600000000000001</v>
      </c>
      <c r="DX27" s="642"/>
      <c r="DY27" s="642"/>
      <c r="DZ27" s="642"/>
      <c r="EA27" s="642"/>
      <c r="EB27" s="642"/>
      <c r="EC27" s="643"/>
    </row>
    <row r="28" spans="2:133" ht="11.25" customHeight="1" x14ac:dyDescent="0.2">
      <c r="B28" s="615" t="s">
        <v>281</v>
      </c>
      <c r="C28" s="616"/>
      <c r="D28" s="616"/>
      <c r="E28" s="616"/>
      <c r="F28" s="616"/>
      <c r="G28" s="616"/>
      <c r="H28" s="616"/>
      <c r="I28" s="616"/>
      <c r="J28" s="616"/>
      <c r="K28" s="616"/>
      <c r="L28" s="616"/>
      <c r="M28" s="616"/>
      <c r="N28" s="616"/>
      <c r="O28" s="616"/>
      <c r="P28" s="616"/>
      <c r="Q28" s="617"/>
      <c r="R28" s="618">
        <v>155852</v>
      </c>
      <c r="S28" s="619"/>
      <c r="T28" s="619"/>
      <c r="U28" s="619"/>
      <c r="V28" s="619"/>
      <c r="W28" s="619"/>
      <c r="X28" s="619"/>
      <c r="Y28" s="620"/>
      <c r="Z28" s="671">
        <v>0.1</v>
      </c>
      <c r="AA28" s="671"/>
      <c r="AB28" s="671"/>
      <c r="AC28" s="671"/>
      <c r="AD28" s="672">
        <v>70348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3569814</v>
      </c>
      <c r="CS28" s="619"/>
      <c r="CT28" s="619"/>
      <c r="CU28" s="619"/>
      <c r="CV28" s="619"/>
      <c r="CW28" s="619"/>
      <c r="CX28" s="619"/>
      <c r="CY28" s="620"/>
      <c r="CZ28" s="621">
        <v>3.3</v>
      </c>
      <c r="DA28" s="639"/>
      <c r="DB28" s="639"/>
      <c r="DC28" s="640"/>
      <c r="DD28" s="624">
        <v>3569814</v>
      </c>
      <c r="DE28" s="619"/>
      <c r="DF28" s="619"/>
      <c r="DG28" s="619"/>
      <c r="DH28" s="619"/>
      <c r="DI28" s="619"/>
      <c r="DJ28" s="619"/>
      <c r="DK28" s="620"/>
      <c r="DL28" s="624">
        <v>3569814</v>
      </c>
      <c r="DM28" s="619"/>
      <c r="DN28" s="619"/>
      <c r="DO28" s="619"/>
      <c r="DP28" s="619"/>
      <c r="DQ28" s="619"/>
      <c r="DR28" s="619"/>
      <c r="DS28" s="619"/>
      <c r="DT28" s="619"/>
      <c r="DU28" s="619"/>
      <c r="DV28" s="620"/>
      <c r="DW28" s="641">
        <v>5.0999999999999996</v>
      </c>
      <c r="DX28" s="642"/>
      <c r="DY28" s="642"/>
      <c r="DZ28" s="642"/>
      <c r="EA28" s="642"/>
      <c r="EB28" s="642"/>
      <c r="EC28" s="643"/>
    </row>
    <row r="29" spans="2:133" ht="11.25" customHeight="1" x14ac:dyDescent="0.2">
      <c r="B29" s="615" t="s">
        <v>283</v>
      </c>
      <c r="C29" s="616"/>
      <c r="D29" s="616"/>
      <c r="E29" s="616"/>
      <c r="F29" s="616"/>
      <c r="G29" s="616"/>
      <c r="H29" s="616"/>
      <c r="I29" s="616"/>
      <c r="J29" s="616"/>
      <c r="K29" s="616"/>
      <c r="L29" s="616"/>
      <c r="M29" s="616"/>
      <c r="N29" s="616"/>
      <c r="O29" s="616"/>
      <c r="P29" s="616"/>
      <c r="Q29" s="617"/>
      <c r="R29" s="618">
        <v>260959</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3569814</v>
      </c>
      <c r="CS29" s="637"/>
      <c r="CT29" s="637"/>
      <c r="CU29" s="637"/>
      <c r="CV29" s="637"/>
      <c r="CW29" s="637"/>
      <c r="CX29" s="637"/>
      <c r="CY29" s="638"/>
      <c r="CZ29" s="621">
        <v>3.3</v>
      </c>
      <c r="DA29" s="639"/>
      <c r="DB29" s="639"/>
      <c r="DC29" s="640"/>
      <c r="DD29" s="624">
        <v>3569814</v>
      </c>
      <c r="DE29" s="637"/>
      <c r="DF29" s="637"/>
      <c r="DG29" s="637"/>
      <c r="DH29" s="637"/>
      <c r="DI29" s="637"/>
      <c r="DJ29" s="637"/>
      <c r="DK29" s="638"/>
      <c r="DL29" s="624">
        <v>3569814</v>
      </c>
      <c r="DM29" s="637"/>
      <c r="DN29" s="637"/>
      <c r="DO29" s="637"/>
      <c r="DP29" s="637"/>
      <c r="DQ29" s="637"/>
      <c r="DR29" s="637"/>
      <c r="DS29" s="637"/>
      <c r="DT29" s="637"/>
      <c r="DU29" s="637"/>
      <c r="DV29" s="638"/>
      <c r="DW29" s="641">
        <v>5.0999999999999996</v>
      </c>
      <c r="DX29" s="642"/>
      <c r="DY29" s="642"/>
      <c r="DZ29" s="642"/>
      <c r="EA29" s="642"/>
      <c r="EB29" s="642"/>
      <c r="EC29" s="643"/>
    </row>
    <row r="30" spans="2:133" ht="11.25" customHeight="1" x14ac:dyDescent="0.2">
      <c r="B30" s="615" t="s">
        <v>288</v>
      </c>
      <c r="C30" s="616"/>
      <c r="D30" s="616"/>
      <c r="E30" s="616"/>
      <c r="F30" s="616"/>
      <c r="G30" s="616"/>
      <c r="H30" s="616"/>
      <c r="I30" s="616"/>
      <c r="J30" s="616"/>
      <c r="K30" s="616"/>
      <c r="L30" s="616"/>
      <c r="M30" s="616"/>
      <c r="N30" s="616"/>
      <c r="O30" s="616"/>
      <c r="P30" s="616"/>
      <c r="Q30" s="617"/>
      <c r="R30" s="618">
        <v>1653569</v>
      </c>
      <c r="S30" s="619"/>
      <c r="T30" s="619"/>
      <c r="U30" s="619"/>
      <c r="V30" s="619"/>
      <c r="W30" s="619"/>
      <c r="X30" s="619"/>
      <c r="Y30" s="620"/>
      <c r="Z30" s="671">
        <v>1.5</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98.6</v>
      </c>
      <c r="BH30" s="685"/>
      <c r="BI30" s="685"/>
      <c r="BJ30" s="685"/>
      <c r="BK30" s="685"/>
      <c r="BL30" s="685"/>
      <c r="BM30" s="686">
        <v>97.2</v>
      </c>
      <c r="BN30" s="685"/>
      <c r="BO30" s="685"/>
      <c r="BP30" s="685"/>
      <c r="BQ30" s="687"/>
      <c r="BR30" s="684">
        <v>98.4</v>
      </c>
      <c r="BS30" s="685"/>
      <c r="BT30" s="685"/>
      <c r="BU30" s="685"/>
      <c r="BV30" s="685"/>
      <c r="BW30" s="685"/>
      <c r="BX30" s="686">
        <v>96.8</v>
      </c>
      <c r="BY30" s="685"/>
      <c r="BZ30" s="685"/>
      <c r="CA30" s="685"/>
      <c r="CB30" s="687"/>
      <c r="CD30" s="690"/>
      <c r="CE30" s="691"/>
      <c r="CF30" s="655" t="s">
        <v>291</v>
      </c>
      <c r="CG30" s="652"/>
      <c r="CH30" s="652"/>
      <c r="CI30" s="652"/>
      <c r="CJ30" s="652"/>
      <c r="CK30" s="652"/>
      <c r="CL30" s="652"/>
      <c r="CM30" s="652"/>
      <c r="CN30" s="652"/>
      <c r="CO30" s="652"/>
      <c r="CP30" s="652"/>
      <c r="CQ30" s="653"/>
      <c r="CR30" s="618">
        <v>3209107</v>
      </c>
      <c r="CS30" s="619"/>
      <c r="CT30" s="619"/>
      <c r="CU30" s="619"/>
      <c r="CV30" s="619"/>
      <c r="CW30" s="619"/>
      <c r="CX30" s="619"/>
      <c r="CY30" s="620"/>
      <c r="CZ30" s="621">
        <v>3</v>
      </c>
      <c r="DA30" s="639"/>
      <c r="DB30" s="639"/>
      <c r="DC30" s="640"/>
      <c r="DD30" s="624">
        <v>3209107</v>
      </c>
      <c r="DE30" s="619"/>
      <c r="DF30" s="619"/>
      <c r="DG30" s="619"/>
      <c r="DH30" s="619"/>
      <c r="DI30" s="619"/>
      <c r="DJ30" s="619"/>
      <c r="DK30" s="620"/>
      <c r="DL30" s="624">
        <v>3209107</v>
      </c>
      <c r="DM30" s="619"/>
      <c r="DN30" s="619"/>
      <c r="DO30" s="619"/>
      <c r="DP30" s="619"/>
      <c r="DQ30" s="619"/>
      <c r="DR30" s="619"/>
      <c r="DS30" s="619"/>
      <c r="DT30" s="619"/>
      <c r="DU30" s="619"/>
      <c r="DV30" s="620"/>
      <c r="DW30" s="641">
        <v>4.5999999999999996</v>
      </c>
      <c r="DX30" s="642"/>
      <c r="DY30" s="642"/>
      <c r="DZ30" s="642"/>
      <c r="EA30" s="642"/>
      <c r="EB30" s="642"/>
      <c r="EC30" s="643"/>
    </row>
    <row r="31" spans="2:133" ht="11.25" customHeight="1" x14ac:dyDescent="0.2">
      <c r="B31" s="615" t="s">
        <v>292</v>
      </c>
      <c r="C31" s="616"/>
      <c r="D31" s="616"/>
      <c r="E31" s="616"/>
      <c r="F31" s="616"/>
      <c r="G31" s="616"/>
      <c r="H31" s="616"/>
      <c r="I31" s="616"/>
      <c r="J31" s="616"/>
      <c r="K31" s="616"/>
      <c r="L31" s="616"/>
      <c r="M31" s="616"/>
      <c r="N31" s="616"/>
      <c r="O31" s="616"/>
      <c r="P31" s="616"/>
      <c r="Q31" s="617"/>
      <c r="R31" s="618">
        <v>2922413</v>
      </c>
      <c r="S31" s="619"/>
      <c r="T31" s="619"/>
      <c r="U31" s="619"/>
      <c r="V31" s="619"/>
      <c r="W31" s="619"/>
      <c r="X31" s="619"/>
      <c r="Y31" s="620"/>
      <c r="Z31" s="671">
        <v>2.6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98.4</v>
      </c>
      <c r="BH31" s="637"/>
      <c r="BI31" s="637"/>
      <c r="BJ31" s="637"/>
      <c r="BK31" s="637"/>
      <c r="BL31" s="637"/>
      <c r="BM31" s="673">
        <v>96.9</v>
      </c>
      <c r="BN31" s="683"/>
      <c r="BO31" s="683"/>
      <c r="BP31" s="683"/>
      <c r="BQ31" s="647"/>
      <c r="BR31" s="682">
        <v>98.2</v>
      </c>
      <c r="BS31" s="637"/>
      <c r="BT31" s="637"/>
      <c r="BU31" s="637"/>
      <c r="BV31" s="637"/>
      <c r="BW31" s="637"/>
      <c r="BX31" s="673">
        <v>96.5</v>
      </c>
      <c r="BY31" s="683"/>
      <c r="BZ31" s="683"/>
      <c r="CA31" s="683"/>
      <c r="CB31" s="647"/>
      <c r="CD31" s="690"/>
      <c r="CE31" s="691"/>
      <c r="CF31" s="655" t="s">
        <v>295</v>
      </c>
      <c r="CG31" s="652"/>
      <c r="CH31" s="652"/>
      <c r="CI31" s="652"/>
      <c r="CJ31" s="652"/>
      <c r="CK31" s="652"/>
      <c r="CL31" s="652"/>
      <c r="CM31" s="652"/>
      <c r="CN31" s="652"/>
      <c r="CO31" s="652"/>
      <c r="CP31" s="652"/>
      <c r="CQ31" s="653"/>
      <c r="CR31" s="618">
        <v>360707</v>
      </c>
      <c r="CS31" s="637"/>
      <c r="CT31" s="637"/>
      <c r="CU31" s="637"/>
      <c r="CV31" s="637"/>
      <c r="CW31" s="637"/>
      <c r="CX31" s="637"/>
      <c r="CY31" s="638"/>
      <c r="CZ31" s="621">
        <v>0.3</v>
      </c>
      <c r="DA31" s="639"/>
      <c r="DB31" s="639"/>
      <c r="DC31" s="640"/>
      <c r="DD31" s="624">
        <v>360707</v>
      </c>
      <c r="DE31" s="637"/>
      <c r="DF31" s="637"/>
      <c r="DG31" s="637"/>
      <c r="DH31" s="637"/>
      <c r="DI31" s="637"/>
      <c r="DJ31" s="637"/>
      <c r="DK31" s="638"/>
      <c r="DL31" s="624">
        <v>360707</v>
      </c>
      <c r="DM31" s="637"/>
      <c r="DN31" s="637"/>
      <c r="DO31" s="637"/>
      <c r="DP31" s="637"/>
      <c r="DQ31" s="637"/>
      <c r="DR31" s="637"/>
      <c r="DS31" s="637"/>
      <c r="DT31" s="637"/>
      <c r="DU31" s="637"/>
      <c r="DV31" s="638"/>
      <c r="DW31" s="641">
        <v>0.5</v>
      </c>
      <c r="DX31" s="642"/>
      <c r="DY31" s="642"/>
      <c r="DZ31" s="642"/>
      <c r="EA31" s="642"/>
      <c r="EB31" s="642"/>
      <c r="EC31" s="643"/>
    </row>
    <row r="32" spans="2:133" ht="11.25" customHeight="1" x14ac:dyDescent="0.2">
      <c r="B32" s="615" t="s">
        <v>296</v>
      </c>
      <c r="C32" s="616"/>
      <c r="D32" s="616"/>
      <c r="E32" s="616"/>
      <c r="F32" s="616"/>
      <c r="G32" s="616"/>
      <c r="H32" s="616"/>
      <c r="I32" s="616"/>
      <c r="J32" s="616"/>
      <c r="K32" s="616"/>
      <c r="L32" s="616"/>
      <c r="M32" s="616"/>
      <c r="N32" s="616"/>
      <c r="O32" s="616"/>
      <c r="P32" s="616"/>
      <c r="Q32" s="617"/>
      <c r="R32" s="618">
        <v>1294218</v>
      </c>
      <c r="S32" s="619"/>
      <c r="T32" s="619"/>
      <c r="U32" s="619"/>
      <c r="V32" s="619"/>
      <c r="W32" s="619"/>
      <c r="X32" s="619"/>
      <c r="Y32" s="620"/>
      <c r="Z32" s="671">
        <v>1.2</v>
      </c>
      <c r="AA32" s="671"/>
      <c r="AB32" s="671"/>
      <c r="AC32" s="671"/>
      <c r="AD32" s="672">
        <v>796</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t="s">
        <v>208</v>
      </c>
      <c r="BH32" s="603"/>
      <c r="BI32" s="603"/>
      <c r="BJ32" s="603"/>
      <c r="BK32" s="603"/>
      <c r="BL32" s="603"/>
      <c r="BM32" s="666" t="s">
        <v>208</v>
      </c>
      <c r="BN32" s="603"/>
      <c r="BO32" s="603"/>
      <c r="BP32" s="603"/>
      <c r="BQ32" s="660"/>
      <c r="BR32" s="681" t="s">
        <v>208</v>
      </c>
      <c r="BS32" s="603"/>
      <c r="BT32" s="603"/>
      <c r="BU32" s="603"/>
      <c r="BV32" s="603"/>
      <c r="BW32" s="603"/>
      <c r="BX32" s="666" t="s">
        <v>208</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2">
      <c r="B33" s="615" t="s">
        <v>299</v>
      </c>
      <c r="C33" s="616"/>
      <c r="D33" s="616"/>
      <c r="E33" s="616"/>
      <c r="F33" s="616"/>
      <c r="G33" s="616"/>
      <c r="H33" s="616"/>
      <c r="I33" s="616"/>
      <c r="J33" s="616"/>
      <c r="K33" s="616"/>
      <c r="L33" s="616"/>
      <c r="M33" s="616"/>
      <c r="N33" s="616"/>
      <c r="O33" s="616"/>
      <c r="P33" s="616"/>
      <c r="Q33" s="617"/>
      <c r="R33" s="618">
        <v>2434000</v>
      </c>
      <c r="S33" s="619"/>
      <c r="T33" s="619"/>
      <c r="U33" s="619"/>
      <c r="V33" s="619"/>
      <c r="W33" s="619"/>
      <c r="X33" s="619"/>
      <c r="Y33" s="620"/>
      <c r="Z33" s="671">
        <v>2.2000000000000002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40117395</v>
      </c>
      <c r="CS33" s="637"/>
      <c r="CT33" s="637"/>
      <c r="CU33" s="637"/>
      <c r="CV33" s="637"/>
      <c r="CW33" s="637"/>
      <c r="CX33" s="637"/>
      <c r="CY33" s="638"/>
      <c r="CZ33" s="621">
        <v>37.1</v>
      </c>
      <c r="DA33" s="639"/>
      <c r="DB33" s="639"/>
      <c r="DC33" s="640"/>
      <c r="DD33" s="624">
        <v>35184605</v>
      </c>
      <c r="DE33" s="637"/>
      <c r="DF33" s="637"/>
      <c r="DG33" s="637"/>
      <c r="DH33" s="637"/>
      <c r="DI33" s="637"/>
      <c r="DJ33" s="637"/>
      <c r="DK33" s="638"/>
      <c r="DL33" s="624">
        <v>25628355</v>
      </c>
      <c r="DM33" s="637"/>
      <c r="DN33" s="637"/>
      <c r="DO33" s="637"/>
      <c r="DP33" s="637"/>
      <c r="DQ33" s="637"/>
      <c r="DR33" s="637"/>
      <c r="DS33" s="637"/>
      <c r="DT33" s="637"/>
      <c r="DU33" s="637"/>
      <c r="DV33" s="638"/>
      <c r="DW33" s="641">
        <v>36.4</v>
      </c>
      <c r="DX33" s="642"/>
      <c r="DY33" s="642"/>
      <c r="DZ33" s="642"/>
      <c r="EA33" s="642"/>
      <c r="EB33" s="642"/>
      <c r="EC33" s="643"/>
    </row>
    <row r="34" spans="2:133" ht="11.25" customHeight="1" x14ac:dyDescent="0.2">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19155139</v>
      </c>
      <c r="CS34" s="619"/>
      <c r="CT34" s="619"/>
      <c r="CU34" s="619"/>
      <c r="CV34" s="619"/>
      <c r="CW34" s="619"/>
      <c r="CX34" s="619"/>
      <c r="CY34" s="620"/>
      <c r="CZ34" s="621">
        <v>17.7</v>
      </c>
      <c r="DA34" s="639"/>
      <c r="DB34" s="639"/>
      <c r="DC34" s="640"/>
      <c r="DD34" s="624">
        <v>16667269</v>
      </c>
      <c r="DE34" s="619"/>
      <c r="DF34" s="619"/>
      <c r="DG34" s="619"/>
      <c r="DH34" s="619"/>
      <c r="DI34" s="619"/>
      <c r="DJ34" s="619"/>
      <c r="DK34" s="620"/>
      <c r="DL34" s="624">
        <v>15477722</v>
      </c>
      <c r="DM34" s="619"/>
      <c r="DN34" s="619"/>
      <c r="DO34" s="619"/>
      <c r="DP34" s="619"/>
      <c r="DQ34" s="619"/>
      <c r="DR34" s="619"/>
      <c r="DS34" s="619"/>
      <c r="DT34" s="619"/>
      <c r="DU34" s="619"/>
      <c r="DV34" s="620"/>
      <c r="DW34" s="641">
        <v>22</v>
      </c>
      <c r="DX34" s="642"/>
      <c r="DY34" s="642"/>
      <c r="DZ34" s="642"/>
      <c r="EA34" s="642"/>
      <c r="EB34" s="642"/>
      <c r="EC34" s="643"/>
    </row>
    <row r="35" spans="2:133" ht="11.25" customHeight="1" x14ac:dyDescent="0.2">
      <c r="B35" s="615" t="s">
        <v>305</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10835371</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987846</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863647</v>
      </c>
      <c r="CS35" s="637"/>
      <c r="CT35" s="637"/>
      <c r="CU35" s="637"/>
      <c r="CV35" s="637"/>
      <c r="CW35" s="637"/>
      <c r="CX35" s="637"/>
      <c r="CY35" s="638"/>
      <c r="CZ35" s="621">
        <v>0.8</v>
      </c>
      <c r="DA35" s="639"/>
      <c r="DB35" s="639"/>
      <c r="DC35" s="640"/>
      <c r="DD35" s="624">
        <v>743218</v>
      </c>
      <c r="DE35" s="637"/>
      <c r="DF35" s="637"/>
      <c r="DG35" s="637"/>
      <c r="DH35" s="637"/>
      <c r="DI35" s="637"/>
      <c r="DJ35" s="637"/>
      <c r="DK35" s="638"/>
      <c r="DL35" s="624">
        <v>743218</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x14ac:dyDescent="0.2">
      <c r="B36" s="599" t="s">
        <v>309</v>
      </c>
      <c r="C36" s="600"/>
      <c r="D36" s="600"/>
      <c r="E36" s="600"/>
      <c r="F36" s="600"/>
      <c r="G36" s="600"/>
      <c r="H36" s="600"/>
      <c r="I36" s="600"/>
      <c r="J36" s="600"/>
      <c r="K36" s="600"/>
      <c r="L36" s="600"/>
      <c r="M36" s="600"/>
      <c r="N36" s="600"/>
      <c r="O36" s="600"/>
      <c r="P36" s="600"/>
      <c r="Q36" s="601"/>
      <c r="R36" s="602">
        <v>111959120</v>
      </c>
      <c r="S36" s="659"/>
      <c r="T36" s="659"/>
      <c r="U36" s="659"/>
      <c r="V36" s="659"/>
      <c r="W36" s="659"/>
      <c r="X36" s="659"/>
      <c r="Y36" s="662"/>
      <c r="Z36" s="663">
        <v>100</v>
      </c>
      <c r="AA36" s="663"/>
      <c r="AB36" s="663"/>
      <c r="AC36" s="663"/>
      <c r="AD36" s="664">
        <v>70465881</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590482</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812406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6191132</v>
      </c>
      <c r="CS36" s="619"/>
      <c r="CT36" s="619"/>
      <c r="CU36" s="619"/>
      <c r="CV36" s="619"/>
      <c r="CW36" s="619"/>
      <c r="CX36" s="619"/>
      <c r="CY36" s="620"/>
      <c r="CZ36" s="621">
        <v>5.7</v>
      </c>
      <c r="DA36" s="639"/>
      <c r="DB36" s="639"/>
      <c r="DC36" s="640"/>
      <c r="DD36" s="624">
        <v>5397813</v>
      </c>
      <c r="DE36" s="619"/>
      <c r="DF36" s="619"/>
      <c r="DG36" s="619"/>
      <c r="DH36" s="619"/>
      <c r="DI36" s="619"/>
      <c r="DJ36" s="619"/>
      <c r="DK36" s="620"/>
      <c r="DL36" s="624">
        <v>3284599</v>
      </c>
      <c r="DM36" s="619"/>
      <c r="DN36" s="619"/>
      <c r="DO36" s="619"/>
      <c r="DP36" s="619"/>
      <c r="DQ36" s="619"/>
      <c r="DR36" s="619"/>
      <c r="DS36" s="619"/>
      <c r="DT36" s="619"/>
      <c r="DU36" s="619"/>
      <c r="DV36" s="620"/>
      <c r="DW36" s="641">
        <v>4.7</v>
      </c>
      <c r="DX36" s="642"/>
      <c r="DY36" s="642"/>
      <c r="DZ36" s="642"/>
      <c r="EA36" s="642"/>
      <c r="EB36" s="642"/>
      <c r="EC36" s="643"/>
    </row>
    <row r="37" spans="2:133" ht="11.25" customHeight="1" x14ac:dyDescent="0.2">
      <c r="AQ37" s="644" t="s">
        <v>313</v>
      </c>
      <c r="AR37" s="645"/>
      <c r="AS37" s="645"/>
      <c r="AT37" s="645"/>
      <c r="AU37" s="645"/>
      <c r="AV37" s="645"/>
      <c r="AW37" s="645"/>
      <c r="AX37" s="645"/>
      <c r="AY37" s="646"/>
      <c r="AZ37" s="618" t="s">
        <v>208</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45906</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1133055</v>
      </c>
      <c r="CS37" s="637"/>
      <c r="CT37" s="637"/>
      <c r="CU37" s="637"/>
      <c r="CV37" s="637"/>
      <c r="CW37" s="637"/>
      <c r="CX37" s="637"/>
      <c r="CY37" s="638"/>
      <c r="CZ37" s="621">
        <v>1</v>
      </c>
      <c r="DA37" s="639"/>
      <c r="DB37" s="639"/>
      <c r="DC37" s="640"/>
      <c r="DD37" s="624">
        <v>1088167</v>
      </c>
      <c r="DE37" s="637"/>
      <c r="DF37" s="637"/>
      <c r="DG37" s="637"/>
      <c r="DH37" s="637"/>
      <c r="DI37" s="637"/>
      <c r="DJ37" s="637"/>
      <c r="DK37" s="638"/>
      <c r="DL37" s="624">
        <v>853526</v>
      </c>
      <c r="DM37" s="637"/>
      <c r="DN37" s="637"/>
      <c r="DO37" s="637"/>
      <c r="DP37" s="637"/>
      <c r="DQ37" s="637"/>
      <c r="DR37" s="637"/>
      <c r="DS37" s="637"/>
      <c r="DT37" s="637"/>
      <c r="DU37" s="637"/>
      <c r="DV37" s="638"/>
      <c r="DW37" s="641">
        <v>1.2</v>
      </c>
      <c r="DX37" s="642"/>
      <c r="DY37" s="642"/>
      <c r="DZ37" s="642"/>
      <c r="EA37" s="642"/>
      <c r="EB37" s="642"/>
      <c r="EC37" s="643"/>
    </row>
    <row r="38" spans="2:133" ht="11.25" customHeight="1" x14ac:dyDescent="0.2">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68582</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10835370</v>
      </c>
      <c r="CS38" s="619"/>
      <c r="CT38" s="619"/>
      <c r="CU38" s="619"/>
      <c r="CV38" s="619"/>
      <c r="CW38" s="619"/>
      <c r="CX38" s="619"/>
      <c r="CY38" s="620"/>
      <c r="CZ38" s="621">
        <v>10</v>
      </c>
      <c r="DA38" s="639"/>
      <c r="DB38" s="639"/>
      <c r="DC38" s="640"/>
      <c r="DD38" s="624">
        <v>9506016</v>
      </c>
      <c r="DE38" s="619"/>
      <c r="DF38" s="619"/>
      <c r="DG38" s="619"/>
      <c r="DH38" s="619"/>
      <c r="DI38" s="619"/>
      <c r="DJ38" s="619"/>
      <c r="DK38" s="620"/>
      <c r="DL38" s="624">
        <v>6122816</v>
      </c>
      <c r="DM38" s="619"/>
      <c r="DN38" s="619"/>
      <c r="DO38" s="619"/>
      <c r="DP38" s="619"/>
      <c r="DQ38" s="619"/>
      <c r="DR38" s="619"/>
      <c r="DS38" s="619"/>
      <c r="DT38" s="619"/>
      <c r="DU38" s="619"/>
      <c r="DV38" s="620"/>
      <c r="DW38" s="641">
        <v>8.6999999999999993</v>
      </c>
      <c r="DX38" s="642"/>
      <c r="DY38" s="642"/>
      <c r="DZ38" s="642"/>
      <c r="EA38" s="642"/>
      <c r="EB38" s="642"/>
      <c r="EC38" s="643"/>
    </row>
    <row r="39" spans="2:133" ht="11.25" customHeight="1" x14ac:dyDescent="0.2">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3066725</v>
      </c>
      <c r="CS39" s="637"/>
      <c r="CT39" s="637"/>
      <c r="CU39" s="637"/>
      <c r="CV39" s="637"/>
      <c r="CW39" s="637"/>
      <c r="CX39" s="637"/>
      <c r="CY39" s="638"/>
      <c r="CZ39" s="621">
        <v>2.8</v>
      </c>
      <c r="DA39" s="639"/>
      <c r="DB39" s="639"/>
      <c r="DC39" s="640"/>
      <c r="DD39" s="624">
        <v>2870289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4550265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5382</v>
      </c>
      <c r="CS40" s="619"/>
      <c r="CT40" s="619"/>
      <c r="CU40" s="619"/>
      <c r="CV40" s="619"/>
      <c r="CW40" s="619"/>
      <c r="CX40" s="619"/>
      <c r="CY40" s="620"/>
      <c r="CZ40" s="621">
        <v>0</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5694624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273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10403792</v>
      </c>
      <c r="CS42" s="619"/>
      <c r="CT42" s="619"/>
      <c r="CU42" s="619"/>
      <c r="CV42" s="619"/>
      <c r="CW42" s="619"/>
      <c r="CX42" s="619"/>
      <c r="CY42" s="620"/>
      <c r="CZ42" s="621">
        <v>9.6</v>
      </c>
      <c r="DA42" s="622"/>
      <c r="DB42" s="622"/>
      <c r="DC42" s="623"/>
      <c r="DD42" s="624">
        <v>4500428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369218</v>
      </c>
      <c r="CS43" s="637"/>
      <c r="CT43" s="637"/>
      <c r="CU43" s="637"/>
      <c r="CV43" s="637"/>
      <c r="CW43" s="637"/>
      <c r="CX43" s="637"/>
      <c r="CY43" s="638"/>
      <c r="CZ43" s="621">
        <v>0.3</v>
      </c>
      <c r="DA43" s="639"/>
      <c r="DB43" s="639"/>
      <c r="DC43" s="640"/>
      <c r="DD43" s="624">
        <v>369218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192" t="s">
        <v>333</v>
      </c>
      <c r="CD44" s="631" t="s">
        <v>286</v>
      </c>
      <c r="CE44" s="632"/>
      <c r="CF44" s="615" t="s">
        <v>334</v>
      </c>
      <c r="CG44" s="616"/>
      <c r="CH44" s="616"/>
      <c r="CI44" s="616"/>
      <c r="CJ44" s="616"/>
      <c r="CK44" s="616"/>
      <c r="CL44" s="616"/>
      <c r="CM44" s="616"/>
      <c r="CN44" s="616"/>
      <c r="CO44" s="616"/>
      <c r="CP44" s="616"/>
      <c r="CQ44" s="617"/>
      <c r="CR44" s="618">
        <v>10403792</v>
      </c>
      <c r="CS44" s="619"/>
      <c r="CT44" s="619"/>
      <c r="CU44" s="619"/>
      <c r="CV44" s="619"/>
      <c r="CW44" s="619"/>
      <c r="CX44" s="619"/>
      <c r="CY44" s="620"/>
      <c r="CZ44" s="621">
        <v>9.6</v>
      </c>
      <c r="DA44" s="622"/>
      <c r="DB44" s="622"/>
      <c r="DC44" s="623"/>
      <c r="DD44" s="624">
        <v>4500428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CD45" s="633"/>
      <c r="CE45" s="634"/>
      <c r="CF45" s="615" t="s">
        <v>335</v>
      </c>
      <c r="CG45" s="616"/>
      <c r="CH45" s="616"/>
      <c r="CI45" s="616"/>
      <c r="CJ45" s="616"/>
      <c r="CK45" s="616"/>
      <c r="CL45" s="616"/>
      <c r="CM45" s="616"/>
      <c r="CN45" s="616"/>
      <c r="CO45" s="616"/>
      <c r="CP45" s="616"/>
      <c r="CQ45" s="617"/>
      <c r="CR45" s="618">
        <v>4004749</v>
      </c>
      <c r="CS45" s="637"/>
      <c r="CT45" s="637"/>
      <c r="CU45" s="637"/>
      <c r="CV45" s="637"/>
      <c r="CW45" s="637"/>
      <c r="CX45" s="637"/>
      <c r="CY45" s="638"/>
      <c r="CZ45" s="621">
        <v>3.7</v>
      </c>
      <c r="DA45" s="639"/>
      <c r="DB45" s="639"/>
      <c r="DC45" s="640"/>
      <c r="DD45" s="624">
        <v>1249063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CD46" s="633"/>
      <c r="CE46" s="634"/>
      <c r="CF46" s="615" t="s">
        <v>336</v>
      </c>
      <c r="CG46" s="616"/>
      <c r="CH46" s="616"/>
      <c r="CI46" s="616"/>
      <c r="CJ46" s="616"/>
      <c r="CK46" s="616"/>
      <c r="CL46" s="616"/>
      <c r="CM46" s="616"/>
      <c r="CN46" s="616"/>
      <c r="CO46" s="616"/>
      <c r="CP46" s="616"/>
      <c r="CQ46" s="617"/>
      <c r="CR46" s="618">
        <v>6137777</v>
      </c>
      <c r="CS46" s="619"/>
      <c r="CT46" s="619"/>
      <c r="CU46" s="619"/>
      <c r="CV46" s="619"/>
      <c r="CW46" s="619"/>
      <c r="CX46" s="619"/>
      <c r="CY46" s="620"/>
      <c r="CZ46" s="621">
        <v>5.7</v>
      </c>
      <c r="DA46" s="622"/>
      <c r="DB46" s="622"/>
      <c r="DC46" s="623"/>
      <c r="DD46" s="624">
        <v>3251365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CD47" s="633"/>
      <c r="CE47" s="634"/>
      <c r="CF47" s="615" t="s">
        <v>337</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ht="11" x14ac:dyDescent="0.2">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2">
      <c r="CD49" s="599" t="s">
        <v>339</v>
      </c>
      <c r="CE49" s="600"/>
      <c r="CF49" s="600"/>
      <c r="CG49" s="600"/>
      <c r="CH49" s="600"/>
      <c r="CI49" s="600"/>
      <c r="CJ49" s="600"/>
      <c r="CK49" s="600"/>
      <c r="CL49" s="600"/>
      <c r="CM49" s="600"/>
      <c r="CN49" s="600"/>
      <c r="CO49" s="600"/>
      <c r="CP49" s="600"/>
      <c r="CQ49" s="601"/>
      <c r="CR49" s="602">
        <v>108206972</v>
      </c>
      <c r="CS49" s="603"/>
      <c r="CT49" s="603"/>
      <c r="CU49" s="603"/>
      <c r="CV49" s="603"/>
      <c r="CW49" s="603"/>
      <c r="CX49" s="603"/>
      <c r="CY49" s="604"/>
      <c r="CZ49" s="605">
        <v>100</v>
      </c>
      <c r="DA49" s="606"/>
      <c r="DB49" s="606"/>
      <c r="DC49" s="607"/>
      <c r="DD49" s="608">
        <v>73205976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1" hidden="1" x14ac:dyDescent="0.2"/>
    <row r="51" spans="82:133" ht="11" hidden="1" x14ac:dyDescent="0.2"/>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 zeroHeight="1" x14ac:dyDescent="0.2"/>
  <cols>
    <col min="1" max="130" width="2.7265625" style="240" customWidth="1"/>
    <col min="131" max="131" width="1.63281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8" t="s">
        <v>341</v>
      </c>
      <c r="DK2" s="1149"/>
      <c r="DL2" s="1149"/>
      <c r="DM2" s="1149"/>
      <c r="DN2" s="1149"/>
      <c r="DO2" s="1150"/>
      <c r="DP2" s="200"/>
      <c r="DQ2" s="1148" t="s">
        <v>342</v>
      </c>
      <c r="DR2" s="1149"/>
      <c r="DS2" s="1149"/>
      <c r="DT2" s="1149"/>
      <c r="DU2" s="1149"/>
      <c r="DV2" s="1149"/>
      <c r="DW2" s="1149"/>
      <c r="DX2" s="1149"/>
      <c r="DY2" s="1149"/>
      <c r="DZ2" s="1150"/>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1101" t="s">
        <v>343</v>
      </c>
      <c r="B4" s="1101"/>
      <c r="C4" s="1101"/>
      <c r="D4" s="1101"/>
      <c r="E4" s="1101"/>
      <c r="F4" s="1101"/>
      <c r="G4" s="1101"/>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1101"/>
      <c r="AR4" s="1101"/>
      <c r="AS4" s="1101"/>
      <c r="AT4" s="1101"/>
      <c r="AU4" s="1101"/>
      <c r="AV4" s="1101"/>
      <c r="AW4" s="1101"/>
      <c r="AX4" s="1101"/>
      <c r="AY4" s="1101"/>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1033" t="s">
        <v>345</v>
      </c>
      <c r="B5" s="1034"/>
      <c r="C5" s="1034"/>
      <c r="D5" s="1034"/>
      <c r="E5" s="1034"/>
      <c r="F5" s="1034"/>
      <c r="G5" s="1034"/>
      <c r="H5" s="1034"/>
      <c r="I5" s="1034"/>
      <c r="J5" s="1034"/>
      <c r="K5" s="1034"/>
      <c r="L5" s="1034"/>
      <c r="M5" s="1034"/>
      <c r="N5" s="1034"/>
      <c r="O5" s="1034"/>
      <c r="P5" s="1035"/>
      <c r="Q5" s="1039" t="s">
        <v>346</v>
      </c>
      <c r="R5" s="1040"/>
      <c r="S5" s="1040"/>
      <c r="T5" s="1040"/>
      <c r="U5" s="1041"/>
      <c r="V5" s="1039" t="s">
        <v>347</v>
      </c>
      <c r="W5" s="1040"/>
      <c r="X5" s="1040"/>
      <c r="Y5" s="1040"/>
      <c r="Z5" s="1041"/>
      <c r="AA5" s="1039" t="s">
        <v>348</v>
      </c>
      <c r="AB5" s="1040"/>
      <c r="AC5" s="1040"/>
      <c r="AD5" s="1040"/>
      <c r="AE5" s="1040"/>
      <c r="AF5" s="1151" t="s">
        <v>349</v>
      </c>
      <c r="AG5" s="1040"/>
      <c r="AH5" s="1040"/>
      <c r="AI5" s="1040"/>
      <c r="AJ5" s="1055"/>
      <c r="AK5" s="1040" t="s">
        <v>350</v>
      </c>
      <c r="AL5" s="1040"/>
      <c r="AM5" s="1040"/>
      <c r="AN5" s="1040"/>
      <c r="AO5" s="1041"/>
      <c r="AP5" s="1039" t="s">
        <v>351</v>
      </c>
      <c r="AQ5" s="1040"/>
      <c r="AR5" s="1040"/>
      <c r="AS5" s="1040"/>
      <c r="AT5" s="1041"/>
      <c r="AU5" s="1039" t="s">
        <v>352</v>
      </c>
      <c r="AV5" s="1040"/>
      <c r="AW5" s="1040"/>
      <c r="AX5" s="1040"/>
      <c r="AY5" s="1055"/>
      <c r="AZ5" s="207"/>
      <c r="BA5" s="207"/>
      <c r="BB5" s="207"/>
      <c r="BC5" s="207"/>
      <c r="BD5" s="207"/>
      <c r="BE5" s="208"/>
      <c r="BF5" s="208"/>
      <c r="BG5" s="208"/>
      <c r="BH5" s="208"/>
      <c r="BI5" s="208"/>
      <c r="BJ5" s="208"/>
      <c r="BK5" s="208"/>
      <c r="BL5" s="208"/>
      <c r="BM5" s="208"/>
      <c r="BN5" s="208"/>
      <c r="BO5" s="208"/>
      <c r="BP5" s="208"/>
      <c r="BQ5" s="1033" t="s">
        <v>353</v>
      </c>
      <c r="BR5" s="1034"/>
      <c r="BS5" s="1034"/>
      <c r="BT5" s="1034"/>
      <c r="BU5" s="1034"/>
      <c r="BV5" s="1034"/>
      <c r="BW5" s="1034"/>
      <c r="BX5" s="1034"/>
      <c r="BY5" s="1034"/>
      <c r="BZ5" s="1034"/>
      <c r="CA5" s="1034"/>
      <c r="CB5" s="1034"/>
      <c r="CC5" s="1034"/>
      <c r="CD5" s="1034"/>
      <c r="CE5" s="1034"/>
      <c r="CF5" s="1034"/>
      <c r="CG5" s="1035"/>
      <c r="CH5" s="1039" t="s">
        <v>354</v>
      </c>
      <c r="CI5" s="1040"/>
      <c r="CJ5" s="1040"/>
      <c r="CK5" s="1040"/>
      <c r="CL5" s="1041"/>
      <c r="CM5" s="1039" t="s">
        <v>355</v>
      </c>
      <c r="CN5" s="1040"/>
      <c r="CO5" s="1040"/>
      <c r="CP5" s="1040"/>
      <c r="CQ5" s="1041"/>
      <c r="CR5" s="1039" t="s">
        <v>356</v>
      </c>
      <c r="CS5" s="1040"/>
      <c r="CT5" s="1040"/>
      <c r="CU5" s="1040"/>
      <c r="CV5" s="1041"/>
      <c r="CW5" s="1039" t="s">
        <v>357</v>
      </c>
      <c r="CX5" s="1040"/>
      <c r="CY5" s="1040"/>
      <c r="CZ5" s="1040"/>
      <c r="DA5" s="1041"/>
      <c r="DB5" s="1039" t="s">
        <v>358</v>
      </c>
      <c r="DC5" s="1040"/>
      <c r="DD5" s="1040"/>
      <c r="DE5" s="1040"/>
      <c r="DF5" s="1041"/>
      <c r="DG5" s="1136" t="s">
        <v>359</v>
      </c>
      <c r="DH5" s="1137"/>
      <c r="DI5" s="1137"/>
      <c r="DJ5" s="1137"/>
      <c r="DK5" s="1138"/>
      <c r="DL5" s="1136" t="s">
        <v>360</v>
      </c>
      <c r="DM5" s="1137"/>
      <c r="DN5" s="1137"/>
      <c r="DO5" s="1137"/>
      <c r="DP5" s="1138"/>
      <c r="DQ5" s="1039" t="s">
        <v>361</v>
      </c>
      <c r="DR5" s="1040"/>
      <c r="DS5" s="1040"/>
      <c r="DT5" s="1040"/>
      <c r="DU5" s="1041"/>
      <c r="DV5" s="1039" t="s">
        <v>352</v>
      </c>
      <c r="DW5" s="1040"/>
      <c r="DX5" s="1040"/>
      <c r="DY5" s="1040"/>
      <c r="DZ5" s="1055"/>
      <c r="EA5" s="205"/>
    </row>
    <row r="6" spans="1:131" s="206" customFormat="1" ht="26.25" customHeight="1" thickBot="1" x14ac:dyDescent="0.25">
      <c r="A6" s="1036"/>
      <c r="B6" s="1037"/>
      <c r="C6" s="1037"/>
      <c r="D6" s="1037"/>
      <c r="E6" s="1037"/>
      <c r="F6" s="1037"/>
      <c r="G6" s="1037"/>
      <c r="H6" s="1037"/>
      <c r="I6" s="1037"/>
      <c r="J6" s="1037"/>
      <c r="K6" s="1037"/>
      <c r="L6" s="1037"/>
      <c r="M6" s="1037"/>
      <c r="N6" s="1037"/>
      <c r="O6" s="1037"/>
      <c r="P6" s="1038"/>
      <c r="Q6" s="1042"/>
      <c r="R6" s="1043"/>
      <c r="S6" s="1043"/>
      <c r="T6" s="1043"/>
      <c r="U6" s="1044"/>
      <c r="V6" s="1042"/>
      <c r="W6" s="1043"/>
      <c r="X6" s="1043"/>
      <c r="Y6" s="1043"/>
      <c r="Z6" s="1044"/>
      <c r="AA6" s="1042"/>
      <c r="AB6" s="1043"/>
      <c r="AC6" s="1043"/>
      <c r="AD6" s="1043"/>
      <c r="AE6" s="1043"/>
      <c r="AF6" s="1152"/>
      <c r="AG6" s="1043"/>
      <c r="AH6" s="1043"/>
      <c r="AI6" s="1043"/>
      <c r="AJ6" s="1056"/>
      <c r="AK6" s="1043"/>
      <c r="AL6" s="1043"/>
      <c r="AM6" s="1043"/>
      <c r="AN6" s="1043"/>
      <c r="AO6" s="1044"/>
      <c r="AP6" s="1042"/>
      <c r="AQ6" s="1043"/>
      <c r="AR6" s="1043"/>
      <c r="AS6" s="1043"/>
      <c r="AT6" s="1044"/>
      <c r="AU6" s="1042"/>
      <c r="AV6" s="1043"/>
      <c r="AW6" s="1043"/>
      <c r="AX6" s="1043"/>
      <c r="AY6" s="1056"/>
      <c r="AZ6" s="203"/>
      <c r="BA6" s="203"/>
      <c r="BB6" s="203"/>
      <c r="BC6" s="203"/>
      <c r="BD6" s="203"/>
      <c r="BE6" s="204"/>
      <c r="BF6" s="204"/>
      <c r="BG6" s="204"/>
      <c r="BH6" s="204"/>
      <c r="BI6" s="204"/>
      <c r="BJ6" s="204"/>
      <c r="BK6" s="204"/>
      <c r="BL6" s="204"/>
      <c r="BM6" s="204"/>
      <c r="BN6" s="204"/>
      <c r="BO6" s="204"/>
      <c r="BP6" s="204"/>
      <c r="BQ6" s="1036"/>
      <c r="BR6" s="1037"/>
      <c r="BS6" s="1037"/>
      <c r="BT6" s="1037"/>
      <c r="BU6" s="1037"/>
      <c r="BV6" s="1037"/>
      <c r="BW6" s="1037"/>
      <c r="BX6" s="1037"/>
      <c r="BY6" s="1037"/>
      <c r="BZ6" s="1037"/>
      <c r="CA6" s="1037"/>
      <c r="CB6" s="1037"/>
      <c r="CC6" s="1037"/>
      <c r="CD6" s="1037"/>
      <c r="CE6" s="1037"/>
      <c r="CF6" s="1037"/>
      <c r="CG6" s="1038"/>
      <c r="CH6" s="1042"/>
      <c r="CI6" s="1043"/>
      <c r="CJ6" s="1043"/>
      <c r="CK6" s="1043"/>
      <c r="CL6" s="1044"/>
      <c r="CM6" s="1042"/>
      <c r="CN6" s="1043"/>
      <c r="CO6" s="1043"/>
      <c r="CP6" s="1043"/>
      <c r="CQ6" s="1044"/>
      <c r="CR6" s="1042"/>
      <c r="CS6" s="1043"/>
      <c r="CT6" s="1043"/>
      <c r="CU6" s="1043"/>
      <c r="CV6" s="1044"/>
      <c r="CW6" s="1042"/>
      <c r="CX6" s="1043"/>
      <c r="CY6" s="1043"/>
      <c r="CZ6" s="1043"/>
      <c r="DA6" s="1044"/>
      <c r="DB6" s="1042"/>
      <c r="DC6" s="1043"/>
      <c r="DD6" s="1043"/>
      <c r="DE6" s="1043"/>
      <c r="DF6" s="1044"/>
      <c r="DG6" s="1139"/>
      <c r="DH6" s="1140"/>
      <c r="DI6" s="1140"/>
      <c r="DJ6" s="1140"/>
      <c r="DK6" s="1141"/>
      <c r="DL6" s="1139"/>
      <c r="DM6" s="1140"/>
      <c r="DN6" s="1140"/>
      <c r="DO6" s="1140"/>
      <c r="DP6" s="1141"/>
      <c r="DQ6" s="1042"/>
      <c r="DR6" s="1043"/>
      <c r="DS6" s="1043"/>
      <c r="DT6" s="1043"/>
      <c r="DU6" s="1044"/>
      <c r="DV6" s="1042"/>
      <c r="DW6" s="1043"/>
      <c r="DX6" s="1043"/>
      <c r="DY6" s="1043"/>
      <c r="DZ6" s="1056"/>
      <c r="EA6" s="205"/>
    </row>
    <row r="7" spans="1:131" s="206" customFormat="1" ht="26.25" customHeight="1" thickTop="1" x14ac:dyDescent="0.2">
      <c r="A7" s="209">
        <v>1</v>
      </c>
      <c r="B7" s="1088" t="s">
        <v>362</v>
      </c>
      <c r="C7" s="1089"/>
      <c r="D7" s="1089"/>
      <c r="E7" s="1089"/>
      <c r="F7" s="1089"/>
      <c r="G7" s="1089"/>
      <c r="H7" s="1089"/>
      <c r="I7" s="1089"/>
      <c r="J7" s="1089"/>
      <c r="K7" s="1089"/>
      <c r="L7" s="1089"/>
      <c r="M7" s="1089"/>
      <c r="N7" s="1089"/>
      <c r="O7" s="1089"/>
      <c r="P7" s="1090"/>
      <c r="Q7" s="1142">
        <v>112417</v>
      </c>
      <c r="R7" s="1143"/>
      <c r="S7" s="1143"/>
      <c r="T7" s="1143"/>
      <c r="U7" s="1143"/>
      <c r="V7" s="1143">
        <v>108665</v>
      </c>
      <c r="W7" s="1143"/>
      <c r="X7" s="1143"/>
      <c r="Y7" s="1143"/>
      <c r="Z7" s="1143"/>
      <c r="AA7" s="1143">
        <v>3752</v>
      </c>
      <c r="AB7" s="1143"/>
      <c r="AC7" s="1143"/>
      <c r="AD7" s="1143"/>
      <c r="AE7" s="1144"/>
      <c r="AF7" s="1145">
        <v>3338</v>
      </c>
      <c r="AG7" s="1146"/>
      <c r="AH7" s="1146"/>
      <c r="AI7" s="1146"/>
      <c r="AJ7" s="1147"/>
      <c r="AK7" s="1129">
        <v>1874</v>
      </c>
      <c r="AL7" s="1130"/>
      <c r="AM7" s="1130"/>
      <c r="AN7" s="1130"/>
      <c r="AO7" s="1130"/>
      <c r="AP7" s="1130">
        <v>30162</v>
      </c>
      <c r="AQ7" s="1130"/>
      <c r="AR7" s="1130"/>
      <c r="AS7" s="1130"/>
      <c r="AT7" s="1130"/>
      <c r="AU7" s="1131"/>
      <c r="AV7" s="1131"/>
      <c r="AW7" s="1131"/>
      <c r="AX7" s="1131"/>
      <c r="AY7" s="1132"/>
      <c r="AZ7" s="203"/>
      <c r="BA7" s="203"/>
      <c r="BB7" s="203"/>
      <c r="BC7" s="203"/>
      <c r="BD7" s="203"/>
      <c r="BE7" s="204"/>
      <c r="BF7" s="204"/>
      <c r="BG7" s="204"/>
      <c r="BH7" s="204"/>
      <c r="BI7" s="204"/>
      <c r="BJ7" s="204"/>
      <c r="BK7" s="204"/>
      <c r="BL7" s="204"/>
      <c r="BM7" s="204"/>
      <c r="BN7" s="204"/>
      <c r="BO7" s="204"/>
      <c r="BP7" s="204"/>
      <c r="BQ7" s="210">
        <v>1</v>
      </c>
      <c r="BR7" s="211" t="s">
        <v>529</v>
      </c>
      <c r="BS7" s="1133" t="s">
        <v>530</v>
      </c>
      <c r="BT7" s="1134"/>
      <c r="BU7" s="1134"/>
      <c r="BV7" s="1134"/>
      <c r="BW7" s="1134"/>
      <c r="BX7" s="1134"/>
      <c r="BY7" s="1134"/>
      <c r="BZ7" s="1134"/>
      <c r="CA7" s="1134"/>
      <c r="CB7" s="1134"/>
      <c r="CC7" s="1134"/>
      <c r="CD7" s="1134"/>
      <c r="CE7" s="1134"/>
      <c r="CF7" s="1134"/>
      <c r="CG7" s="1135"/>
      <c r="CH7" s="1126">
        <v>70</v>
      </c>
      <c r="CI7" s="1127"/>
      <c r="CJ7" s="1127"/>
      <c r="CK7" s="1127"/>
      <c r="CL7" s="1128"/>
      <c r="CM7" s="1126">
        <v>1036</v>
      </c>
      <c r="CN7" s="1127"/>
      <c r="CO7" s="1127"/>
      <c r="CP7" s="1127"/>
      <c r="CQ7" s="1128"/>
      <c r="CR7" s="1126">
        <v>200</v>
      </c>
      <c r="CS7" s="1127"/>
      <c r="CT7" s="1127"/>
      <c r="CU7" s="1127"/>
      <c r="CV7" s="1128"/>
      <c r="CW7" s="1126">
        <v>421</v>
      </c>
      <c r="CX7" s="1127"/>
      <c r="CY7" s="1127"/>
      <c r="CZ7" s="1127"/>
      <c r="DA7" s="1128"/>
      <c r="DB7" s="1126" t="s">
        <v>528</v>
      </c>
      <c r="DC7" s="1127"/>
      <c r="DD7" s="1127"/>
      <c r="DE7" s="1127"/>
      <c r="DF7" s="1128"/>
      <c r="DG7" s="1126" t="s">
        <v>528</v>
      </c>
      <c r="DH7" s="1127"/>
      <c r="DI7" s="1127"/>
      <c r="DJ7" s="1127"/>
      <c r="DK7" s="1128"/>
      <c r="DL7" s="1126" t="s">
        <v>475</v>
      </c>
      <c r="DM7" s="1127"/>
      <c r="DN7" s="1127"/>
      <c r="DO7" s="1127"/>
      <c r="DP7" s="1128"/>
      <c r="DQ7" s="1126" t="s">
        <v>528</v>
      </c>
      <c r="DR7" s="1127"/>
      <c r="DS7" s="1127"/>
      <c r="DT7" s="1127"/>
      <c r="DU7" s="1128"/>
      <c r="DV7" s="1153"/>
      <c r="DW7" s="1154"/>
      <c r="DX7" s="1154"/>
      <c r="DY7" s="1154"/>
      <c r="DZ7" s="1155"/>
      <c r="EA7" s="205"/>
    </row>
    <row r="8" spans="1:131" s="206" customFormat="1" ht="26.25" customHeight="1" x14ac:dyDescent="0.2">
      <c r="A8" s="212">
        <v>2</v>
      </c>
      <c r="B8" s="1075"/>
      <c r="C8" s="1076"/>
      <c r="D8" s="1076"/>
      <c r="E8" s="1076"/>
      <c r="F8" s="1076"/>
      <c r="G8" s="1076"/>
      <c r="H8" s="1076"/>
      <c r="I8" s="1076"/>
      <c r="J8" s="1076"/>
      <c r="K8" s="1076"/>
      <c r="L8" s="1076"/>
      <c r="M8" s="1076"/>
      <c r="N8" s="1076"/>
      <c r="O8" s="1076"/>
      <c r="P8" s="1077"/>
      <c r="Q8" s="1081"/>
      <c r="R8" s="1082"/>
      <c r="S8" s="1082"/>
      <c r="T8" s="1082"/>
      <c r="U8" s="1082"/>
      <c r="V8" s="1082"/>
      <c r="W8" s="1082"/>
      <c r="X8" s="1082"/>
      <c r="Y8" s="1082"/>
      <c r="Z8" s="1082"/>
      <c r="AA8" s="1082"/>
      <c r="AB8" s="1082"/>
      <c r="AC8" s="1082"/>
      <c r="AD8" s="1082"/>
      <c r="AE8" s="1083"/>
      <c r="AF8" s="1057"/>
      <c r="AG8" s="1058"/>
      <c r="AH8" s="1058"/>
      <c r="AI8" s="1058"/>
      <c r="AJ8" s="1059"/>
      <c r="AK8" s="1124"/>
      <c r="AL8" s="1125"/>
      <c r="AM8" s="1125"/>
      <c r="AN8" s="1125"/>
      <c r="AO8" s="1125"/>
      <c r="AP8" s="1125"/>
      <c r="AQ8" s="1125"/>
      <c r="AR8" s="1125"/>
      <c r="AS8" s="1125"/>
      <c r="AT8" s="1125"/>
      <c r="AU8" s="1122"/>
      <c r="AV8" s="1122"/>
      <c r="AW8" s="1122"/>
      <c r="AX8" s="1122"/>
      <c r="AY8" s="1123"/>
      <c r="AZ8" s="203"/>
      <c r="BA8" s="203"/>
      <c r="BB8" s="203"/>
      <c r="BC8" s="203"/>
      <c r="BD8" s="203"/>
      <c r="BE8" s="204"/>
      <c r="BF8" s="204"/>
      <c r="BG8" s="204"/>
      <c r="BH8" s="204"/>
      <c r="BI8" s="204"/>
      <c r="BJ8" s="204"/>
      <c r="BK8" s="204"/>
      <c r="BL8" s="204"/>
      <c r="BM8" s="204"/>
      <c r="BN8" s="204"/>
      <c r="BO8" s="204"/>
      <c r="BP8" s="204"/>
      <c r="BQ8" s="213">
        <v>2</v>
      </c>
      <c r="BR8" s="214"/>
      <c r="BS8" s="1052" t="s">
        <v>531</v>
      </c>
      <c r="BT8" s="1053"/>
      <c r="BU8" s="1053"/>
      <c r="BV8" s="1053"/>
      <c r="BW8" s="1053"/>
      <c r="BX8" s="1053"/>
      <c r="BY8" s="1053"/>
      <c r="BZ8" s="1053"/>
      <c r="CA8" s="1053"/>
      <c r="CB8" s="1053"/>
      <c r="CC8" s="1053"/>
      <c r="CD8" s="1053"/>
      <c r="CE8" s="1053"/>
      <c r="CF8" s="1053"/>
      <c r="CG8" s="1054"/>
      <c r="CH8" s="1027">
        <v>5</v>
      </c>
      <c r="CI8" s="1028"/>
      <c r="CJ8" s="1028"/>
      <c r="CK8" s="1028"/>
      <c r="CL8" s="1029"/>
      <c r="CM8" s="1027">
        <v>652</v>
      </c>
      <c r="CN8" s="1028"/>
      <c r="CO8" s="1028"/>
      <c r="CP8" s="1028"/>
      <c r="CQ8" s="1029"/>
      <c r="CR8" s="1027">
        <v>500</v>
      </c>
      <c r="CS8" s="1028"/>
      <c r="CT8" s="1028"/>
      <c r="CU8" s="1028"/>
      <c r="CV8" s="1029"/>
      <c r="CW8" s="1027">
        <v>125</v>
      </c>
      <c r="CX8" s="1028"/>
      <c r="CY8" s="1028"/>
      <c r="CZ8" s="1028"/>
      <c r="DA8" s="1029"/>
      <c r="DB8" s="1027" t="s">
        <v>475</v>
      </c>
      <c r="DC8" s="1028"/>
      <c r="DD8" s="1028"/>
      <c r="DE8" s="1028"/>
      <c r="DF8" s="1029"/>
      <c r="DG8" s="1027" t="s">
        <v>475</v>
      </c>
      <c r="DH8" s="1028"/>
      <c r="DI8" s="1028"/>
      <c r="DJ8" s="1028"/>
      <c r="DK8" s="1029"/>
      <c r="DL8" s="1027" t="s">
        <v>475</v>
      </c>
      <c r="DM8" s="1028"/>
      <c r="DN8" s="1028"/>
      <c r="DO8" s="1028"/>
      <c r="DP8" s="1029"/>
      <c r="DQ8" s="1027" t="s">
        <v>475</v>
      </c>
      <c r="DR8" s="1028"/>
      <c r="DS8" s="1028"/>
      <c r="DT8" s="1028"/>
      <c r="DU8" s="1029"/>
      <c r="DV8" s="1030"/>
      <c r="DW8" s="1031"/>
      <c r="DX8" s="1031"/>
      <c r="DY8" s="1031"/>
      <c r="DZ8" s="1032"/>
      <c r="EA8" s="205"/>
    </row>
    <row r="9" spans="1:131" s="206" customFormat="1" ht="26.25" customHeight="1" x14ac:dyDescent="0.2">
      <c r="A9" s="212">
        <v>3</v>
      </c>
      <c r="B9" s="1075"/>
      <c r="C9" s="1076"/>
      <c r="D9" s="1076"/>
      <c r="E9" s="1076"/>
      <c r="F9" s="1076"/>
      <c r="G9" s="1076"/>
      <c r="H9" s="1076"/>
      <c r="I9" s="1076"/>
      <c r="J9" s="1076"/>
      <c r="K9" s="1076"/>
      <c r="L9" s="1076"/>
      <c r="M9" s="1076"/>
      <c r="N9" s="1076"/>
      <c r="O9" s="1076"/>
      <c r="P9" s="1077"/>
      <c r="Q9" s="1081"/>
      <c r="R9" s="1082"/>
      <c r="S9" s="1082"/>
      <c r="T9" s="1082"/>
      <c r="U9" s="1082"/>
      <c r="V9" s="1082"/>
      <c r="W9" s="1082"/>
      <c r="X9" s="1082"/>
      <c r="Y9" s="1082"/>
      <c r="Z9" s="1082"/>
      <c r="AA9" s="1082"/>
      <c r="AB9" s="1082"/>
      <c r="AC9" s="1082"/>
      <c r="AD9" s="1082"/>
      <c r="AE9" s="1083"/>
      <c r="AF9" s="1057"/>
      <c r="AG9" s="1058"/>
      <c r="AH9" s="1058"/>
      <c r="AI9" s="1058"/>
      <c r="AJ9" s="1059"/>
      <c r="AK9" s="1124"/>
      <c r="AL9" s="1125"/>
      <c r="AM9" s="1125"/>
      <c r="AN9" s="1125"/>
      <c r="AO9" s="1125"/>
      <c r="AP9" s="1125"/>
      <c r="AQ9" s="1125"/>
      <c r="AR9" s="1125"/>
      <c r="AS9" s="1125"/>
      <c r="AT9" s="1125"/>
      <c r="AU9" s="1122"/>
      <c r="AV9" s="1122"/>
      <c r="AW9" s="1122"/>
      <c r="AX9" s="1122"/>
      <c r="AY9" s="1123"/>
      <c r="AZ9" s="203"/>
      <c r="BA9" s="203"/>
      <c r="BB9" s="203"/>
      <c r="BC9" s="203"/>
      <c r="BD9" s="203"/>
      <c r="BE9" s="204"/>
      <c r="BF9" s="204"/>
      <c r="BG9" s="204"/>
      <c r="BH9" s="204"/>
      <c r="BI9" s="204"/>
      <c r="BJ9" s="204"/>
      <c r="BK9" s="204"/>
      <c r="BL9" s="204"/>
      <c r="BM9" s="204"/>
      <c r="BN9" s="204"/>
      <c r="BO9" s="204"/>
      <c r="BP9" s="204"/>
      <c r="BQ9" s="213">
        <v>3</v>
      </c>
      <c r="BR9" s="214"/>
      <c r="BS9" s="1052" t="s">
        <v>532</v>
      </c>
      <c r="BT9" s="1053"/>
      <c r="BU9" s="1053"/>
      <c r="BV9" s="1053"/>
      <c r="BW9" s="1053"/>
      <c r="BX9" s="1053"/>
      <c r="BY9" s="1053"/>
      <c r="BZ9" s="1053"/>
      <c r="CA9" s="1053"/>
      <c r="CB9" s="1053"/>
      <c r="CC9" s="1053"/>
      <c r="CD9" s="1053"/>
      <c r="CE9" s="1053"/>
      <c r="CF9" s="1053"/>
      <c r="CG9" s="1054"/>
      <c r="CH9" s="1027">
        <v>17</v>
      </c>
      <c r="CI9" s="1028"/>
      <c r="CJ9" s="1028"/>
      <c r="CK9" s="1028"/>
      <c r="CL9" s="1029"/>
      <c r="CM9" s="1027">
        <v>424</v>
      </c>
      <c r="CN9" s="1028"/>
      <c r="CO9" s="1028"/>
      <c r="CP9" s="1028"/>
      <c r="CQ9" s="1029"/>
      <c r="CR9" s="1027">
        <v>35</v>
      </c>
      <c r="CS9" s="1028"/>
      <c r="CT9" s="1028"/>
      <c r="CU9" s="1028"/>
      <c r="CV9" s="1029"/>
      <c r="CW9" s="1027" t="s">
        <v>475</v>
      </c>
      <c r="CX9" s="1028"/>
      <c r="CY9" s="1028"/>
      <c r="CZ9" s="1028"/>
      <c r="DA9" s="1029"/>
      <c r="DB9" s="1027" t="s">
        <v>475</v>
      </c>
      <c r="DC9" s="1028"/>
      <c r="DD9" s="1028"/>
      <c r="DE9" s="1028"/>
      <c r="DF9" s="1029"/>
      <c r="DG9" s="1027" t="s">
        <v>475</v>
      </c>
      <c r="DH9" s="1028"/>
      <c r="DI9" s="1028"/>
      <c r="DJ9" s="1028"/>
      <c r="DK9" s="1029"/>
      <c r="DL9" s="1027" t="s">
        <v>475</v>
      </c>
      <c r="DM9" s="1028"/>
      <c r="DN9" s="1028"/>
      <c r="DO9" s="1028"/>
      <c r="DP9" s="1029"/>
      <c r="DQ9" s="1027" t="s">
        <v>475</v>
      </c>
      <c r="DR9" s="1028"/>
      <c r="DS9" s="1028"/>
      <c r="DT9" s="1028"/>
      <c r="DU9" s="1029"/>
      <c r="DV9" s="1030"/>
      <c r="DW9" s="1031"/>
      <c r="DX9" s="1031"/>
      <c r="DY9" s="1031"/>
      <c r="DZ9" s="1032"/>
      <c r="EA9" s="205"/>
    </row>
    <row r="10" spans="1:131" s="206" customFormat="1" ht="26.25" customHeight="1" x14ac:dyDescent="0.2">
      <c r="A10" s="212">
        <v>4</v>
      </c>
      <c r="B10" s="1075"/>
      <c r="C10" s="1076"/>
      <c r="D10" s="1076"/>
      <c r="E10" s="1076"/>
      <c r="F10" s="1076"/>
      <c r="G10" s="1076"/>
      <c r="H10" s="1076"/>
      <c r="I10" s="1076"/>
      <c r="J10" s="1076"/>
      <c r="K10" s="1076"/>
      <c r="L10" s="1076"/>
      <c r="M10" s="1076"/>
      <c r="N10" s="1076"/>
      <c r="O10" s="1076"/>
      <c r="P10" s="1077"/>
      <c r="Q10" s="1081"/>
      <c r="R10" s="1082"/>
      <c r="S10" s="1082"/>
      <c r="T10" s="1082"/>
      <c r="U10" s="1082"/>
      <c r="V10" s="1082"/>
      <c r="W10" s="1082"/>
      <c r="X10" s="1082"/>
      <c r="Y10" s="1082"/>
      <c r="Z10" s="1082"/>
      <c r="AA10" s="1082"/>
      <c r="AB10" s="1082"/>
      <c r="AC10" s="1082"/>
      <c r="AD10" s="1082"/>
      <c r="AE10" s="1083"/>
      <c r="AF10" s="1057"/>
      <c r="AG10" s="1058"/>
      <c r="AH10" s="1058"/>
      <c r="AI10" s="1058"/>
      <c r="AJ10" s="1059"/>
      <c r="AK10" s="1124"/>
      <c r="AL10" s="1125"/>
      <c r="AM10" s="1125"/>
      <c r="AN10" s="1125"/>
      <c r="AO10" s="1125"/>
      <c r="AP10" s="1125"/>
      <c r="AQ10" s="1125"/>
      <c r="AR10" s="1125"/>
      <c r="AS10" s="1125"/>
      <c r="AT10" s="1125"/>
      <c r="AU10" s="1122"/>
      <c r="AV10" s="1122"/>
      <c r="AW10" s="1122"/>
      <c r="AX10" s="1122"/>
      <c r="AY10" s="1123"/>
      <c r="AZ10" s="203"/>
      <c r="BA10" s="203"/>
      <c r="BB10" s="203"/>
      <c r="BC10" s="203"/>
      <c r="BD10" s="203"/>
      <c r="BE10" s="204"/>
      <c r="BF10" s="204"/>
      <c r="BG10" s="204"/>
      <c r="BH10" s="204"/>
      <c r="BI10" s="204"/>
      <c r="BJ10" s="204"/>
      <c r="BK10" s="204"/>
      <c r="BL10" s="204"/>
      <c r="BM10" s="204"/>
      <c r="BN10" s="204"/>
      <c r="BO10" s="204"/>
      <c r="BP10" s="204"/>
      <c r="BQ10" s="213">
        <v>4</v>
      </c>
      <c r="BR10" s="214" t="s">
        <v>529</v>
      </c>
      <c r="BS10" s="1052" t="s">
        <v>533</v>
      </c>
      <c r="BT10" s="1053"/>
      <c r="BU10" s="1053"/>
      <c r="BV10" s="1053"/>
      <c r="BW10" s="1053"/>
      <c r="BX10" s="1053"/>
      <c r="BY10" s="1053"/>
      <c r="BZ10" s="1053"/>
      <c r="CA10" s="1053"/>
      <c r="CB10" s="1053"/>
      <c r="CC10" s="1053"/>
      <c r="CD10" s="1053"/>
      <c r="CE10" s="1053"/>
      <c r="CF10" s="1053"/>
      <c r="CG10" s="1054"/>
      <c r="CH10" s="1027">
        <v>0</v>
      </c>
      <c r="CI10" s="1028"/>
      <c r="CJ10" s="1028"/>
      <c r="CK10" s="1028"/>
      <c r="CL10" s="1029"/>
      <c r="CM10" s="1027">
        <v>11</v>
      </c>
      <c r="CN10" s="1028"/>
      <c r="CO10" s="1028"/>
      <c r="CP10" s="1028"/>
      <c r="CQ10" s="1029"/>
      <c r="CR10" s="1027">
        <v>5</v>
      </c>
      <c r="CS10" s="1028"/>
      <c r="CT10" s="1028"/>
      <c r="CU10" s="1028"/>
      <c r="CV10" s="1029"/>
      <c r="CW10" s="1027" t="s">
        <v>475</v>
      </c>
      <c r="CX10" s="1028"/>
      <c r="CY10" s="1028"/>
      <c r="CZ10" s="1028"/>
      <c r="DA10" s="1029"/>
      <c r="DB10" s="1027">
        <v>2</v>
      </c>
      <c r="DC10" s="1028"/>
      <c r="DD10" s="1028"/>
      <c r="DE10" s="1028"/>
      <c r="DF10" s="1029"/>
      <c r="DG10" s="1027" t="s">
        <v>475</v>
      </c>
      <c r="DH10" s="1028"/>
      <c r="DI10" s="1028"/>
      <c r="DJ10" s="1028"/>
      <c r="DK10" s="1029"/>
      <c r="DL10" s="1027" t="s">
        <v>475</v>
      </c>
      <c r="DM10" s="1028"/>
      <c r="DN10" s="1028"/>
      <c r="DO10" s="1028"/>
      <c r="DP10" s="1029"/>
      <c r="DQ10" s="1027" t="s">
        <v>475</v>
      </c>
      <c r="DR10" s="1028"/>
      <c r="DS10" s="1028"/>
      <c r="DT10" s="1028"/>
      <c r="DU10" s="1029"/>
      <c r="DV10" s="1030"/>
      <c r="DW10" s="1031"/>
      <c r="DX10" s="1031"/>
      <c r="DY10" s="1031"/>
      <c r="DZ10" s="1032"/>
      <c r="EA10" s="205"/>
    </row>
    <row r="11" spans="1:131" s="206" customFormat="1" ht="26.25" customHeight="1" x14ac:dyDescent="0.2">
      <c r="A11" s="212">
        <v>5</v>
      </c>
      <c r="B11" s="1075"/>
      <c r="C11" s="1076"/>
      <c r="D11" s="1076"/>
      <c r="E11" s="1076"/>
      <c r="F11" s="1076"/>
      <c r="G11" s="1076"/>
      <c r="H11" s="1076"/>
      <c r="I11" s="1076"/>
      <c r="J11" s="1076"/>
      <c r="K11" s="1076"/>
      <c r="L11" s="1076"/>
      <c r="M11" s="1076"/>
      <c r="N11" s="1076"/>
      <c r="O11" s="1076"/>
      <c r="P11" s="1077"/>
      <c r="Q11" s="1081"/>
      <c r="R11" s="1082"/>
      <c r="S11" s="1082"/>
      <c r="T11" s="1082"/>
      <c r="U11" s="1082"/>
      <c r="V11" s="1082"/>
      <c r="W11" s="1082"/>
      <c r="X11" s="1082"/>
      <c r="Y11" s="1082"/>
      <c r="Z11" s="1082"/>
      <c r="AA11" s="1082"/>
      <c r="AB11" s="1082"/>
      <c r="AC11" s="1082"/>
      <c r="AD11" s="1082"/>
      <c r="AE11" s="1083"/>
      <c r="AF11" s="1057"/>
      <c r="AG11" s="1058"/>
      <c r="AH11" s="1058"/>
      <c r="AI11" s="1058"/>
      <c r="AJ11" s="1059"/>
      <c r="AK11" s="1124"/>
      <c r="AL11" s="1125"/>
      <c r="AM11" s="1125"/>
      <c r="AN11" s="1125"/>
      <c r="AO11" s="1125"/>
      <c r="AP11" s="1125"/>
      <c r="AQ11" s="1125"/>
      <c r="AR11" s="1125"/>
      <c r="AS11" s="1125"/>
      <c r="AT11" s="1125"/>
      <c r="AU11" s="1122"/>
      <c r="AV11" s="1122"/>
      <c r="AW11" s="1122"/>
      <c r="AX11" s="1122"/>
      <c r="AY11" s="1123"/>
      <c r="AZ11" s="203"/>
      <c r="BA11" s="203"/>
      <c r="BB11" s="203"/>
      <c r="BC11" s="203"/>
      <c r="BD11" s="203"/>
      <c r="BE11" s="204"/>
      <c r="BF11" s="204"/>
      <c r="BG11" s="204"/>
      <c r="BH11" s="204"/>
      <c r="BI11" s="204"/>
      <c r="BJ11" s="204"/>
      <c r="BK11" s="204"/>
      <c r="BL11" s="204"/>
      <c r="BM11" s="204"/>
      <c r="BN11" s="204"/>
      <c r="BO11" s="204"/>
      <c r="BP11" s="204"/>
      <c r="BQ11" s="213">
        <v>5</v>
      </c>
      <c r="BR11" s="214"/>
      <c r="BS11" s="1052" t="s">
        <v>534</v>
      </c>
      <c r="BT11" s="1053"/>
      <c r="BU11" s="1053"/>
      <c r="BV11" s="1053"/>
      <c r="BW11" s="1053"/>
      <c r="BX11" s="1053"/>
      <c r="BY11" s="1053"/>
      <c r="BZ11" s="1053"/>
      <c r="CA11" s="1053"/>
      <c r="CB11" s="1053"/>
      <c r="CC11" s="1053"/>
      <c r="CD11" s="1053"/>
      <c r="CE11" s="1053"/>
      <c r="CF11" s="1053"/>
      <c r="CG11" s="1054"/>
      <c r="CH11" s="1027">
        <v>509</v>
      </c>
      <c r="CI11" s="1028"/>
      <c r="CJ11" s="1028"/>
      <c r="CK11" s="1028"/>
      <c r="CL11" s="1029"/>
      <c r="CM11" s="1027">
        <v>8258</v>
      </c>
      <c r="CN11" s="1028"/>
      <c r="CO11" s="1028"/>
      <c r="CP11" s="1028"/>
      <c r="CQ11" s="1029"/>
      <c r="CR11" s="1027">
        <v>2500</v>
      </c>
      <c r="CS11" s="1028"/>
      <c r="CT11" s="1028"/>
      <c r="CU11" s="1028"/>
      <c r="CV11" s="1029"/>
      <c r="CW11" s="1027" t="s">
        <v>475</v>
      </c>
      <c r="CX11" s="1028"/>
      <c r="CY11" s="1028"/>
      <c r="CZ11" s="1028"/>
      <c r="DA11" s="1029"/>
      <c r="DB11" s="1027">
        <v>1467</v>
      </c>
      <c r="DC11" s="1028"/>
      <c r="DD11" s="1028"/>
      <c r="DE11" s="1028"/>
      <c r="DF11" s="1029"/>
      <c r="DG11" s="1027" t="s">
        <v>475</v>
      </c>
      <c r="DH11" s="1028"/>
      <c r="DI11" s="1028"/>
      <c r="DJ11" s="1028"/>
      <c r="DK11" s="1029"/>
      <c r="DL11" s="1027" t="s">
        <v>475</v>
      </c>
      <c r="DM11" s="1028"/>
      <c r="DN11" s="1028"/>
      <c r="DO11" s="1028"/>
      <c r="DP11" s="1029"/>
      <c r="DQ11" s="1027" t="s">
        <v>475</v>
      </c>
      <c r="DR11" s="1028"/>
      <c r="DS11" s="1028"/>
      <c r="DT11" s="1028"/>
      <c r="DU11" s="1029"/>
      <c r="DV11" s="1030"/>
      <c r="DW11" s="1031"/>
      <c r="DX11" s="1031"/>
      <c r="DY11" s="1031"/>
      <c r="DZ11" s="1032"/>
      <c r="EA11" s="205"/>
    </row>
    <row r="12" spans="1:131" s="206" customFormat="1" ht="26.25" customHeight="1" x14ac:dyDescent="0.2">
      <c r="A12" s="212">
        <v>6</v>
      </c>
      <c r="B12" s="1075"/>
      <c r="C12" s="1076"/>
      <c r="D12" s="1076"/>
      <c r="E12" s="1076"/>
      <c r="F12" s="1076"/>
      <c r="G12" s="1076"/>
      <c r="H12" s="1076"/>
      <c r="I12" s="1076"/>
      <c r="J12" s="1076"/>
      <c r="K12" s="1076"/>
      <c r="L12" s="1076"/>
      <c r="M12" s="1076"/>
      <c r="N12" s="1076"/>
      <c r="O12" s="1076"/>
      <c r="P12" s="1077"/>
      <c r="Q12" s="1081"/>
      <c r="R12" s="1082"/>
      <c r="S12" s="1082"/>
      <c r="T12" s="1082"/>
      <c r="U12" s="1082"/>
      <c r="V12" s="1082"/>
      <c r="W12" s="1082"/>
      <c r="X12" s="1082"/>
      <c r="Y12" s="1082"/>
      <c r="Z12" s="1082"/>
      <c r="AA12" s="1082"/>
      <c r="AB12" s="1082"/>
      <c r="AC12" s="1082"/>
      <c r="AD12" s="1082"/>
      <c r="AE12" s="1083"/>
      <c r="AF12" s="1057"/>
      <c r="AG12" s="1058"/>
      <c r="AH12" s="1058"/>
      <c r="AI12" s="1058"/>
      <c r="AJ12" s="1059"/>
      <c r="AK12" s="1124"/>
      <c r="AL12" s="1125"/>
      <c r="AM12" s="1125"/>
      <c r="AN12" s="1125"/>
      <c r="AO12" s="1125"/>
      <c r="AP12" s="1125"/>
      <c r="AQ12" s="1125"/>
      <c r="AR12" s="1125"/>
      <c r="AS12" s="1125"/>
      <c r="AT12" s="1125"/>
      <c r="AU12" s="1122"/>
      <c r="AV12" s="1122"/>
      <c r="AW12" s="1122"/>
      <c r="AX12" s="1122"/>
      <c r="AY12" s="1123"/>
      <c r="AZ12" s="203"/>
      <c r="BA12" s="203"/>
      <c r="BB12" s="203"/>
      <c r="BC12" s="203"/>
      <c r="BD12" s="203"/>
      <c r="BE12" s="204"/>
      <c r="BF12" s="204"/>
      <c r="BG12" s="204"/>
      <c r="BH12" s="204"/>
      <c r="BI12" s="204"/>
      <c r="BJ12" s="204"/>
      <c r="BK12" s="204"/>
      <c r="BL12" s="204"/>
      <c r="BM12" s="204"/>
      <c r="BN12" s="204"/>
      <c r="BO12" s="204"/>
      <c r="BP12" s="204"/>
      <c r="BQ12" s="213">
        <v>6</v>
      </c>
      <c r="BR12" s="214"/>
      <c r="BS12" s="1052" t="s">
        <v>535</v>
      </c>
      <c r="BT12" s="1053"/>
      <c r="BU12" s="1053"/>
      <c r="BV12" s="1053"/>
      <c r="BW12" s="1053"/>
      <c r="BX12" s="1053"/>
      <c r="BY12" s="1053"/>
      <c r="BZ12" s="1053"/>
      <c r="CA12" s="1053"/>
      <c r="CB12" s="1053"/>
      <c r="CC12" s="1053"/>
      <c r="CD12" s="1053"/>
      <c r="CE12" s="1053"/>
      <c r="CF12" s="1053"/>
      <c r="CG12" s="1054"/>
      <c r="CH12" s="1027">
        <v>8</v>
      </c>
      <c r="CI12" s="1028"/>
      <c r="CJ12" s="1028"/>
      <c r="CK12" s="1028"/>
      <c r="CL12" s="1029"/>
      <c r="CM12" s="1027">
        <v>4999</v>
      </c>
      <c r="CN12" s="1028"/>
      <c r="CO12" s="1028"/>
      <c r="CP12" s="1028"/>
      <c r="CQ12" s="1029"/>
      <c r="CR12" s="1027">
        <v>2000</v>
      </c>
      <c r="CS12" s="1028"/>
      <c r="CT12" s="1028"/>
      <c r="CU12" s="1028"/>
      <c r="CV12" s="1029"/>
      <c r="CW12" s="1027">
        <v>1</v>
      </c>
      <c r="CX12" s="1028"/>
      <c r="CY12" s="1028"/>
      <c r="CZ12" s="1028"/>
      <c r="DA12" s="1029"/>
      <c r="DB12" s="1027" t="s">
        <v>475</v>
      </c>
      <c r="DC12" s="1028"/>
      <c r="DD12" s="1028"/>
      <c r="DE12" s="1028"/>
      <c r="DF12" s="1029"/>
      <c r="DG12" s="1027" t="s">
        <v>475</v>
      </c>
      <c r="DH12" s="1028"/>
      <c r="DI12" s="1028"/>
      <c r="DJ12" s="1028"/>
      <c r="DK12" s="1029"/>
      <c r="DL12" s="1027" t="s">
        <v>475</v>
      </c>
      <c r="DM12" s="1028"/>
      <c r="DN12" s="1028"/>
      <c r="DO12" s="1028"/>
      <c r="DP12" s="1029"/>
      <c r="DQ12" s="1027" t="s">
        <v>475</v>
      </c>
      <c r="DR12" s="1028"/>
      <c r="DS12" s="1028"/>
      <c r="DT12" s="1028"/>
      <c r="DU12" s="1029"/>
      <c r="DV12" s="1030"/>
      <c r="DW12" s="1031"/>
      <c r="DX12" s="1031"/>
      <c r="DY12" s="1031"/>
      <c r="DZ12" s="1032"/>
      <c r="EA12" s="205"/>
    </row>
    <row r="13" spans="1:131" s="206" customFormat="1" ht="26.25" customHeight="1" x14ac:dyDescent="0.2">
      <c r="A13" s="212">
        <v>7</v>
      </c>
      <c r="B13" s="1075"/>
      <c r="C13" s="1076"/>
      <c r="D13" s="1076"/>
      <c r="E13" s="1076"/>
      <c r="F13" s="1076"/>
      <c r="G13" s="1076"/>
      <c r="H13" s="1076"/>
      <c r="I13" s="1076"/>
      <c r="J13" s="1076"/>
      <c r="K13" s="1076"/>
      <c r="L13" s="1076"/>
      <c r="M13" s="1076"/>
      <c r="N13" s="1076"/>
      <c r="O13" s="1076"/>
      <c r="P13" s="1077"/>
      <c r="Q13" s="1081"/>
      <c r="R13" s="1082"/>
      <c r="S13" s="1082"/>
      <c r="T13" s="1082"/>
      <c r="U13" s="1082"/>
      <c r="V13" s="1082"/>
      <c r="W13" s="1082"/>
      <c r="X13" s="1082"/>
      <c r="Y13" s="1082"/>
      <c r="Z13" s="1082"/>
      <c r="AA13" s="1082"/>
      <c r="AB13" s="1082"/>
      <c r="AC13" s="1082"/>
      <c r="AD13" s="1082"/>
      <c r="AE13" s="1083"/>
      <c r="AF13" s="1057"/>
      <c r="AG13" s="1058"/>
      <c r="AH13" s="1058"/>
      <c r="AI13" s="1058"/>
      <c r="AJ13" s="1059"/>
      <c r="AK13" s="1124"/>
      <c r="AL13" s="1125"/>
      <c r="AM13" s="1125"/>
      <c r="AN13" s="1125"/>
      <c r="AO13" s="1125"/>
      <c r="AP13" s="1125"/>
      <c r="AQ13" s="1125"/>
      <c r="AR13" s="1125"/>
      <c r="AS13" s="1125"/>
      <c r="AT13" s="1125"/>
      <c r="AU13" s="1122"/>
      <c r="AV13" s="1122"/>
      <c r="AW13" s="1122"/>
      <c r="AX13" s="1122"/>
      <c r="AY13" s="1123"/>
      <c r="AZ13" s="203"/>
      <c r="BA13" s="203"/>
      <c r="BB13" s="203"/>
      <c r="BC13" s="203"/>
      <c r="BD13" s="203"/>
      <c r="BE13" s="204"/>
      <c r="BF13" s="204"/>
      <c r="BG13" s="204"/>
      <c r="BH13" s="204"/>
      <c r="BI13" s="204"/>
      <c r="BJ13" s="204"/>
      <c r="BK13" s="204"/>
      <c r="BL13" s="204"/>
      <c r="BM13" s="204"/>
      <c r="BN13" s="204"/>
      <c r="BO13" s="204"/>
      <c r="BP13" s="204"/>
      <c r="BQ13" s="213">
        <v>7</v>
      </c>
      <c r="BR13" s="214"/>
      <c r="BS13" s="1052"/>
      <c r="BT13" s="1053"/>
      <c r="BU13" s="1053"/>
      <c r="BV13" s="1053"/>
      <c r="BW13" s="1053"/>
      <c r="BX13" s="1053"/>
      <c r="BY13" s="1053"/>
      <c r="BZ13" s="1053"/>
      <c r="CA13" s="1053"/>
      <c r="CB13" s="1053"/>
      <c r="CC13" s="1053"/>
      <c r="CD13" s="1053"/>
      <c r="CE13" s="1053"/>
      <c r="CF13" s="1053"/>
      <c r="CG13" s="1054"/>
      <c r="CH13" s="1027"/>
      <c r="CI13" s="1028"/>
      <c r="CJ13" s="1028"/>
      <c r="CK13" s="1028"/>
      <c r="CL13" s="1029"/>
      <c r="CM13" s="1027"/>
      <c r="CN13" s="1028"/>
      <c r="CO13" s="1028"/>
      <c r="CP13" s="1028"/>
      <c r="CQ13" s="1029"/>
      <c r="CR13" s="1027"/>
      <c r="CS13" s="1028"/>
      <c r="CT13" s="1028"/>
      <c r="CU13" s="1028"/>
      <c r="CV13" s="1029"/>
      <c r="CW13" s="1027"/>
      <c r="CX13" s="1028"/>
      <c r="CY13" s="1028"/>
      <c r="CZ13" s="1028"/>
      <c r="DA13" s="1029"/>
      <c r="DB13" s="1027"/>
      <c r="DC13" s="1028"/>
      <c r="DD13" s="1028"/>
      <c r="DE13" s="1028"/>
      <c r="DF13" s="1029"/>
      <c r="DG13" s="1027"/>
      <c r="DH13" s="1028"/>
      <c r="DI13" s="1028"/>
      <c r="DJ13" s="1028"/>
      <c r="DK13" s="1029"/>
      <c r="DL13" s="1027"/>
      <c r="DM13" s="1028"/>
      <c r="DN13" s="1028"/>
      <c r="DO13" s="1028"/>
      <c r="DP13" s="1029"/>
      <c r="DQ13" s="1027"/>
      <c r="DR13" s="1028"/>
      <c r="DS13" s="1028"/>
      <c r="DT13" s="1028"/>
      <c r="DU13" s="1029"/>
      <c r="DV13" s="1030"/>
      <c r="DW13" s="1031"/>
      <c r="DX13" s="1031"/>
      <c r="DY13" s="1031"/>
      <c r="DZ13" s="1032"/>
      <c r="EA13" s="205"/>
    </row>
    <row r="14" spans="1:131" s="206" customFormat="1" ht="26.25" customHeight="1" x14ac:dyDescent="0.2">
      <c r="A14" s="212">
        <v>8</v>
      </c>
      <c r="B14" s="1075"/>
      <c r="C14" s="1076"/>
      <c r="D14" s="1076"/>
      <c r="E14" s="1076"/>
      <c r="F14" s="1076"/>
      <c r="G14" s="1076"/>
      <c r="H14" s="1076"/>
      <c r="I14" s="1076"/>
      <c r="J14" s="1076"/>
      <c r="K14" s="1076"/>
      <c r="L14" s="1076"/>
      <c r="M14" s="1076"/>
      <c r="N14" s="1076"/>
      <c r="O14" s="1076"/>
      <c r="P14" s="1077"/>
      <c r="Q14" s="1081"/>
      <c r="R14" s="1082"/>
      <c r="S14" s="1082"/>
      <c r="T14" s="1082"/>
      <c r="U14" s="1082"/>
      <c r="V14" s="1082"/>
      <c r="W14" s="1082"/>
      <c r="X14" s="1082"/>
      <c r="Y14" s="1082"/>
      <c r="Z14" s="1082"/>
      <c r="AA14" s="1082"/>
      <c r="AB14" s="1082"/>
      <c r="AC14" s="1082"/>
      <c r="AD14" s="1082"/>
      <c r="AE14" s="1083"/>
      <c r="AF14" s="1057"/>
      <c r="AG14" s="1058"/>
      <c r="AH14" s="1058"/>
      <c r="AI14" s="1058"/>
      <c r="AJ14" s="1059"/>
      <c r="AK14" s="1124"/>
      <c r="AL14" s="1125"/>
      <c r="AM14" s="1125"/>
      <c r="AN14" s="1125"/>
      <c r="AO14" s="1125"/>
      <c r="AP14" s="1125"/>
      <c r="AQ14" s="1125"/>
      <c r="AR14" s="1125"/>
      <c r="AS14" s="1125"/>
      <c r="AT14" s="1125"/>
      <c r="AU14" s="1122"/>
      <c r="AV14" s="1122"/>
      <c r="AW14" s="1122"/>
      <c r="AX14" s="1122"/>
      <c r="AY14" s="1123"/>
      <c r="AZ14" s="203"/>
      <c r="BA14" s="203"/>
      <c r="BB14" s="203"/>
      <c r="BC14" s="203"/>
      <c r="BD14" s="203"/>
      <c r="BE14" s="204"/>
      <c r="BF14" s="204"/>
      <c r="BG14" s="204"/>
      <c r="BH14" s="204"/>
      <c r="BI14" s="204"/>
      <c r="BJ14" s="204"/>
      <c r="BK14" s="204"/>
      <c r="BL14" s="204"/>
      <c r="BM14" s="204"/>
      <c r="BN14" s="204"/>
      <c r="BO14" s="204"/>
      <c r="BP14" s="204"/>
      <c r="BQ14" s="213">
        <v>8</v>
      </c>
      <c r="BR14" s="214"/>
      <c r="BS14" s="1052"/>
      <c r="BT14" s="1053"/>
      <c r="BU14" s="1053"/>
      <c r="BV14" s="1053"/>
      <c r="BW14" s="1053"/>
      <c r="BX14" s="1053"/>
      <c r="BY14" s="1053"/>
      <c r="BZ14" s="1053"/>
      <c r="CA14" s="1053"/>
      <c r="CB14" s="1053"/>
      <c r="CC14" s="1053"/>
      <c r="CD14" s="1053"/>
      <c r="CE14" s="1053"/>
      <c r="CF14" s="1053"/>
      <c r="CG14" s="1054"/>
      <c r="CH14" s="1027"/>
      <c r="CI14" s="1028"/>
      <c r="CJ14" s="1028"/>
      <c r="CK14" s="1028"/>
      <c r="CL14" s="1029"/>
      <c r="CM14" s="1027"/>
      <c r="CN14" s="1028"/>
      <c r="CO14" s="1028"/>
      <c r="CP14" s="1028"/>
      <c r="CQ14" s="1029"/>
      <c r="CR14" s="1027"/>
      <c r="CS14" s="1028"/>
      <c r="CT14" s="1028"/>
      <c r="CU14" s="1028"/>
      <c r="CV14" s="1029"/>
      <c r="CW14" s="1027"/>
      <c r="CX14" s="1028"/>
      <c r="CY14" s="1028"/>
      <c r="CZ14" s="1028"/>
      <c r="DA14" s="1029"/>
      <c r="DB14" s="1027"/>
      <c r="DC14" s="1028"/>
      <c r="DD14" s="1028"/>
      <c r="DE14" s="1028"/>
      <c r="DF14" s="1029"/>
      <c r="DG14" s="1027"/>
      <c r="DH14" s="1028"/>
      <c r="DI14" s="1028"/>
      <c r="DJ14" s="1028"/>
      <c r="DK14" s="1029"/>
      <c r="DL14" s="1027"/>
      <c r="DM14" s="1028"/>
      <c r="DN14" s="1028"/>
      <c r="DO14" s="1028"/>
      <c r="DP14" s="1029"/>
      <c r="DQ14" s="1027"/>
      <c r="DR14" s="1028"/>
      <c r="DS14" s="1028"/>
      <c r="DT14" s="1028"/>
      <c r="DU14" s="1029"/>
      <c r="DV14" s="1030"/>
      <c r="DW14" s="1031"/>
      <c r="DX14" s="1031"/>
      <c r="DY14" s="1031"/>
      <c r="DZ14" s="1032"/>
      <c r="EA14" s="205"/>
    </row>
    <row r="15" spans="1:131" s="206" customFormat="1" ht="26.25" customHeight="1" x14ac:dyDescent="0.2">
      <c r="A15" s="212">
        <v>9</v>
      </c>
      <c r="B15" s="1075"/>
      <c r="C15" s="1076"/>
      <c r="D15" s="1076"/>
      <c r="E15" s="1076"/>
      <c r="F15" s="1076"/>
      <c r="G15" s="1076"/>
      <c r="H15" s="1076"/>
      <c r="I15" s="1076"/>
      <c r="J15" s="1076"/>
      <c r="K15" s="1076"/>
      <c r="L15" s="1076"/>
      <c r="M15" s="1076"/>
      <c r="N15" s="1076"/>
      <c r="O15" s="1076"/>
      <c r="P15" s="1077"/>
      <c r="Q15" s="1081"/>
      <c r="R15" s="1082"/>
      <c r="S15" s="1082"/>
      <c r="T15" s="1082"/>
      <c r="U15" s="1082"/>
      <c r="V15" s="1082"/>
      <c r="W15" s="1082"/>
      <c r="X15" s="1082"/>
      <c r="Y15" s="1082"/>
      <c r="Z15" s="1082"/>
      <c r="AA15" s="1082"/>
      <c r="AB15" s="1082"/>
      <c r="AC15" s="1082"/>
      <c r="AD15" s="1082"/>
      <c r="AE15" s="1083"/>
      <c r="AF15" s="1057"/>
      <c r="AG15" s="1058"/>
      <c r="AH15" s="1058"/>
      <c r="AI15" s="1058"/>
      <c r="AJ15" s="1059"/>
      <c r="AK15" s="1124"/>
      <c r="AL15" s="1125"/>
      <c r="AM15" s="1125"/>
      <c r="AN15" s="1125"/>
      <c r="AO15" s="1125"/>
      <c r="AP15" s="1125"/>
      <c r="AQ15" s="1125"/>
      <c r="AR15" s="1125"/>
      <c r="AS15" s="1125"/>
      <c r="AT15" s="1125"/>
      <c r="AU15" s="1122"/>
      <c r="AV15" s="1122"/>
      <c r="AW15" s="1122"/>
      <c r="AX15" s="1122"/>
      <c r="AY15" s="1123"/>
      <c r="AZ15" s="203"/>
      <c r="BA15" s="203"/>
      <c r="BB15" s="203"/>
      <c r="BC15" s="203"/>
      <c r="BD15" s="203"/>
      <c r="BE15" s="204"/>
      <c r="BF15" s="204"/>
      <c r="BG15" s="204"/>
      <c r="BH15" s="204"/>
      <c r="BI15" s="204"/>
      <c r="BJ15" s="204"/>
      <c r="BK15" s="204"/>
      <c r="BL15" s="204"/>
      <c r="BM15" s="204"/>
      <c r="BN15" s="204"/>
      <c r="BO15" s="204"/>
      <c r="BP15" s="204"/>
      <c r="BQ15" s="213">
        <v>9</v>
      </c>
      <c r="BR15" s="214"/>
      <c r="BS15" s="1052"/>
      <c r="BT15" s="1053"/>
      <c r="BU15" s="1053"/>
      <c r="BV15" s="1053"/>
      <c r="BW15" s="1053"/>
      <c r="BX15" s="1053"/>
      <c r="BY15" s="1053"/>
      <c r="BZ15" s="1053"/>
      <c r="CA15" s="1053"/>
      <c r="CB15" s="1053"/>
      <c r="CC15" s="1053"/>
      <c r="CD15" s="1053"/>
      <c r="CE15" s="1053"/>
      <c r="CF15" s="1053"/>
      <c r="CG15" s="1054"/>
      <c r="CH15" s="1027"/>
      <c r="CI15" s="1028"/>
      <c r="CJ15" s="1028"/>
      <c r="CK15" s="1028"/>
      <c r="CL15" s="1029"/>
      <c r="CM15" s="1027"/>
      <c r="CN15" s="1028"/>
      <c r="CO15" s="1028"/>
      <c r="CP15" s="1028"/>
      <c r="CQ15" s="1029"/>
      <c r="CR15" s="1027"/>
      <c r="CS15" s="1028"/>
      <c r="CT15" s="1028"/>
      <c r="CU15" s="1028"/>
      <c r="CV15" s="1029"/>
      <c r="CW15" s="1027"/>
      <c r="CX15" s="1028"/>
      <c r="CY15" s="1028"/>
      <c r="CZ15" s="1028"/>
      <c r="DA15" s="1029"/>
      <c r="DB15" s="1027"/>
      <c r="DC15" s="1028"/>
      <c r="DD15" s="1028"/>
      <c r="DE15" s="1028"/>
      <c r="DF15" s="1029"/>
      <c r="DG15" s="1027"/>
      <c r="DH15" s="1028"/>
      <c r="DI15" s="1028"/>
      <c r="DJ15" s="1028"/>
      <c r="DK15" s="1029"/>
      <c r="DL15" s="1027"/>
      <c r="DM15" s="1028"/>
      <c r="DN15" s="1028"/>
      <c r="DO15" s="1028"/>
      <c r="DP15" s="1029"/>
      <c r="DQ15" s="1027"/>
      <c r="DR15" s="1028"/>
      <c r="DS15" s="1028"/>
      <c r="DT15" s="1028"/>
      <c r="DU15" s="1029"/>
      <c r="DV15" s="1030"/>
      <c r="DW15" s="1031"/>
      <c r="DX15" s="1031"/>
      <c r="DY15" s="1031"/>
      <c r="DZ15" s="1032"/>
      <c r="EA15" s="205"/>
    </row>
    <row r="16" spans="1:131" s="206" customFormat="1" ht="26.25" customHeight="1" x14ac:dyDescent="0.2">
      <c r="A16" s="212">
        <v>10</v>
      </c>
      <c r="B16" s="1075"/>
      <c r="C16" s="1076"/>
      <c r="D16" s="1076"/>
      <c r="E16" s="1076"/>
      <c r="F16" s="1076"/>
      <c r="G16" s="1076"/>
      <c r="H16" s="1076"/>
      <c r="I16" s="1076"/>
      <c r="J16" s="1076"/>
      <c r="K16" s="1076"/>
      <c r="L16" s="1076"/>
      <c r="M16" s="1076"/>
      <c r="N16" s="1076"/>
      <c r="O16" s="1076"/>
      <c r="P16" s="1077"/>
      <c r="Q16" s="1081"/>
      <c r="R16" s="1082"/>
      <c r="S16" s="1082"/>
      <c r="T16" s="1082"/>
      <c r="U16" s="1082"/>
      <c r="V16" s="1082"/>
      <c r="W16" s="1082"/>
      <c r="X16" s="1082"/>
      <c r="Y16" s="1082"/>
      <c r="Z16" s="1082"/>
      <c r="AA16" s="1082"/>
      <c r="AB16" s="1082"/>
      <c r="AC16" s="1082"/>
      <c r="AD16" s="1082"/>
      <c r="AE16" s="1083"/>
      <c r="AF16" s="1057"/>
      <c r="AG16" s="1058"/>
      <c r="AH16" s="1058"/>
      <c r="AI16" s="1058"/>
      <c r="AJ16" s="1059"/>
      <c r="AK16" s="1124"/>
      <c r="AL16" s="1125"/>
      <c r="AM16" s="1125"/>
      <c r="AN16" s="1125"/>
      <c r="AO16" s="1125"/>
      <c r="AP16" s="1125"/>
      <c r="AQ16" s="1125"/>
      <c r="AR16" s="1125"/>
      <c r="AS16" s="1125"/>
      <c r="AT16" s="1125"/>
      <c r="AU16" s="1122"/>
      <c r="AV16" s="1122"/>
      <c r="AW16" s="1122"/>
      <c r="AX16" s="1122"/>
      <c r="AY16" s="1123"/>
      <c r="AZ16" s="203"/>
      <c r="BA16" s="203"/>
      <c r="BB16" s="203"/>
      <c r="BC16" s="203"/>
      <c r="BD16" s="203"/>
      <c r="BE16" s="204"/>
      <c r="BF16" s="204"/>
      <c r="BG16" s="204"/>
      <c r="BH16" s="204"/>
      <c r="BI16" s="204"/>
      <c r="BJ16" s="204"/>
      <c r="BK16" s="204"/>
      <c r="BL16" s="204"/>
      <c r="BM16" s="204"/>
      <c r="BN16" s="204"/>
      <c r="BO16" s="204"/>
      <c r="BP16" s="204"/>
      <c r="BQ16" s="213">
        <v>10</v>
      </c>
      <c r="BR16" s="214"/>
      <c r="BS16" s="1052"/>
      <c r="BT16" s="1053"/>
      <c r="BU16" s="1053"/>
      <c r="BV16" s="1053"/>
      <c r="BW16" s="1053"/>
      <c r="BX16" s="1053"/>
      <c r="BY16" s="1053"/>
      <c r="BZ16" s="1053"/>
      <c r="CA16" s="1053"/>
      <c r="CB16" s="1053"/>
      <c r="CC16" s="1053"/>
      <c r="CD16" s="1053"/>
      <c r="CE16" s="1053"/>
      <c r="CF16" s="1053"/>
      <c r="CG16" s="1054"/>
      <c r="CH16" s="1027"/>
      <c r="CI16" s="1028"/>
      <c r="CJ16" s="1028"/>
      <c r="CK16" s="1028"/>
      <c r="CL16" s="1029"/>
      <c r="CM16" s="1027"/>
      <c r="CN16" s="1028"/>
      <c r="CO16" s="1028"/>
      <c r="CP16" s="1028"/>
      <c r="CQ16" s="1029"/>
      <c r="CR16" s="1027"/>
      <c r="CS16" s="1028"/>
      <c r="CT16" s="1028"/>
      <c r="CU16" s="1028"/>
      <c r="CV16" s="1029"/>
      <c r="CW16" s="1027"/>
      <c r="CX16" s="1028"/>
      <c r="CY16" s="1028"/>
      <c r="CZ16" s="1028"/>
      <c r="DA16" s="1029"/>
      <c r="DB16" s="1027"/>
      <c r="DC16" s="1028"/>
      <c r="DD16" s="1028"/>
      <c r="DE16" s="1028"/>
      <c r="DF16" s="1029"/>
      <c r="DG16" s="1027"/>
      <c r="DH16" s="1028"/>
      <c r="DI16" s="1028"/>
      <c r="DJ16" s="1028"/>
      <c r="DK16" s="1029"/>
      <c r="DL16" s="1027"/>
      <c r="DM16" s="1028"/>
      <c r="DN16" s="1028"/>
      <c r="DO16" s="1028"/>
      <c r="DP16" s="1029"/>
      <c r="DQ16" s="1027"/>
      <c r="DR16" s="1028"/>
      <c r="DS16" s="1028"/>
      <c r="DT16" s="1028"/>
      <c r="DU16" s="1029"/>
      <c r="DV16" s="1030"/>
      <c r="DW16" s="1031"/>
      <c r="DX16" s="1031"/>
      <c r="DY16" s="1031"/>
      <c r="DZ16" s="1032"/>
      <c r="EA16" s="205"/>
    </row>
    <row r="17" spans="1:131" s="206" customFormat="1" ht="26.25" customHeight="1" x14ac:dyDescent="0.2">
      <c r="A17" s="212">
        <v>11</v>
      </c>
      <c r="B17" s="1075"/>
      <c r="C17" s="1076"/>
      <c r="D17" s="1076"/>
      <c r="E17" s="1076"/>
      <c r="F17" s="1076"/>
      <c r="G17" s="1076"/>
      <c r="H17" s="1076"/>
      <c r="I17" s="1076"/>
      <c r="J17" s="1076"/>
      <c r="K17" s="1076"/>
      <c r="L17" s="1076"/>
      <c r="M17" s="1076"/>
      <c r="N17" s="1076"/>
      <c r="O17" s="1076"/>
      <c r="P17" s="1077"/>
      <c r="Q17" s="1081"/>
      <c r="R17" s="1082"/>
      <c r="S17" s="1082"/>
      <c r="T17" s="1082"/>
      <c r="U17" s="1082"/>
      <c r="V17" s="1082"/>
      <c r="W17" s="1082"/>
      <c r="X17" s="1082"/>
      <c r="Y17" s="1082"/>
      <c r="Z17" s="1082"/>
      <c r="AA17" s="1082"/>
      <c r="AB17" s="1082"/>
      <c r="AC17" s="1082"/>
      <c r="AD17" s="1082"/>
      <c r="AE17" s="1083"/>
      <c r="AF17" s="1057"/>
      <c r="AG17" s="1058"/>
      <c r="AH17" s="1058"/>
      <c r="AI17" s="1058"/>
      <c r="AJ17" s="1059"/>
      <c r="AK17" s="1124"/>
      <c r="AL17" s="1125"/>
      <c r="AM17" s="1125"/>
      <c r="AN17" s="1125"/>
      <c r="AO17" s="1125"/>
      <c r="AP17" s="1125"/>
      <c r="AQ17" s="1125"/>
      <c r="AR17" s="1125"/>
      <c r="AS17" s="1125"/>
      <c r="AT17" s="1125"/>
      <c r="AU17" s="1122"/>
      <c r="AV17" s="1122"/>
      <c r="AW17" s="1122"/>
      <c r="AX17" s="1122"/>
      <c r="AY17" s="1123"/>
      <c r="AZ17" s="203"/>
      <c r="BA17" s="203"/>
      <c r="BB17" s="203"/>
      <c r="BC17" s="203"/>
      <c r="BD17" s="203"/>
      <c r="BE17" s="204"/>
      <c r="BF17" s="204"/>
      <c r="BG17" s="204"/>
      <c r="BH17" s="204"/>
      <c r="BI17" s="204"/>
      <c r="BJ17" s="204"/>
      <c r="BK17" s="204"/>
      <c r="BL17" s="204"/>
      <c r="BM17" s="204"/>
      <c r="BN17" s="204"/>
      <c r="BO17" s="204"/>
      <c r="BP17" s="204"/>
      <c r="BQ17" s="213">
        <v>11</v>
      </c>
      <c r="BR17" s="214"/>
      <c r="BS17" s="1052"/>
      <c r="BT17" s="1053"/>
      <c r="BU17" s="1053"/>
      <c r="BV17" s="1053"/>
      <c r="BW17" s="1053"/>
      <c r="BX17" s="1053"/>
      <c r="BY17" s="1053"/>
      <c r="BZ17" s="1053"/>
      <c r="CA17" s="1053"/>
      <c r="CB17" s="1053"/>
      <c r="CC17" s="1053"/>
      <c r="CD17" s="1053"/>
      <c r="CE17" s="1053"/>
      <c r="CF17" s="1053"/>
      <c r="CG17" s="1054"/>
      <c r="CH17" s="1027"/>
      <c r="CI17" s="1028"/>
      <c r="CJ17" s="1028"/>
      <c r="CK17" s="1028"/>
      <c r="CL17" s="1029"/>
      <c r="CM17" s="1027"/>
      <c r="CN17" s="1028"/>
      <c r="CO17" s="1028"/>
      <c r="CP17" s="1028"/>
      <c r="CQ17" s="1029"/>
      <c r="CR17" s="1027"/>
      <c r="CS17" s="1028"/>
      <c r="CT17" s="1028"/>
      <c r="CU17" s="1028"/>
      <c r="CV17" s="1029"/>
      <c r="CW17" s="1027"/>
      <c r="CX17" s="1028"/>
      <c r="CY17" s="1028"/>
      <c r="CZ17" s="1028"/>
      <c r="DA17" s="1029"/>
      <c r="DB17" s="1027"/>
      <c r="DC17" s="1028"/>
      <c r="DD17" s="1028"/>
      <c r="DE17" s="1028"/>
      <c r="DF17" s="1029"/>
      <c r="DG17" s="1027"/>
      <c r="DH17" s="1028"/>
      <c r="DI17" s="1028"/>
      <c r="DJ17" s="1028"/>
      <c r="DK17" s="1029"/>
      <c r="DL17" s="1027"/>
      <c r="DM17" s="1028"/>
      <c r="DN17" s="1028"/>
      <c r="DO17" s="1028"/>
      <c r="DP17" s="1029"/>
      <c r="DQ17" s="1027"/>
      <c r="DR17" s="1028"/>
      <c r="DS17" s="1028"/>
      <c r="DT17" s="1028"/>
      <c r="DU17" s="1029"/>
      <c r="DV17" s="1030"/>
      <c r="DW17" s="1031"/>
      <c r="DX17" s="1031"/>
      <c r="DY17" s="1031"/>
      <c r="DZ17" s="1032"/>
      <c r="EA17" s="205"/>
    </row>
    <row r="18" spans="1:131" s="206" customFormat="1" ht="26.25" customHeight="1" x14ac:dyDescent="0.2">
      <c r="A18" s="212">
        <v>12</v>
      </c>
      <c r="B18" s="1075"/>
      <c r="C18" s="1076"/>
      <c r="D18" s="1076"/>
      <c r="E18" s="1076"/>
      <c r="F18" s="1076"/>
      <c r="G18" s="1076"/>
      <c r="H18" s="1076"/>
      <c r="I18" s="1076"/>
      <c r="J18" s="1076"/>
      <c r="K18" s="1076"/>
      <c r="L18" s="1076"/>
      <c r="M18" s="1076"/>
      <c r="N18" s="1076"/>
      <c r="O18" s="1076"/>
      <c r="P18" s="1077"/>
      <c r="Q18" s="1081"/>
      <c r="R18" s="1082"/>
      <c r="S18" s="1082"/>
      <c r="T18" s="1082"/>
      <c r="U18" s="1082"/>
      <c r="V18" s="1082"/>
      <c r="W18" s="1082"/>
      <c r="X18" s="1082"/>
      <c r="Y18" s="1082"/>
      <c r="Z18" s="1082"/>
      <c r="AA18" s="1082"/>
      <c r="AB18" s="1082"/>
      <c r="AC18" s="1082"/>
      <c r="AD18" s="1082"/>
      <c r="AE18" s="1083"/>
      <c r="AF18" s="1057"/>
      <c r="AG18" s="1058"/>
      <c r="AH18" s="1058"/>
      <c r="AI18" s="1058"/>
      <c r="AJ18" s="1059"/>
      <c r="AK18" s="1124"/>
      <c r="AL18" s="1125"/>
      <c r="AM18" s="1125"/>
      <c r="AN18" s="1125"/>
      <c r="AO18" s="1125"/>
      <c r="AP18" s="1125"/>
      <c r="AQ18" s="1125"/>
      <c r="AR18" s="1125"/>
      <c r="AS18" s="1125"/>
      <c r="AT18" s="1125"/>
      <c r="AU18" s="1122"/>
      <c r="AV18" s="1122"/>
      <c r="AW18" s="1122"/>
      <c r="AX18" s="1122"/>
      <c r="AY18" s="1123"/>
      <c r="AZ18" s="203"/>
      <c r="BA18" s="203"/>
      <c r="BB18" s="203"/>
      <c r="BC18" s="203"/>
      <c r="BD18" s="203"/>
      <c r="BE18" s="204"/>
      <c r="BF18" s="204"/>
      <c r="BG18" s="204"/>
      <c r="BH18" s="204"/>
      <c r="BI18" s="204"/>
      <c r="BJ18" s="204"/>
      <c r="BK18" s="204"/>
      <c r="BL18" s="204"/>
      <c r="BM18" s="204"/>
      <c r="BN18" s="204"/>
      <c r="BO18" s="204"/>
      <c r="BP18" s="204"/>
      <c r="BQ18" s="213">
        <v>12</v>
      </c>
      <c r="BR18" s="214"/>
      <c r="BS18" s="1052"/>
      <c r="BT18" s="1053"/>
      <c r="BU18" s="1053"/>
      <c r="BV18" s="1053"/>
      <c r="BW18" s="1053"/>
      <c r="BX18" s="1053"/>
      <c r="BY18" s="1053"/>
      <c r="BZ18" s="1053"/>
      <c r="CA18" s="1053"/>
      <c r="CB18" s="1053"/>
      <c r="CC18" s="1053"/>
      <c r="CD18" s="1053"/>
      <c r="CE18" s="1053"/>
      <c r="CF18" s="1053"/>
      <c r="CG18" s="1054"/>
      <c r="CH18" s="1027"/>
      <c r="CI18" s="1028"/>
      <c r="CJ18" s="1028"/>
      <c r="CK18" s="1028"/>
      <c r="CL18" s="1029"/>
      <c r="CM18" s="1027"/>
      <c r="CN18" s="1028"/>
      <c r="CO18" s="1028"/>
      <c r="CP18" s="1028"/>
      <c r="CQ18" s="1029"/>
      <c r="CR18" s="1027"/>
      <c r="CS18" s="1028"/>
      <c r="CT18" s="1028"/>
      <c r="CU18" s="1028"/>
      <c r="CV18" s="1029"/>
      <c r="CW18" s="1027"/>
      <c r="CX18" s="1028"/>
      <c r="CY18" s="1028"/>
      <c r="CZ18" s="1028"/>
      <c r="DA18" s="1029"/>
      <c r="DB18" s="1027"/>
      <c r="DC18" s="1028"/>
      <c r="DD18" s="1028"/>
      <c r="DE18" s="1028"/>
      <c r="DF18" s="1029"/>
      <c r="DG18" s="1027"/>
      <c r="DH18" s="1028"/>
      <c r="DI18" s="1028"/>
      <c r="DJ18" s="1028"/>
      <c r="DK18" s="1029"/>
      <c r="DL18" s="1027"/>
      <c r="DM18" s="1028"/>
      <c r="DN18" s="1028"/>
      <c r="DO18" s="1028"/>
      <c r="DP18" s="1029"/>
      <c r="DQ18" s="1027"/>
      <c r="DR18" s="1028"/>
      <c r="DS18" s="1028"/>
      <c r="DT18" s="1028"/>
      <c r="DU18" s="1029"/>
      <c r="DV18" s="1030"/>
      <c r="DW18" s="1031"/>
      <c r="DX18" s="1031"/>
      <c r="DY18" s="1031"/>
      <c r="DZ18" s="1032"/>
      <c r="EA18" s="205"/>
    </row>
    <row r="19" spans="1:131" s="206" customFormat="1" ht="26.25" customHeight="1" x14ac:dyDescent="0.2">
      <c r="A19" s="212">
        <v>13</v>
      </c>
      <c r="B19" s="1075"/>
      <c r="C19" s="1076"/>
      <c r="D19" s="1076"/>
      <c r="E19" s="1076"/>
      <c r="F19" s="1076"/>
      <c r="G19" s="1076"/>
      <c r="H19" s="1076"/>
      <c r="I19" s="1076"/>
      <c r="J19" s="1076"/>
      <c r="K19" s="1076"/>
      <c r="L19" s="1076"/>
      <c r="M19" s="1076"/>
      <c r="N19" s="1076"/>
      <c r="O19" s="1076"/>
      <c r="P19" s="1077"/>
      <c r="Q19" s="1081"/>
      <c r="R19" s="1082"/>
      <c r="S19" s="1082"/>
      <c r="T19" s="1082"/>
      <c r="U19" s="1082"/>
      <c r="V19" s="1082"/>
      <c r="W19" s="1082"/>
      <c r="X19" s="1082"/>
      <c r="Y19" s="1082"/>
      <c r="Z19" s="1082"/>
      <c r="AA19" s="1082"/>
      <c r="AB19" s="1082"/>
      <c r="AC19" s="1082"/>
      <c r="AD19" s="1082"/>
      <c r="AE19" s="1083"/>
      <c r="AF19" s="1057"/>
      <c r="AG19" s="1058"/>
      <c r="AH19" s="1058"/>
      <c r="AI19" s="1058"/>
      <c r="AJ19" s="1059"/>
      <c r="AK19" s="1124"/>
      <c r="AL19" s="1125"/>
      <c r="AM19" s="1125"/>
      <c r="AN19" s="1125"/>
      <c r="AO19" s="1125"/>
      <c r="AP19" s="1125"/>
      <c r="AQ19" s="1125"/>
      <c r="AR19" s="1125"/>
      <c r="AS19" s="1125"/>
      <c r="AT19" s="1125"/>
      <c r="AU19" s="1122"/>
      <c r="AV19" s="1122"/>
      <c r="AW19" s="1122"/>
      <c r="AX19" s="1122"/>
      <c r="AY19" s="1123"/>
      <c r="AZ19" s="203"/>
      <c r="BA19" s="203"/>
      <c r="BB19" s="203"/>
      <c r="BC19" s="203"/>
      <c r="BD19" s="203"/>
      <c r="BE19" s="204"/>
      <c r="BF19" s="204"/>
      <c r="BG19" s="204"/>
      <c r="BH19" s="204"/>
      <c r="BI19" s="204"/>
      <c r="BJ19" s="204"/>
      <c r="BK19" s="204"/>
      <c r="BL19" s="204"/>
      <c r="BM19" s="204"/>
      <c r="BN19" s="204"/>
      <c r="BO19" s="204"/>
      <c r="BP19" s="204"/>
      <c r="BQ19" s="213">
        <v>13</v>
      </c>
      <c r="BR19" s="214"/>
      <c r="BS19" s="1052"/>
      <c r="BT19" s="1053"/>
      <c r="BU19" s="1053"/>
      <c r="BV19" s="1053"/>
      <c r="BW19" s="1053"/>
      <c r="BX19" s="1053"/>
      <c r="BY19" s="1053"/>
      <c r="BZ19" s="1053"/>
      <c r="CA19" s="1053"/>
      <c r="CB19" s="1053"/>
      <c r="CC19" s="1053"/>
      <c r="CD19" s="1053"/>
      <c r="CE19" s="1053"/>
      <c r="CF19" s="1053"/>
      <c r="CG19" s="1054"/>
      <c r="CH19" s="1027"/>
      <c r="CI19" s="1028"/>
      <c r="CJ19" s="1028"/>
      <c r="CK19" s="1028"/>
      <c r="CL19" s="1029"/>
      <c r="CM19" s="1027"/>
      <c r="CN19" s="1028"/>
      <c r="CO19" s="1028"/>
      <c r="CP19" s="1028"/>
      <c r="CQ19" s="1029"/>
      <c r="CR19" s="1027"/>
      <c r="CS19" s="1028"/>
      <c r="CT19" s="1028"/>
      <c r="CU19" s="1028"/>
      <c r="CV19" s="1029"/>
      <c r="CW19" s="1027"/>
      <c r="CX19" s="1028"/>
      <c r="CY19" s="1028"/>
      <c r="CZ19" s="1028"/>
      <c r="DA19" s="1029"/>
      <c r="DB19" s="1027"/>
      <c r="DC19" s="1028"/>
      <c r="DD19" s="1028"/>
      <c r="DE19" s="1028"/>
      <c r="DF19" s="1029"/>
      <c r="DG19" s="1027"/>
      <c r="DH19" s="1028"/>
      <c r="DI19" s="1028"/>
      <c r="DJ19" s="1028"/>
      <c r="DK19" s="1029"/>
      <c r="DL19" s="1027"/>
      <c r="DM19" s="1028"/>
      <c r="DN19" s="1028"/>
      <c r="DO19" s="1028"/>
      <c r="DP19" s="1029"/>
      <c r="DQ19" s="1027"/>
      <c r="DR19" s="1028"/>
      <c r="DS19" s="1028"/>
      <c r="DT19" s="1028"/>
      <c r="DU19" s="1029"/>
      <c r="DV19" s="1030"/>
      <c r="DW19" s="1031"/>
      <c r="DX19" s="1031"/>
      <c r="DY19" s="1031"/>
      <c r="DZ19" s="1032"/>
      <c r="EA19" s="205"/>
    </row>
    <row r="20" spans="1:131" s="206" customFormat="1" ht="26.25" customHeight="1" x14ac:dyDescent="0.2">
      <c r="A20" s="212">
        <v>14</v>
      </c>
      <c r="B20" s="1075"/>
      <c r="C20" s="1076"/>
      <c r="D20" s="1076"/>
      <c r="E20" s="1076"/>
      <c r="F20" s="1076"/>
      <c r="G20" s="1076"/>
      <c r="H20" s="1076"/>
      <c r="I20" s="1076"/>
      <c r="J20" s="1076"/>
      <c r="K20" s="1076"/>
      <c r="L20" s="1076"/>
      <c r="M20" s="1076"/>
      <c r="N20" s="1076"/>
      <c r="O20" s="1076"/>
      <c r="P20" s="1077"/>
      <c r="Q20" s="1081"/>
      <c r="R20" s="1082"/>
      <c r="S20" s="1082"/>
      <c r="T20" s="1082"/>
      <c r="U20" s="1082"/>
      <c r="V20" s="1082"/>
      <c r="W20" s="1082"/>
      <c r="X20" s="1082"/>
      <c r="Y20" s="1082"/>
      <c r="Z20" s="1082"/>
      <c r="AA20" s="1082"/>
      <c r="AB20" s="1082"/>
      <c r="AC20" s="1082"/>
      <c r="AD20" s="1082"/>
      <c r="AE20" s="1083"/>
      <c r="AF20" s="1057"/>
      <c r="AG20" s="1058"/>
      <c r="AH20" s="1058"/>
      <c r="AI20" s="1058"/>
      <c r="AJ20" s="1059"/>
      <c r="AK20" s="1124"/>
      <c r="AL20" s="1125"/>
      <c r="AM20" s="1125"/>
      <c r="AN20" s="1125"/>
      <c r="AO20" s="1125"/>
      <c r="AP20" s="1125"/>
      <c r="AQ20" s="1125"/>
      <c r="AR20" s="1125"/>
      <c r="AS20" s="1125"/>
      <c r="AT20" s="1125"/>
      <c r="AU20" s="1122"/>
      <c r="AV20" s="1122"/>
      <c r="AW20" s="1122"/>
      <c r="AX20" s="1122"/>
      <c r="AY20" s="1123"/>
      <c r="AZ20" s="203"/>
      <c r="BA20" s="203"/>
      <c r="BB20" s="203"/>
      <c r="BC20" s="203"/>
      <c r="BD20" s="203"/>
      <c r="BE20" s="204"/>
      <c r="BF20" s="204"/>
      <c r="BG20" s="204"/>
      <c r="BH20" s="204"/>
      <c r="BI20" s="204"/>
      <c r="BJ20" s="204"/>
      <c r="BK20" s="204"/>
      <c r="BL20" s="204"/>
      <c r="BM20" s="204"/>
      <c r="BN20" s="204"/>
      <c r="BO20" s="204"/>
      <c r="BP20" s="204"/>
      <c r="BQ20" s="213">
        <v>14</v>
      </c>
      <c r="BR20" s="214"/>
      <c r="BS20" s="1052"/>
      <c r="BT20" s="1053"/>
      <c r="BU20" s="1053"/>
      <c r="BV20" s="1053"/>
      <c r="BW20" s="1053"/>
      <c r="BX20" s="1053"/>
      <c r="BY20" s="1053"/>
      <c r="BZ20" s="1053"/>
      <c r="CA20" s="1053"/>
      <c r="CB20" s="1053"/>
      <c r="CC20" s="1053"/>
      <c r="CD20" s="1053"/>
      <c r="CE20" s="1053"/>
      <c r="CF20" s="1053"/>
      <c r="CG20" s="1054"/>
      <c r="CH20" s="1027"/>
      <c r="CI20" s="1028"/>
      <c r="CJ20" s="1028"/>
      <c r="CK20" s="1028"/>
      <c r="CL20" s="1029"/>
      <c r="CM20" s="1027"/>
      <c r="CN20" s="1028"/>
      <c r="CO20" s="1028"/>
      <c r="CP20" s="1028"/>
      <c r="CQ20" s="1029"/>
      <c r="CR20" s="1027"/>
      <c r="CS20" s="1028"/>
      <c r="CT20" s="1028"/>
      <c r="CU20" s="1028"/>
      <c r="CV20" s="1029"/>
      <c r="CW20" s="1027"/>
      <c r="CX20" s="1028"/>
      <c r="CY20" s="1028"/>
      <c r="CZ20" s="1028"/>
      <c r="DA20" s="1029"/>
      <c r="DB20" s="1027"/>
      <c r="DC20" s="1028"/>
      <c r="DD20" s="1028"/>
      <c r="DE20" s="1028"/>
      <c r="DF20" s="1029"/>
      <c r="DG20" s="1027"/>
      <c r="DH20" s="1028"/>
      <c r="DI20" s="1028"/>
      <c r="DJ20" s="1028"/>
      <c r="DK20" s="1029"/>
      <c r="DL20" s="1027"/>
      <c r="DM20" s="1028"/>
      <c r="DN20" s="1028"/>
      <c r="DO20" s="1028"/>
      <c r="DP20" s="1029"/>
      <c r="DQ20" s="1027"/>
      <c r="DR20" s="1028"/>
      <c r="DS20" s="1028"/>
      <c r="DT20" s="1028"/>
      <c r="DU20" s="1029"/>
      <c r="DV20" s="1030"/>
      <c r="DW20" s="1031"/>
      <c r="DX20" s="1031"/>
      <c r="DY20" s="1031"/>
      <c r="DZ20" s="1032"/>
      <c r="EA20" s="205"/>
    </row>
    <row r="21" spans="1:131" s="206" customFormat="1" ht="26.25" customHeight="1" thickBot="1" x14ac:dyDescent="0.25">
      <c r="A21" s="212">
        <v>15</v>
      </c>
      <c r="B21" s="1075"/>
      <c r="C21" s="1076"/>
      <c r="D21" s="1076"/>
      <c r="E21" s="1076"/>
      <c r="F21" s="1076"/>
      <c r="G21" s="1076"/>
      <c r="H21" s="1076"/>
      <c r="I21" s="1076"/>
      <c r="J21" s="1076"/>
      <c r="K21" s="1076"/>
      <c r="L21" s="1076"/>
      <c r="M21" s="1076"/>
      <c r="N21" s="1076"/>
      <c r="O21" s="1076"/>
      <c r="P21" s="1077"/>
      <c r="Q21" s="1081"/>
      <c r="R21" s="1082"/>
      <c r="S21" s="1082"/>
      <c r="T21" s="1082"/>
      <c r="U21" s="1082"/>
      <c r="V21" s="1082"/>
      <c r="W21" s="1082"/>
      <c r="X21" s="1082"/>
      <c r="Y21" s="1082"/>
      <c r="Z21" s="1082"/>
      <c r="AA21" s="1082"/>
      <c r="AB21" s="1082"/>
      <c r="AC21" s="1082"/>
      <c r="AD21" s="1082"/>
      <c r="AE21" s="1083"/>
      <c r="AF21" s="1057"/>
      <c r="AG21" s="1058"/>
      <c r="AH21" s="1058"/>
      <c r="AI21" s="1058"/>
      <c r="AJ21" s="1059"/>
      <c r="AK21" s="1124"/>
      <c r="AL21" s="1125"/>
      <c r="AM21" s="1125"/>
      <c r="AN21" s="1125"/>
      <c r="AO21" s="1125"/>
      <c r="AP21" s="1125"/>
      <c r="AQ21" s="1125"/>
      <c r="AR21" s="1125"/>
      <c r="AS21" s="1125"/>
      <c r="AT21" s="1125"/>
      <c r="AU21" s="1122"/>
      <c r="AV21" s="1122"/>
      <c r="AW21" s="1122"/>
      <c r="AX21" s="1122"/>
      <c r="AY21" s="1123"/>
      <c r="AZ21" s="203"/>
      <c r="BA21" s="203"/>
      <c r="BB21" s="203"/>
      <c r="BC21" s="203"/>
      <c r="BD21" s="203"/>
      <c r="BE21" s="204"/>
      <c r="BF21" s="204"/>
      <c r="BG21" s="204"/>
      <c r="BH21" s="204"/>
      <c r="BI21" s="204"/>
      <c r="BJ21" s="204"/>
      <c r="BK21" s="204"/>
      <c r="BL21" s="204"/>
      <c r="BM21" s="204"/>
      <c r="BN21" s="204"/>
      <c r="BO21" s="204"/>
      <c r="BP21" s="204"/>
      <c r="BQ21" s="213">
        <v>15</v>
      </c>
      <c r="BR21" s="214"/>
      <c r="BS21" s="1052"/>
      <c r="BT21" s="1053"/>
      <c r="BU21" s="1053"/>
      <c r="BV21" s="1053"/>
      <c r="BW21" s="1053"/>
      <c r="BX21" s="1053"/>
      <c r="BY21" s="1053"/>
      <c r="BZ21" s="1053"/>
      <c r="CA21" s="1053"/>
      <c r="CB21" s="1053"/>
      <c r="CC21" s="1053"/>
      <c r="CD21" s="1053"/>
      <c r="CE21" s="1053"/>
      <c r="CF21" s="1053"/>
      <c r="CG21" s="1054"/>
      <c r="CH21" s="1027"/>
      <c r="CI21" s="1028"/>
      <c r="CJ21" s="1028"/>
      <c r="CK21" s="1028"/>
      <c r="CL21" s="1029"/>
      <c r="CM21" s="1027"/>
      <c r="CN21" s="1028"/>
      <c r="CO21" s="1028"/>
      <c r="CP21" s="1028"/>
      <c r="CQ21" s="1029"/>
      <c r="CR21" s="1027"/>
      <c r="CS21" s="1028"/>
      <c r="CT21" s="1028"/>
      <c r="CU21" s="1028"/>
      <c r="CV21" s="1029"/>
      <c r="CW21" s="1027"/>
      <c r="CX21" s="1028"/>
      <c r="CY21" s="1028"/>
      <c r="CZ21" s="1028"/>
      <c r="DA21" s="1029"/>
      <c r="DB21" s="1027"/>
      <c r="DC21" s="1028"/>
      <c r="DD21" s="1028"/>
      <c r="DE21" s="1028"/>
      <c r="DF21" s="1029"/>
      <c r="DG21" s="1027"/>
      <c r="DH21" s="1028"/>
      <c r="DI21" s="1028"/>
      <c r="DJ21" s="1028"/>
      <c r="DK21" s="1029"/>
      <c r="DL21" s="1027"/>
      <c r="DM21" s="1028"/>
      <c r="DN21" s="1028"/>
      <c r="DO21" s="1028"/>
      <c r="DP21" s="1029"/>
      <c r="DQ21" s="1027"/>
      <c r="DR21" s="1028"/>
      <c r="DS21" s="1028"/>
      <c r="DT21" s="1028"/>
      <c r="DU21" s="1029"/>
      <c r="DV21" s="1030"/>
      <c r="DW21" s="1031"/>
      <c r="DX21" s="1031"/>
      <c r="DY21" s="1031"/>
      <c r="DZ21" s="1032"/>
      <c r="EA21" s="205"/>
    </row>
    <row r="22" spans="1:131" s="206" customFormat="1" ht="26.25" customHeight="1" x14ac:dyDescent="0.2">
      <c r="A22" s="212">
        <v>16</v>
      </c>
      <c r="B22" s="1075"/>
      <c r="C22" s="1076"/>
      <c r="D22" s="1076"/>
      <c r="E22" s="1076"/>
      <c r="F22" s="1076"/>
      <c r="G22" s="1076"/>
      <c r="H22" s="1076"/>
      <c r="I22" s="1076"/>
      <c r="J22" s="1076"/>
      <c r="K22" s="1076"/>
      <c r="L22" s="1076"/>
      <c r="M22" s="1076"/>
      <c r="N22" s="1076"/>
      <c r="O22" s="1076"/>
      <c r="P22" s="1077"/>
      <c r="Q22" s="1119"/>
      <c r="R22" s="1120"/>
      <c r="S22" s="1120"/>
      <c r="T22" s="1120"/>
      <c r="U22" s="1120"/>
      <c r="V22" s="1120"/>
      <c r="W22" s="1120"/>
      <c r="X22" s="1120"/>
      <c r="Y22" s="1120"/>
      <c r="Z22" s="1120"/>
      <c r="AA22" s="1120"/>
      <c r="AB22" s="1120"/>
      <c r="AC22" s="1120"/>
      <c r="AD22" s="1120"/>
      <c r="AE22" s="1121"/>
      <c r="AF22" s="1057"/>
      <c r="AG22" s="1058"/>
      <c r="AH22" s="1058"/>
      <c r="AI22" s="1058"/>
      <c r="AJ22" s="1059"/>
      <c r="AK22" s="1115"/>
      <c r="AL22" s="1116"/>
      <c r="AM22" s="1116"/>
      <c r="AN22" s="1116"/>
      <c r="AO22" s="1116"/>
      <c r="AP22" s="1116"/>
      <c r="AQ22" s="1116"/>
      <c r="AR22" s="1116"/>
      <c r="AS22" s="1116"/>
      <c r="AT22" s="1116"/>
      <c r="AU22" s="1117"/>
      <c r="AV22" s="1117"/>
      <c r="AW22" s="1117"/>
      <c r="AX22" s="1117"/>
      <c r="AY22" s="1118"/>
      <c r="AZ22" s="1073" t="s">
        <v>363</v>
      </c>
      <c r="BA22" s="1073"/>
      <c r="BB22" s="1073"/>
      <c r="BC22" s="1073"/>
      <c r="BD22" s="1074"/>
      <c r="BE22" s="204"/>
      <c r="BF22" s="204"/>
      <c r="BG22" s="204"/>
      <c r="BH22" s="204"/>
      <c r="BI22" s="204"/>
      <c r="BJ22" s="204"/>
      <c r="BK22" s="204"/>
      <c r="BL22" s="204"/>
      <c r="BM22" s="204"/>
      <c r="BN22" s="204"/>
      <c r="BO22" s="204"/>
      <c r="BP22" s="204"/>
      <c r="BQ22" s="213">
        <v>16</v>
      </c>
      <c r="BR22" s="214"/>
      <c r="BS22" s="1052"/>
      <c r="BT22" s="1053"/>
      <c r="BU22" s="1053"/>
      <c r="BV22" s="1053"/>
      <c r="BW22" s="1053"/>
      <c r="BX22" s="1053"/>
      <c r="BY22" s="1053"/>
      <c r="BZ22" s="1053"/>
      <c r="CA22" s="1053"/>
      <c r="CB22" s="1053"/>
      <c r="CC22" s="1053"/>
      <c r="CD22" s="1053"/>
      <c r="CE22" s="1053"/>
      <c r="CF22" s="1053"/>
      <c r="CG22" s="1054"/>
      <c r="CH22" s="1027"/>
      <c r="CI22" s="1028"/>
      <c r="CJ22" s="1028"/>
      <c r="CK22" s="1028"/>
      <c r="CL22" s="1029"/>
      <c r="CM22" s="1027"/>
      <c r="CN22" s="1028"/>
      <c r="CO22" s="1028"/>
      <c r="CP22" s="1028"/>
      <c r="CQ22" s="1029"/>
      <c r="CR22" s="1027"/>
      <c r="CS22" s="1028"/>
      <c r="CT22" s="1028"/>
      <c r="CU22" s="1028"/>
      <c r="CV22" s="1029"/>
      <c r="CW22" s="1027"/>
      <c r="CX22" s="1028"/>
      <c r="CY22" s="1028"/>
      <c r="CZ22" s="1028"/>
      <c r="DA22" s="1029"/>
      <c r="DB22" s="1027"/>
      <c r="DC22" s="1028"/>
      <c r="DD22" s="1028"/>
      <c r="DE22" s="1028"/>
      <c r="DF22" s="1029"/>
      <c r="DG22" s="1027"/>
      <c r="DH22" s="1028"/>
      <c r="DI22" s="1028"/>
      <c r="DJ22" s="1028"/>
      <c r="DK22" s="1029"/>
      <c r="DL22" s="1027"/>
      <c r="DM22" s="1028"/>
      <c r="DN22" s="1028"/>
      <c r="DO22" s="1028"/>
      <c r="DP22" s="1029"/>
      <c r="DQ22" s="1027"/>
      <c r="DR22" s="1028"/>
      <c r="DS22" s="1028"/>
      <c r="DT22" s="1028"/>
      <c r="DU22" s="1029"/>
      <c r="DV22" s="1030"/>
      <c r="DW22" s="1031"/>
      <c r="DX22" s="1031"/>
      <c r="DY22" s="1031"/>
      <c r="DZ22" s="1032"/>
      <c r="EA22" s="205"/>
    </row>
    <row r="23" spans="1:131" s="206" customFormat="1" ht="26.25" customHeight="1" thickBot="1" x14ac:dyDescent="0.25">
      <c r="A23" s="215" t="s">
        <v>364</v>
      </c>
      <c r="B23" s="970" t="s">
        <v>365</v>
      </c>
      <c r="C23" s="971"/>
      <c r="D23" s="971"/>
      <c r="E23" s="971"/>
      <c r="F23" s="971"/>
      <c r="G23" s="971"/>
      <c r="H23" s="971"/>
      <c r="I23" s="971"/>
      <c r="J23" s="971"/>
      <c r="K23" s="971"/>
      <c r="L23" s="971"/>
      <c r="M23" s="971"/>
      <c r="N23" s="971"/>
      <c r="O23" s="971"/>
      <c r="P23" s="972"/>
      <c r="Q23" s="1106">
        <f>SUM(Q7:U22)</f>
        <v>112417</v>
      </c>
      <c r="R23" s="1107"/>
      <c r="S23" s="1107"/>
      <c r="T23" s="1107"/>
      <c r="U23" s="1107"/>
      <c r="V23" s="1107">
        <f t="shared" ref="V23" si="0">SUM(V7:Z22)</f>
        <v>108665</v>
      </c>
      <c r="W23" s="1107"/>
      <c r="X23" s="1107"/>
      <c r="Y23" s="1107"/>
      <c r="Z23" s="1107"/>
      <c r="AA23" s="1107">
        <f t="shared" ref="AA23" si="1">SUM(AA7:AE22)</f>
        <v>3752</v>
      </c>
      <c r="AB23" s="1107"/>
      <c r="AC23" s="1107"/>
      <c r="AD23" s="1107"/>
      <c r="AE23" s="1108"/>
      <c r="AF23" s="1109">
        <v>3338</v>
      </c>
      <c r="AG23" s="1107"/>
      <c r="AH23" s="1107"/>
      <c r="AI23" s="1107"/>
      <c r="AJ23" s="1110"/>
      <c r="AK23" s="1111"/>
      <c r="AL23" s="1112"/>
      <c r="AM23" s="1112"/>
      <c r="AN23" s="1112"/>
      <c r="AO23" s="1112"/>
      <c r="AP23" s="1107">
        <f>SUM(AP7:AT22)</f>
        <v>30162</v>
      </c>
      <c r="AQ23" s="1107"/>
      <c r="AR23" s="1107"/>
      <c r="AS23" s="1107"/>
      <c r="AT23" s="1107"/>
      <c r="AU23" s="1113"/>
      <c r="AV23" s="1113"/>
      <c r="AW23" s="1113"/>
      <c r="AX23" s="1113"/>
      <c r="AY23" s="1114"/>
      <c r="AZ23" s="1103" t="s">
        <v>109</v>
      </c>
      <c r="BA23" s="1104"/>
      <c r="BB23" s="1104"/>
      <c r="BC23" s="1104"/>
      <c r="BD23" s="1105"/>
      <c r="BE23" s="204"/>
      <c r="BF23" s="204"/>
      <c r="BG23" s="204"/>
      <c r="BH23" s="204"/>
      <c r="BI23" s="204"/>
      <c r="BJ23" s="204"/>
      <c r="BK23" s="204"/>
      <c r="BL23" s="204"/>
      <c r="BM23" s="204"/>
      <c r="BN23" s="204"/>
      <c r="BO23" s="204"/>
      <c r="BP23" s="204"/>
      <c r="BQ23" s="213">
        <v>17</v>
      </c>
      <c r="BR23" s="214"/>
      <c r="BS23" s="1052"/>
      <c r="BT23" s="1053"/>
      <c r="BU23" s="1053"/>
      <c r="BV23" s="1053"/>
      <c r="BW23" s="1053"/>
      <c r="BX23" s="1053"/>
      <c r="BY23" s="1053"/>
      <c r="BZ23" s="1053"/>
      <c r="CA23" s="1053"/>
      <c r="CB23" s="1053"/>
      <c r="CC23" s="1053"/>
      <c r="CD23" s="1053"/>
      <c r="CE23" s="1053"/>
      <c r="CF23" s="1053"/>
      <c r="CG23" s="1054"/>
      <c r="CH23" s="1027"/>
      <c r="CI23" s="1028"/>
      <c r="CJ23" s="1028"/>
      <c r="CK23" s="1028"/>
      <c r="CL23" s="1029"/>
      <c r="CM23" s="1027"/>
      <c r="CN23" s="1028"/>
      <c r="CO23" s="1028"/>
      <c r="CP23" s="1028"/>
      <c r="CQ23" s="1029"/>
      <c r="CR23" s="1027"/>
      <c r="CS23" s="1028"/>
      <c r="CT23" s="1028"/>
      <c r="CU23" s="1028"/>
      <c r="CV23" s="1029"/>
      <c r="CW23" s="1027"/>
      <c r="CX23" s="1028"/>
      <c r="CY23" s="1028"/>
      <c r="CZ23" s="1028"/>
      <c r="DA23" s="1029"/>
      <c r="DB23" s="1027"/>
      <c r="DC23" s="1028"/>
      <c r="DD23" s="1028"/>
      <c r="DE23" s="1028"/>
      <c r="DF23" s="1029"/>
      <c r="DG23" s="1027"/>
      <c r="DH23" s="1028"/>
      <c r="DI23" s="1028"/>
      <c r="DJ23" s="1028"/>
      <c r="DK23" s="1029"/>
      <c r="DL23" s="1027"/>
      <c r="DM23" s="1028"/>
      <c r="DN23" s="1028"/>
      <c r="DO23" s="1028"/>
      <c r="DP23" s="1029"/>
      <c r="DQ23" s="1027"/>
      <c r="DR23" s="1028"/>
      <c r="DS23" s="1028"/>
      <c r="DT23" s="1028"/>
      <c r="DU23" s="1029"/>
      <c r="DV23" s="1030"/>
      <c r="DW23" s="1031"/>
      <c r="DX23" s="1031"/>
      <c r="DY23" s="1031"/>
      <c r="DZ23" s="1032"/>
      <c r="EA23" s="205"/>
    </row>
    <row r="24" spans="1:131" s="206" customFormat="1" ht="26.25" customHeight="1" x14ac:dyDescent="0.2">
      <c r="A24" s="1102" t="s">
        <v>366</v>
      </c>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203"/>
      <c r="BA24" s="203"/>
      <c r="BB24" s="203"/>
      <c r="BC24" s="203"/>
      <c r="BD24" s="203"/>
      <c r="BE24" s="204"/>
      <c r="BF24" s="204"/>
      <c r="BG24" s="204"/>
      <c r="BH24" s="204"/>
      <c r="BI24" s="204"/>
      <c r="BJ24" s="204"/>
      <c r="BK24" s="204"/>
      <c r="BL24" s="204"/>
      <c r="BM24" s="204"/>
      <c r="BN24" s="204"/>
      <c r="BO24" s="204"/>
      <c r="BP24" s="204"/>
      <c r="BQ24" s="213">
        <v>18</v>
      </c>
      <c r="BR24" s="214"/>
      <c r="BS24" s="1052"/>
      <c r="BT24" s="1053"/>
      <c r="BU24" s="1053"/>
      <c r="BV24" s="1053"/>
      <c r="BW24" s="1053"/>
      <c r="BX24" s="1053"/>
      <c r="BY24" s="1053"/>
      <c r="BZ24" s="1053"/>
      <c r="CA24" s="1053"/>
      <c r="CB24" s="1053"/>
      <c r="CC24" s="1053"/>
      <c r="CD24" s="1053"/>
      <c r="CE24" s="1053"/>
      <c r="CF24" s="1053"/>
      <c r="CG24" s="1054"/>
      <c r="CH24" s="1027"/>
      <c r="CI24" s="1028"/>
      <c r="CJ24" s="1028"/>
      <c r="CK24" s="1028"/>
      <c r="CL24" s="1029"/>
      <c r="CM24" s="1027"/>
      <c r="CN24" s="1028"/>
      <c r="CO24" s="1028"/>
      <c r="CP24" s="1028"/>
      <c r="CQ24" s="1029"/>
      <c r="CR24" s="1027"/>
      <c r="CS24" s="1028"/>
      <c r="CT24" s="1028"/>
      <c r="CU24" s="1028"/>
      <c r="CV24" s="1029"/>
      <c r="CW24" s="1027"/>
      <c r="CX24" s="1028"/>
      <c r="CY24" s="1028"/>
      <c r="CZ24" s="1028"/>
      <c r="DA24" s="1029"/>
      <c r="DB24" s="1027"/>
      <c r="DC24" s="1028"/>
      <c r="DD24" s="1028"/>
      <c r="DE24" s="1028"/>
      <c r="DF24" s="1029"/>
      <c r="DG24" s="1027"/>
      <c r="DH24" s="1028"/>
      <c r="DI24" s="1028"/>
      <c r="DJ24" s="1028"/>
      <c r="DK24" s="1029"/>
      <c r="DL24" s="1027"/>
      <c r="DM24" s="1028"/>
      <c r="DN24" s="1028"/>
      <c r="DO24" s="1028"/>
      <c r="DP24" s="1029"/>
      <c r="DQ24" s="1027"/>
      <c r="DR24" s="1028"/>
      <c r="DS24" s="1028"/>
      <c r="DT24" s="1028"/>
      <c r="DU24" s="1029"/>
      <c r="DV24" s="1030"/>
      <c r="DW24" s="1031"/>
      <c r="DX24" s="1031"/>
      <c r="DY24" s="1031"/>
      <c r="DZ24" s="1032"/>
      <c r="EA24" s="205"/>
    </row>
    <row r="25" spans="1:131" s="198" customFormat="1" ht="26.25" customHeight="1" thickBot="1" x14ac:dyDescent="0.25">
      <c r="A25" s="1101" t="s">
        <v>367</v>
      </c>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c r="AO25" s="1101"/>
      <c r="AP25" s="1101"/>
      <c r="AQ25" s="1101"/>
      <c r="AR25" s="1101"/>
      <c r="AS25" s="1101"/>
      <c r="AT25" s="1101"/>
      <c r="AU25" s="1101"/>
      <c r="AV25" s="1101"/>
      <c r="AW25" s="1101"/>
      <c r="AX25" s="1101"/>
      <c r="AY25" s="1101"/>
      <c r="AZ25" s="1101"/>
      <c r="BA25" s="1101"/>
      <c r="BB25" s="1101"/>
      <c r="BC25" s="1101"/>
      <c r="BD25" s="1101"/>
      <c r="BE25" s="1101"/>
      <c r="BF25" s="1101"/>
      <c r="BG25" s="1101"/>
      <c r="BH25" s="1101"/>
      <c r="BI25" s="1101"/>
      <c r="BJ25" s="203"/>
      <c r="BK25" s="203"/>
      <c r="BL25" s="203"/>
      <c r="BM25" s="203"/>
      <c r="BN25" s="203"/>
      <c r="BO25" s="216"/>
      <c r="BP25" s="216"/>
      <c r="BQ25" s="213">
        <v>19</v>
      </c>
      <c r="BR25" s="214"/>
      <c r="BS25" s="1052"/>
      <c r="BT25" s="1053"/>
      <c r="BU25" s="1053"/>
      <c r="BV25" s="1053"/>
      <c r="BW25" s="1053"/>
      <c r="BX25" s="1053"/>
      <c r="BY25" s="1053"/>
      <c r="BZ25" s="1053"/>
      <c r="CA25" s="1053"/>
      <c r="CB25" s="1053"/>
      <c r="CC25" s="1053"/>
      <c r="CD25" s="1053"/>
      <c r="CE25" s="1053"/>
      <c r="CF25" s="1053"/>
      <c r="CG25" s="1054"/>
      <c r="CH25" s="1027"/>
      <c r="CI25" s="1028"/>
      <c r="CJ25" s="1028"/>
      <c r="CK25" s="1028"/>
      <c r="CL25" s="1029"/>
      <c r="CM25" s="1027"/>
      <c r="CN25" s="1028"/>
      <c r="CO25" s="1028"/>
      <c r="CP25" s="1028"/>
      <c r="CQ25" s="1029"/>
      <c r="CR25" s="1027"/>
      <c r="CS25" s="1028"/>
      <c r="CT25" s="1028"/>
      <c r="CU25" s="1028"/>
      <c r="CV25" s="1029"/>
      <c r="CW25" s="1027"/>
      <c r="CX25" s="1028"/>
      <c r="CY25" s="1028"/>
      <c r="CZ25" s="1028"/>
      <c r="DA25" s="1029"/>
      <c r="DB25" s="1027"/>
      <c r="DC25" s="1028"/>
      <c r="DD25" s="1028"/>
      <c r="DE25" s="1028"/>
      <c r="DF25" s="1029"/>
      <c r="DG25" s="1027"/>
      <c r="DH25" s="1028"/>
      <c r="DI25" s="1028"/>
      <c r="DJ25" s="1028"/>
      <c r="DK25" s="1029"/>
      <c r="DL25" s="1027"/>
      <c r="DM25" s="1028"/>
      <c r="DN25" s="1028"/>
      <c r="DO25" s="1028"/>
      <c r="DP25" s="1029"/>
      <c r="DQ25" s="1027"/>
      <c r="DR25" s="1028"/>
      <c r="DS25" s="1028"/>
      <c r="DT25" s="1028"/>
      <c r="DU25" s="1029"/>
      <c r="DV25" s="1030"/>
      <c r="DW25" s="1031"/>
      <c r="DX25" s="1031"/>
      <c r="DY25" s="1031"/>
      <c r="DZ25" s="1032"/>
      <c r="EA25" s="197"/>
    </row>
    <row r="26" spans="1:131" s="198" customFormat="1" ht="26.25" customHeight="1" x14ac:dyDescent="0.2">
      <c r="A26" s="1033" t="s">
        <v>345</v>
      </c>
      <c r="B26" s="1034"/>
      <c r="C26" s="1034"/>
      <c r="D26" s="1034"/>
      <c r="E26" s="1034"/>
      <c r="F26" s="1034"/>
      <c r="G26" s="1034"/>
      <c r="H26" s="1034"/>
      <c r="I26" s="1034"/>
      <c r="J26" s="1034"/>
      <c r="K26" s="1034"/>
      <c r="L26" s="1034"/>
      <c r="M26" s="1034"/>
      <c r="N26" s="1034"/>
      <c r="O26" s="1034"/>
      <c r="P26" s="1035"/>
      <c r="Q26" s="1039" t="s">
        <v>368</v>
      </c>
      <c r="R26" s="1040"/>
      <c r="S26" s="1040"/>
      <c r="T26" s="1040"/>
      <c r="U26" s="1041"/>
      <c r="V26" s="1039" t="s">
        <v>369</v>
      </c>
      <c r="W26" s="1040"/>
      <c r="X26" s="1040"/>
      <c r="Y26" s="1040"/>
      <c r="Z26" s="1041"/>
      <c r="AA26" s="1039" t="s">
        <v>370</v>
      </c>
      <c r="AB26" s="1040"/>
      <c r="AC26" s="1040"/>
      <c r="AD26" s="1040"/>
      <c r="AE26" s="1040"/>
      <c r="AF26" s="1097" t="s">
        <v>371</v>
      </c>
      <c r="AG26" s="1046"/>
      <c r="AH26" s="1046"/>
      <c r="AI26" s="1046"/>
      <c r="AJ26" s="1098"/>
      <c r="AK26" s="1040" t="s">
        <v>372</v>
      </c>
      <c r="AL26" s="1040"/>
      <c r="AM26" s="1040"/>
      <c r="AN26" s="1040"/>
      <c r="AO26" s="1041"/>
      <c r="AP26" s="1039" t="s">
        <v>373</v>
      </c>
      <c r="AQ26" s="1040"/>
      <c r="AR26" s="1040"/>
      <c r="AS26" s="1040"/>
      <c r="AT26" s="1041"/>
      <c r="AU26" s="1039" t="s">
        <v>374</v>
      </c>
      <c r="AV26" s="1040"/>
      <c r="AW26" s="1040"/>
      <c r="AX26" s="1040"/>
      <c r="AY26" s="1041"/>
      <c r="AZ26" s="1039" t="s">
        <v>375</v>
      </c>
      <c r="BA26" s="1040"/>
      <c r="BB26" s="1040"/>
      <c r="BC26" s="1040"/>
      <c r="BD26" s="1041"/>
      <c r="BE26" s="1039" t="s">
        <v>352</v>
      </c>
      <c r="BF26" s="1040"/>
      <c r="BG26" s="1040"/>
      <c r="BH26" s="1040"/>
      <c r="BI26" s="1055"/>
      <c r="BJ26" s="203"/>
      <c r="BK26" s="203"/>
      <c r="BL26" s="203"/>
      <c r="BM26" s="203"/>
      <c r="BN26" s="203"/>
      <c r="BO26" s="216"/>
      <c r="BP26" s="216"/>
      <c r="BQ26" s="213">
        <v>20</v>
      </c>
      <c r="BR26" s="214"/>
      <c r="BS26" s="1052"/>
      <c r="BT26" s="1053"/>
      <c r="BU26" s="1053"/>
      <c r="BV26" s="1053"/>
      <c r="BW26" s="1053"/>
      <c r="BX26" s="1053"/>
      <c r="BY26" s="1053"/>
      <c r="BZ26" s="1053"/>
      <c r="CA26" s="1053"/>
      <c r="CB26" s="1053"/>
      <c r="CC26" s="1053"/>
      <c r="CD26" s="1053"/>
      <c r="CE26" s="1053"/>
      <c r="CF26" s="1053"/>
      <c r="CG26" s="1054"/>
      <c r="CH26" s="1027"/>
      <c r="CI26" s="1028"/>
      <c r="CJ26" s="1028"/>
      <c r="CK26" s="1028"/>
      <c r="CL26" s="1029"/>
      <c r="CM26" s="1027"/>
      <c r="CN26" s="1028"/>
      <c r="CO26" s="1028"/>
      <c r="CP26" s="1028"/>
      <c r="CQ26" s="1029"/>
      <c r="CR26" s="1027"/>
      <c r="CS26" s="1028"/>
      <c r="CT26" s="1028"/>
      <c r="CU26" s="1028"/>
      <c r="CV26" s="1029"/>
      <c r="CW26" s="1027"/>
      <c r="CX26" s="1028"/>
      <c r="CY26" s="1028"/>
      <c r="CZ26" s="1028"/>
      <c r="DA26" s="1029"/>
      <c r="DB26" s="1027"/>
      <c r="DC26" s="1028"/>
      <c r="DD26" s="1028"/>
      <c r="DE26" s="1028"/>
      <c r="DF26" s="1029"/>
      <c r="DG26" s="1027"/>
      <c r="DH26" s="1028"/>
      <c r="DI26" s="1028"/>
      <c r="DJ26" s="1028"/>
      <c r="DK26" s="1029"/>
      <c r="DL26" s="1027"/>
      <c r="DM26" s="1028"/>
      <c r="DN26" s="1028"/>
      <c r="DO26" s="1028"/>
      <c r="DP26" s="1029"/>
      <c r="DQ26" s="1027"/>
      <c r="DR26" s="1028"/>
      <c r="DS26" s="1028"/>
      <c r="DT26" s="1028"/>
      <c r="DU26" s="1029"/>
      <c r="DV26" s="1030"/>
      <c r="DW26" s="1031"/>
      <c r="DX26" s="1031"/>
      <c r="DY26" s="1031"/>
      <c r="DZ26" s="1032"/>
      <c r="EA26" s="197"/>
    </row>
    <row r="27" spans="1:131" s="198" customFormat="1" ht="26.25" customHeight="1" thickBot="1" x14ac:dyDescent="0.25">
      <c r="A27" s="1036"/>
      <c r="B27" s="1037"/>
      <c r="C27" s="1037"/>
      <c r="D27" s="1037"/>
      <c r="E27" s="1037"/>
      <c r="F27" s="1037"/>
      <c r="G27" s="1037"/>
      <c r="H27" s="1037"/>
      <c r="I27" s="1037"/>
      <c r="J27" s="1037"/>
      <c r="K27" s="1037"/>
      <c r="L27" s="1037"/>
      <c r="M27" s="1037"/>
      <c r="N27" s="1037"/>
      <c r="O27" s="1037"/>
      <c r="P27" s="1038"/>
      <c r="Q27" s="1042"/>
      <c r="R27" s="1043"/>
      <c r="S27" s="1043"/>
      <c r="T27" s="1043"/>
      <c r="U27" s="1044"/>
      <c r="V27" s="1042"/>
      <c r="W27" s="1043"/>
      <c r="X27" s="1043"/>
      <c r="Y27" s="1043"/>
      <c r="Z27" s="1044"/>
      <c r="AA27" s="1042"/>
      <c r="AB27" s="1043"/>
      <c r="AC27" s="1043"/>
      <c r="AD27" s="1043"/>
      <c r="AE27" s="1043"/>
      <c r="AF27" s="1099"/>
      <c r="AG27" s="1049"/>
      <c r="AH27" s="1049"/>
      <c r="AI27" s="1049"/>
      <c r="AJ27" s="1100"/>
      <c r="AK27" s="1043"/>
      <c r="AL27" s="1043"/>
      <c r="AM27" s="1043"/>
      <c r="AN27" s="1043"/>
      <c r="AO27" s="1044"/>
      <c r="AP27" s="1042"/>
      <c r="AQ27" s="1043"/>
      <c r="AR27" s="1043"/>
      <c r="AS27" s="1043"/>
      <c r="AT27" s="1044"/>
      <c r="AU27" s="1042"/>
      <c r="AV27" s="1043"/>
      <c r="AW27" s="1043"/>
      <c r="AX27" s="1043"/>
      <c r="AY27" s="1044"/>
      <c r="AZ27" s="1042"/>
      <c r="BA27" s="1043"/>
      <c r="BB27" s="1043"/>
      <c r="BC27" s="1043"/>
      <c r="BD27" s="1044"/>
      <c r="BE27" s="1042"/>
      <c r="BF27" s="1043"/>
      <c r="BG27" s="1043"/>
      <c r="BH27" s="1043"/>
      <c r="BI27" s="1056"/>
      <c r="BJ27" s="203"/>
      <c r="BK27" s="203"/>
      <c r="BL27" s="203"/>
      <c r="BM27" s="203"/>
      <c r="BN27" s="203"/>
      <c r="BO27" s="216"/>
      <c r="BP27" s="216"/>
      <c r="BQ27" s="213">
        <v>21</v>
      </c>
      <c r="BR27" s="214"/>
      <c r="BS27" s="1052"/>
      <c r="BT27" s="1053"/>
      <c r="BU27" s="1053"/>
      <c r="BV27" s="1053"/>
      <c r="BW27" s="1053"/>
      <c r="BX27" s="1053"/>
      <c r="BY27" s="1053"/>
      <c r="BZ27" s="1053"/>
      <c r="CA27" s="1053"/>
      <c r="CB27" s="1053"/>
      <c r="CC27" s="1053"/>
      <c r="CD27" s="1053"/>
      <c r="CE27" s="1053"/>
      <c r="CF27" s="1053"/>
      <c r="CG27" s="1054"/>
      <c r="CH27" s="1027"/>
      <c r="CI27" s="1028"/>
      <c r="CJ27" s="1028"/>
      <c r="CK27" s="1028"/>
      <c r="CL27" s="1029"/>
      <c r="CM27" s="1027"/>
      <c r="CN27" s="1028"/>
      <c r="CO27" s="1028"/>
      <c r="CP27" s="1028"/>
      <c r="CQ27" s="1029"/>
      <c r="CR27" s="1027"/>
      <c r="CS27" s="1028"/>
      <c r="CT27" s="1028"/>
      <c r="CU27" s="1028"/>
      <c r="CV27" s="1029"/>
      <c r="CW27" s="1027"/>
      <c r="CX27" s="1028"/>
      <c r="CY27" s="1028"/>
      <c r="CZ27" s="1028"/>
      <c r="DA27" s="1029"/>
      <c r="DB27" s="1027"/>
      <c r="DC27" s="1028"/>
      <c r="DD27" s="1028"/>
      <c r="DE27" s="1028"/>
      <c r="DF27" s="1029"/>
      <c r="DG27" s="1027"/>
      <c r="DH27" s="1028"/>
      <c r="DI27" s="1028"/>
      <c r="DJ27" s="1028"/>
      <c r="DK27" s="1029"/>
      <c r="DL27" s="1027"/>
      <c r="DM27" s="1028"/>
      <c r="DN27" s="1028"/>
      <c r="DO27" s="1028"/>
      <c r="DP27" s="1029"/>
      <c r="DQ27" s="1027"/>
      <c r="DR27" s="1028"/>
      <c r="DS27" s="1028"/>
      <c r="DT27" s="1028"/>
      <c r="DU27" s="1029"/>
      <c r="DV27" s="1030"/>
      <c r="DW27" s="1031"/>
      <c r="DX27" s="1031"/>
      <c r="DY27" s="1031"/>
      <c r="DZ27" s="1032"/>
      <c r="EA27" s="197"/>
    </row>
    <row r="28" spans="1:131" s="198" customFormat="1" ht="26.25" customHeight="1" thickTop="1" x14ac:dyDescent="0.2">
      <c r="A28" s="217">
        <v>1</v>
      </c>
      <c r="B28" s="1088" t="s">
        <v>376</v>
      </c>
      <c r="C28" s="1089"/>
      <c r="D28" s="1089"/>
      <c r="E28" s="1089"/>
      <c r="F28" s="1089"/>
      <c r="G28" s="1089"/>
      <c r="H28" s="1089"/>
      <c r="I28" s="1089"/>
      <c r="J28" s="1089"/>
      <c r="K28" s="1089"/>
      <c r="L28" s="1089"/>
      <c r="M28" s="1089"/>
      <c r="N28" s="1089"/>
      <c r="O28" s="1089"/>
      <c r="P28" s="1090"/>
      <c r="Q28" s="1091">
        <v>34225</v>
      </c>
      <c r="R28" s="1092"/>
      <c r="S28" s="1092"/>
      <c r="T28" s="1092"/>
      <c r="U28" s="1092"/>
      <c r="V28" s="1092">
        <v>33237</v>
      </c>
      <c r="W28" s="1092"/>
      <c r="X28" s="1092"/>
      <c r="Y28" s="1092"/>
      <c r="Z28" s="1092"/>
      <c r="AA28" s="1092">
        <v>988</v>
      </c>
      <c r="AB28" s="1092"/>
      <c r="AC28" s="1092"/>
      <c r="AD28" s="1092"/>
      <c r="AE28" s="1093"/>
      <c r="AF28" s="1094">
        <v>988</v>
      </c>
      <c r="AG28" s="1092"/>
      <c r="AH28" s="1092"/>
      <c r="AI28" s="1092"/>
      <c r="AJ28" s="1095"/>
      <c r="AK28" s="1096">
        <v>4549</v>
      </c>
      <c r="AL28" s="1084"/>
      <c r="AM28" s="1084"/>
      <c r="AN28" s="1084"/>
      <c r="AO28" s="1084"/>
      <c r="AP28" s="1084" t="s">
        <v>528</v>
      </c>
      <c r="AQ28" s="1084"/>
      <c r="AR28" s="1084"/>
      <c r="AS28" s="1084"/>
      <c r="AT28" s="1084"/>
      <c r="AU28" s="1084" t="s">
        <v>528</v>
      </c>
      <c r="AV28" s="1084"/>
      <c r="AW28" s="1084"/>
      <c r="AX28" s="1084"/>
      <c r="AY28" s="1084"/>
      <c r="AZ28" s="1085" t="s">
        <v>528</v>
      </c>
      <c r="BA28" s="1085"/>
      <c r="BB28" s="1085"/>
      <c r="BC28" s="1085"/>
      <c r="BD28" s="1085"/>
      <c r="BE28" s="1086"/>
      <c r="BF28" s="1086"/>
      <c r="BG28" s="1086"/>
      <c r="BH28" s="1086"/>
      <c r="BI28" s="1087"/>
      <c r="BJ28" s="203"/>
      <c r="BK28" s="203"/>
      <c r="BL28" s="203"/>
      <c r="BM28" s="203"/>
      <c r="BN28" s="203"/>
      <c r="BO28" s="216"/>
      <c r="BP28" s="216"/>
      <c r="BQ28" s="213">
        <v>22</v>
      </c>
      <c r="BR28" s="214"/>
      <c r="BS28" s="1052"/>
      <c r="BT28" s="1053"/>
      <c r="BU28" s="1053"/>
      <c r="BV28" s="1053"/>
      <c r="BW28" s="1053"/>
      <c r="BX28" s="1053"/>
      <c r="BY28" s="1053"/>
      <c r="BZ28" s="1053"/>
      <c r="CA28" s="1053"/>
      <c r="CB28" s="1053"/>
      <c r="CC28" s="1053"/>
      <c r="CD28" s="1053"/>
      <c r="CE28" s="1053"/>
      <c r="CF28" s="1053"/>
      <c r="CG28" s="1054"/>
      <c r="CH28" s="1027"/>
      <c r="CI28" s="1028"/>
      <c r="CJ28" s="1028"/>
      <c r="CK28" s="1028"/>
      <c r="CL28" s="1029"/>
      <c r="CM28" s="1027"/>
      <c r="CN28" s="1028"/>
      <c r="CO28" s="1028"/>
      <c r="CP28" s="1028"/>
      <c r="CQ28" s="1029"/>
      <c r="CR28" s="1027"/>
      <c r="CS28" s="1028"/>
      <c r="CT28" s="1028"/>
      <c r="CU28" s="1028"/>
      <c r="CV28" s="1029"/>
      <c r="CW28" s="1027"/>
      <c r="CX28" s="1028"/>
      <c r="CY28" s="1028"/>
      <c r="CZ28" s="1028"/>
      <c r="DA28" s="1029"/>
      <c r="DB28" s="1027"/>
      <c r="DC28" s="1028"/>
      <c r="DD28" s="1028"/>
      <c r="DE28" s="1028"/>
      <c r="DF28" s="1029"/>
      <c r="DG28" s="1027"/>
      <c r="DH28" s="1028"/>
      <c r="DI28" s="1028"/>
      <c r="DJ28" s="1028"/>
      <c r="DK28" s="1029"/>
      <c r="DL28" s="1027"/>
      <c r="DM28" s="1028"/>
      <c r="DN28" s="1028"/>
      <c r="DO28" s="1028"/>
      <c r="DP28" s="1029"/>
      <c r="DQ28" s="1027"/>
      <c r="DR28" s="1028"/>
      <c r="DS28" s="1028"/>
      <c r="DT28" s="1028"/>
      <c r="DU28" s="1029"/>
      <c r="DV28" s="1030"/>
      <c r="DW28" s="1031"/>
      <c r="DX28" s="1031"/>
      <c r="DY28" s="1031"/>
      <c r="DZ28" s="1032"/>
      <c r="EA28" s="197"/>
    </row>
    <row r="29" spans="1:131" s="198" customFormat="1" ht="26.25" customHeight="1" x14ac:dyDescent="0.2">
      <c r="A29" s="217">
        <v>2</v>
      </c>
      <c r="B29" s="1075" t="s">
        <v>377</v>
      </c>
      <c r="C29" s="1076"/>
      <c r="D29" s="1076"/>
      <c r="E29" s="1076"/>
      <c r="F29" s="1076"/>
      <c r="G29" s="1076"/>
      <c r="H29" s="1076"/>
      <c r="I29" s="1076"/>
      <c r="J29" s="1076"/>
      <c r="K29" s="1076"/>
      <c r="L29" s="1076"/>
      <c r="M29" s="1076"/>
      <c r="N29" s="1076"/>
      <c r="O29" s="1076"/>
      <c r="P29" s="1077"/>
      <c r="Q29" s="1081">
        <v>18708</v>
      </c>
      <c r="R29" s="1082"/>
      <c r="S29" s="1082"/>
      <c r="T29" s="1082"/>
      <c r="U29" s="1082"/>
      <c r="V29" s="1082">
        <v>18618</v>
      </c>
      <c r="W29" s="1082"/>
      <c r="X29" s="1082"/>
      <c r="Y29" s="1082"/>
      <c r="Z29" s="1082"/>
      <c r="AA29" s="1082">
        <v>91</v>
      </c>
      <c r="AB29" s="1082"/>
      <c r="AC29" s="1082"/>
      <c r="AD29" s="1082"/>
      <c r="AE29" s="1083"/>
      <c r="AF29" s="1057">
        <v>91</v>
      </c>
      <c r="AG29" s="1058"/>
      <c r="AH29" s="1058"/>
      <c r="AI29" s="1058"/>
      <c r="AJ29" s="1059"/>
      <c r="AK29" s="1006">
        <v>2894</v>
      </c>
      <c r="AL29" s="997"/>
      <c r="AM29" s="997"/>
      <c r="AN29" s="997"/>
      <c r="AO29" s="997"/>
      <c r="AP29" s="997" t="s">
        <v>528</v>
      </c>
      <c r="AQ29" s="997"/>
      <c r="AR29" s="997"/>
      <c r="AS29" s="997"/>
      <c r="AT29" s="997"/>
      <c r="AU29" s="997" t="s">
        <v>528</v>
      </c>
      <c r="AV29" s="997"/>
      <c r="AW29" s="997"/>
      <c r="AX29" s="997"/>
      <c r="AY29" s="997"/>
      <c r="AZ29" s="1080" t="s">
        <v>528</v>
      </c>
      <c r="BA29" s="1080"/>
      <c r="BB29" s="1080"/>
      <c r="BC29" s="1080"/>
      <c r="BD29" s="1080"/>
      <c r="BE29" s="1070"/>
      <c r="BF29" s="1070"/>
      <c r="BG29" s="1070"/>
      <c r="BH29" s="1070"/>
      <c r="BI29" s="1071"/>
      <c r="BJ29" s="203"/>
      <c r="BK29" s="203"/>
      <c r="BL29" s="203"/>
      <c r="BM29" s="203"/>
      <c r="BN29" s="203"/>
      <c r="BO29" s="216"/>
      <c r="BP29" s="216"/>
      <c r="BQ29" s="213">
        <v>23</v>
      </c>
      <c r="BR29" s="214"/>
      <c r="BS29" s="1052"/>
      <c r="BT29" s="1053"/>
      <c r="BU29" s="1053"/>
      <c r="BV29" s="1053"/>
      <c r="BW29" s="1053"/>
      <c r="BX29" s="1053"/>
      <c r="BY29" s="1053"/>
      <c r="BZ29" s="1053"/>
      <c r="CA29" s="1053"/>
      <c r="CB29" s="1053"/>
      <c r="CC29" s="1053"/>
      <c r="CD29" s="1053"/>
      <c r="CE29" s="1053"/>
      <c r="CF29" s="1053"/>
      <c r="CG29" s="1054"/>
      <c r="CH29" s="1027"/>
      <c r="CI29" s="1028"/>
      <c r="CJ29" s="1028"/>
      <c r="CK29" s="1028"/>
      <c r="CL29" s="1029"/>
      <c r="CM29" s="1027"/>
      <c r="CN29" s="1028"/>
      <c r="CO29" s="1028"/>
      <c r="CP29" s="1028"/>
      <c r="CQ29" s="1029"/>
      <c r="CR29" s="1027"/>
      <c r="CS29" s="1028"/>
      <c r="CT29" s="1028"/>
      <c r="CU29" s="1028"/>
      <c r="CV29" s="1029"/>
      <c r="CW29" s="1027"/>
      <c r="CX29" s="1028"/>
      <c r="CY29" s="1028"/>
      <c r="CZ29" s="1028"/>
      <c r="DA29" s="1029"/>
      <c r="DB29" s="1027"/>
      <c r="DC29" s="1028"/>
      <c r="DD29" s="1028"/>
      <c r="DE29" s="1028"/>
      <c r="DF29" s="1029"/>
      <c r="DG29" s="1027"/>
      <c r="DH29" s="1028"/>
      <c r="DI29" s="1028"/>
      <c r="DJ29" s="1028"/>
      <c r="DK29" s="1029"/>
      <c r="DL29" s="1027"/>
      <c r="DM29" s="1028"/>
      <c r="DN29" s="1028"/>
      <c r="DO29" s="1028"/>
      <c r="DP29" s="1029"/>
      <c r="DQ29" s="1027"/>
      <c r="DR29" s="1028"/>
      <c r="DS29" s="1028"/>
      <c r="DT29" s="1028"/>
      <c r="DU29" s="1029"/>
      <c r="DV29" s="1030"/>
      <c r="DW29" s="1031"/>
      <c r="DX29" s="1031"/>
      <c r="DY29" s="1031"/>
      <c r="DZ29" s="1032"/>
      <c r="EA29" s="197"/>
    </row>
    <row r="30" spans="1:131" s="198" customFormat="1" ht="26.25" customHeight="1" x14ac:dyDescent="0.2">
      <c r="A30" s="217">
        <v>3</v>
      </c>
      <c r="B30" s="1075" t="s">
        <v>378</v>
      </c>
      <c r="C30" s="1076"/>
      <c r="D30" s="1076"/>
      <c r="E30" s="1076"/>
      <c r="F30" s="1076"/>
      <c r="G30" s="1076"/>
      <c r="H30" s="1076"/>
      <c r="I30" s="1076"/>
      <c r="J30" s="1076"/>
      <c r="K30" s="1076"/>
      <c r="L30" s="1076"/>
      <c r="M30" s="1076"/>
      <c r="N30" s="1076"/>
      <c r="O30" s="1076"/>
      <c r="P30" s="1077"/>
      <c r="Q30" s="1081">
        <v>5153</v>
      </c>
      <c r="R30" s="1082"/>
      <c r="S30" s="1082"/>
      <c r="T30" s="1082"/>
      <c r="U30" s="1082"/>
      <c r="V30" s="1082">
        <v>4890</v>
      </c>
      <c r="W30" s="1082"/>
      <c r="X30" s="1082"/>
      <c r="Y30" s="1082"/>
      <c r="Z30" s="1082"/>
      <c r="AA30" s="1082">
        <v>264</v>
      </c>
      <c r="AB30" s="1082"/>
      <c r="AC30" s="1082"/>
      <c r="AD30" s="1082"/>
      <c r="AE30" s="1083"/>
      <c r="AF30" s="1057">
        <v>264</v>
      </c>
      <c r="AG30" s="1058"/>
      <c r="AH30" s="1058"/>
      <c r="AI30" s="1058"/>
      <c r="AJ30" s="1059"/>
      <c r="AK30" s="1006">
        <v>2817</v>
      </c>
      <c r="AL30" s="997"/>
      <c r="AM30" s="997"/>
      <c r="AN30" s="997"/>
      <c r="AO30" s="997"/>
      <c r="AP30" s="997" t="s">
        <v>528</v>
      </c>
      <c r="AQ30" s="997"/>
      <c r="AR30" s="997"/>
      <c r="AS30" s="997"/>
      <c r="AT30" s="997"/>
      <c r="AU30" s="997" t="s">
        <v>528</v>
      </c>
      <c r="AV30" s="997"/>
      <c r="AW30" s="997"/>
      <c r="AX30" s="997"/>
      <c r="AY30" s="997"/>
      <c r="AZ30" s="1080" t="s">
        <v>528</v>
      </c>
      <c r="BA30" s="1080"/>
      <c r="BB30" s="1080"/>
      <c r="BC30" s="1080"/>
      <c r="BD30" s="1080"/>
      <c r="BE30" s="1070"/>
      <c r="BF30" s="1070"/>
      <c r="BG30" s="1070"/>
      <c r="BH30" s="1070"/>
      <c r="BI30" s="1071"/>
      <c r="BJ30" s="203"/>
      <c r="BK30" s="203"/>
      <c r="BL30" s="203"/>
      <c r="BM30" s="203"/>
      <c r="BN30" s="203"/>
      <c r="BO30" s="216"/>
      <c r="BP30" s="216"/>
      <c r="BQ30" s="213">
        <v>24</v>
      </c>
      <c r="BR30" s="214"/>
      <c r="BS30" s="1052"/>
      <c r="BT30" s="1053"/>
      <c r="BU30" s="1053"/>
      <c r="BV30" s="1053"/>
      <c r="BW30" s="1053"/>
      <c r="BX30" s="1053"/>
      <c r="BY30" s="1053"/>
      <c r="BZ30" s="1053"/>
      <c r="CA30" s="1053"/>
      <c r="CB30" s="1053"/>
      <c r="CC30" s="1053"/>
      <c r="CD30" s="1053"/>
      <c r="CE30" s="1053"/>
      <c r="CF30" s="1053"/>
      <c r="CG30" s="1054"/>
      <c r="CH30" s="1027"/>
      <c r="CI30" s="1028"/>
      <c r="CJ30" s="1028"/>
      <c r="CK30" s="1028"/>
      <c r="CL30" s="1029"/>
      <c r="CM30" s="1027"/>
      <c r="CN30" s="1028"/>
      <c r="CO30" s="1028"/>
      <c r="CP30" s="1028"/>
      <c r="CQ30" s="1029"/>
      <c r="CR30" s="1027"/>
      <c r="CS30" s="1028"/>
      <c r="CT30" s="1028"/>
      <c r="CU30" s="1028"/>
      <c r="CV30" s="1029"/>
      <c r="CW30" s="1027"/>
      <c r="CX30" s="1028"/>
      <c r="CY30" s="1028"/>
      <c r="CZ30" s="1028"/>
      <c r="DA30" s="1029"/>
      <c r="DB30" s="1027"/>
      <c r="DC30" s="1028"/>
      <c r="DD30" s="1028"/>
      <c r="DE30" s="1028"/>
      <c r="DF30" s="1029"/>
      <c r="DG30" s="1027"/>
      <c r="DH30" s="1028"/>
      <c r="DI30" s="1028"/>
      <c r="DJ30" s="1028"/>
      <c r="DK30" s="1029"/>
      <c r="DL30" s="1027"/>
      <c r="DM30" s="1028"/>
      <c r="DN30" s="1028"/>
      <c r="DO30" s="1028"/>
      <c r="DP30" s="1029"/>
      <c r="DQ30" s="1027"/>
      <c r="DR30" s="1028"/>
      <c r="DS30" s="1028"/>
      <c r="DT30" s="1028"/>
      <c r="DU30" s="1029"/>
      <c r="DV30" s="1030"/>
      <c r="DW30" s="1031"/>
      <c r="DX30" s="1031"/>
      <c r="DY30" s="1031"/>
      <c r="DZ30" s="1032"/>
      <c r="EA30" s="197"/>
    </row>
    <row r="31" spans="1:131" s="198" customFormat="1" ht="26.25" customHeight="1" x14ac:dyDescent="0.2">
      <c r="A31" s="217">
        <v>4</v>
      </c>
      <c r="B31" s="1075"/>
      <c r="C31" s="1076"/>
      <c r="D31" s="1076"/>
      <c r="E31" s="1076"/>
      <c r="F31" s="1076"/>
      <c r="G31" s="1076"/>
      <c r="H31" s="1076"/>
      <c r="I31" s="1076"/>
      <c r="J31" s="1076"/>
      <c r="K31" s="1076"/>
      <c r="L31" s="1076"/>
      <c r="M31" s="1076"/>
      <c r="N31" s="1076"/>
      <c r="O31" s="1076"/>
      <c r="P31" s="1077"/>
      <c r="Q31" s="1081"/>
      <c r="R31" s="1082"/>
      <c r="S31" s="1082"/>
      <c r="T31" s="1082"/>
      <c r="U31" s="1082"/>
      <c r="V31" s="1082"/>
      <c r="W31" s="1082"/>
      <c r="X31" s="1082"/>
      <c r="Y31" s="1082"/>
      <c r="Z31" s="1082"/>
      <c r="AA31" s="1082"/>
      <c r="AB31" s="1082"/>
      <c r="AC31" s="1082"/>
      <c r="AD31" s="1082"/>
      <c r="AE31" s="1083"/>
      <c r="AF31" s="1057"/>
      <c r="AG31" s="1058"/>
      <c r="AH31" s="1058"/>
      <c r="AI31" s="1058"/>
      <c r="AJ31" s="1059"/>
      <c r="AK31" s="1006"/>
      <c r="AL31" s="997"/>
      <c r="AM31" s="997"/>
      <c r="AN31" s="997"/>
      <c r="AO31" s="997"/>
      <c r="AP31" s="997"/>
      <c r="AQ31" s="997"/>
      <c r="AR31" s="997"/>
      <c r="AS31" s="997"/>
      <c r="AT31" s="997"/>
      <c r="AU31" s="997"/>
      <c r="AV31" s="997"/>
      <c r="AW31" s="997"/>
      <c r="AX31" s="997"/>
      <c r="AY31" s="997"/>
      <c r="AZ31" s="1080"/>
      <c r="BA31" s="1080"/>
      <c r="BB31" s="1080"/>
      <c r="BC31" s="1080"/>
      <c r="BD31" s="1080"/>
      <c r="BE31" s="1070"/>
      <c r="BF31" s="1070"/>
      <c r="BG31" s="1070"/>
      <c r="BH31" s="1070"/>
      <c r="BI31" s="1071"/>
      <c r="BJ31" s="203"/>
      <c r="BK31" s="203"/>
      <c r="BL31" s="203"/>
      <c r="BM31" s="203"/>
      <c r="BN31" s="203"/>
      <c r="BO31" s="216"/>
      <c r="BP31" s="216"/>
      <c r="BQ31" s="213">
        <v>25</v>
      </c>
      <c r="BR31" s="214"/>
      <c r="BS31" s="1052"/>
      <c r="BT31" s="1053"/>
      <c r="BU31" s="1053"/>
      <c r="BV31" s="1053"/>
      <c r="BW31" s="1053"/>
      <c r="BX31" s="1053"/>
      <c r="BY31" s="1053"/>
      <c r="BZ31" s="1053"/>
      <c r="CA31" s="1053"/>
      <c r="CB31" s="1053"/>
      <c r="CC31" s="1053"/>
      <c r="CD31" s="1053"/>
      <c r="CE31" s="1053"/>
      <c r="CF31" s="1053"/>
      <c r="CG31" s="1054"/>
      <c r="CH31" s="1027"/>
      <c r="CI31" s="1028"/>
      <c r="CJ31" s="1028"/>
      <c r="CK31" s="1028"/>
      <c r="CL31" s="1029"/>
      <c r="CM31" s="1027"/>
      <c r="CN31" s="1028"/>
      <c r="CO31" s="1028"/>
      <c r="CP31" s="1028"/>
      <c r="CQ31" s="1029"/>
      <c r="CR31" s="1027"/>
      <c r="CS31" s="1028"/>
      <c r="CT31" s="1028"/>
      <c r="CU31" s="1028"/>
      <c r="CV31" s="1029"/>
      <c r="CW31" s="1027"/>
      <c r="CX31" s="1028"/>
      <c r="CY31" s="1028"/>
      <c r="CZ31" s="1028"/>
      <c r="DA31" s="1029"/>
      <c r="DB31" s="1027"/>
      <c r="DC31" s="1028"/>
      <c r="DD31" s="1028"/>
      <c r="DE31" s="1028"/>
      <c r="DF31" s="1029"/>
      <c r="DG31" s="1027"/>
      <c r="DH31" s="1028"/>
      <c r="DI31" s="1028"/>
      <c r="DJ31" s="1028"/>
      <c r="DK31" s="1029"/>
      <c r="DL31" s="1027"/>
      <c r="DM31" s="1028"/>
      <c r="DN31" s="1028"/>
      <c r="DO31" s="1028"/>
      <c r="DP31" s="1029"/>
      <c r="DQ31" s="1027"/>
      <c r="DR31" s="1028"/>
      <c r="DS31" s="1028"/>
      <c r="DT31" s="1028"/>
      <c r="DU31" s="1029"/>
      <c r="DV31" s="1030"/>
      <c r="DW31" s="1031"/>
      <c r="DX31" s="1031"/>
      <c r="DY31" s="1031"/>
      <c r="DZ31" s="1032"/>
      <c r="EA31" s="197"/>
    </row>
    <row r="32" spans="1:131" s="198" customFormat="1" ht="26.25" customHeight="1" x14ac:dyDescent="0.2">
      <c r="A32" s="217">
        <v>5</v>
      </c>
      <c r="B32" s="1075"/>
      <c r="C32" s="1076"/>
      <c r="D32" s="1076"/>
      <c r="E32" s="1076"/>
      <c r="F32" s="1076"/>
      <c r="G32" s="1076"/>
      <c r="H32" s="1076"/>
      <c r="I32" s="1076"/>
      <c r="J32" s="1076"/>
      <c r="K32" s="1076"/>
      <c r="L32" s="1076"/>
      <c r="M32" s="1076"/>
      <c r="N32" s="1076"/>
      <c r="O32" s="1076"/>
      <c r="P32" s="1077"/>
      <c r="Q32" s="1081"/>
      <c r="R32" s="1082"/>
      <c r="S32" s="1082"/>
      <c r="T32" s="1082"/>
      <c r="U32" s="1082"/>
      <c r="V32" s="1082"/>
      <c r="W32" s="1082"/>
      <c r="X32" s="1082"/>
      <c r="Y32" s="1082"/>
      <c r="Z32" s="1082"/>
      <c r="AA32" s="1082"/>
      <c r="AB32" s="1082"/>
      <c r="AC32" s="1082"/>
      <c r="AD32" s="1082"/>
      <c r="AE32" s="1083"/>
      <c r="AF32" s="1057"/>
      <c r="AG32" s="1058"/>
      <c r="AH32" s="1058"/>
      <c r="AI32" s="1058"/>
      <c r="AJ32" s="1059"/>
      <c r="AK32" s="1006"/>
      <c r="AL32" s="997"/>
      <c r="AM32" s="997"/>
      <c r="AN32" s="997"/>
      <c r="AO32" s="997"/>
      <c r="AP32" s="997"/>
      <c r="AQ32" s="997"/>
      <c r="AR32" s="997"/>
      <c r="AS32" s="997"/>
      <c r="AT32" s="997"/>
      <c r="AU32" s="997"/>
      <c r="AV32" s="997"/>
      <c r="AW32" s="997"/>
      <c r="AX32" s="997"/>
      <c r="AY32" s="997"/>
      <c r="AZ32" s="1080"/>
      <c r="BA32" s="1080"/>
      <c r="BB32" s="1080"/>
      <c r="BC32" s="1080"/>
      <c r="BD32" s="1080"/>
      <c r="BE32" s="1070"/>
      <c r="BF32" s="1070"/>
      <c r="BG32" s="1070"/>
      <c r="BH32" s="1070"/>
      <c r="BI32" s="1071"/>
      <c r="BJ32" s="203"/>
      <c r="BK32" s="203"/>
      <c r="BL32" s="203"/>
      <c r="BM32" s="203"/>
      <c r="BN32" s="203"/>
      <c r="BO32" s="216"/>
      <c r="BP32" s="216"/>
      <c r="BQ32" s="213">
        <v>26</v>
      </c>
      <c r="BR32" s="214"/>
      <c r="BS32" s="1052"/>
      <c r="BT32" s="1053"/>
      <c r="BU32" s="1053"/>
      <c r="BV32" s="1053"/>
      <c r="BW32" s="1053"/>
      <c r="BX32" s="1053"/>
      <c r="BY32" s="1053"/>
      <c r="BZ32" s="1053"/>
      <c r="CA32" s="1053"/>
      <c r="CB32" s="1053"/>
      <c r="CC32" s="1053"/>
      <c r="CD32" s="1053"/>
      <c r="CE32" s="1053"/>
      <c r="CF32" s="1053"/>
      <c r="CG32" s="1054"/>
      <c r="CH32" s="1027"/>
      <c r="CI32" s="1028"/>
      <c r="CJ32" s="1028"/>
      <c r="CK32" s="1028"/>
      <c r="CL32" s="1029"/>
      <c r="CM32" s="1027"/>
      <c r="CN32" s="1028"/>
      <c r="CO32" s="1028"/>
      <c r="CP32" s="1028"/>
      <c r="CQ32" s="1029"/>
      <c r="CR32" s="1027"/>
      <c r="CS32" s="1028"/>
      <c r="CT32" s="1028"/>
      <c r="CU32" s="1028"/>
      <c r="CV32" s="1029"/>
      <c r="CW32" s="1027"/>
      <c r="CX32" s="1028"/>
      <c r="CY32" s="1028"/>
      <c r="CZ32" s="1028"/>
      <c r="DA32" s="1029"/>
      <c r="DB32" s="1027"/>
      <c r="DC32" s="1028"/>
      <c r="DD32" s="1028"/>
      <c r="DE32" s="1028"/>
      <c r="DF32" s="1029"/>
      <c r="DG32" s="1027"/>
      <c r="DH32" s="1028"/>
      <c r="DI32" s="1028"/>
      <c r="DJ32" s="1028"/>
      <c r="DK32" s="1029"/>
      <c r="DL32" s="1027"/>
      <c r="DM32" s="1028"/>
      <c r="DN32" s="1028"/>
      <c r="DO32" s="1028"/>
      <c r="DP32" s="1029"/>
      <c r="DQ32" s="1027"/>
      <c r="DR32" s="1028"/>
      <c r="DS32" s="1028"/>
      <c r="DT32" s="1028"/>
      <c r="DU32" s="1029"/>
      <c r="DV32" s="1030"/>
      <c r="DW32" s="1031"/>
      <c r="DX32" s="1031"/>
      <c r="DY32" s="1031"/>
      <c r="DZ32" s="1032"/>
      <c r="EA32" s="197"/>
    </row>
    <row r="33" spans="1:131" s="198" customFormat="1" ht="26.25" customHeight="1" x14ac:dyDescent="0.2">
      <c r="A33" s="217">
        <v>6</v>
      </c>
      <c r="B33" s="1075"/>
      <c r="C33" s="1076"/>
      <c r="D33" s="1076"/>
      <c r="E33" s="1076"/>
      <c r="F33" s="1076"/>
      <c r="G33" s="1076"/>
      <c r="H33" s="1076"/>
      <c r="I33" s="1076"/>
      <c r="J33" s="1076"/>
      <c r="K33" s="1076"/>
      <c r="L33" s="1076"/>
      <c r="M33" s="1076"/>
      <c r="N33" s="1076"/>
      <c r="O33" s="1076"/>
      <c r="P33" s="1077"/>
      <c r="Q33" s="1081"/>
      <c r="R33" s="1082"/>
      <c r="S33" s="1082"/>
      <c r="T33" s="1082"/>
      <c r="U33" s="1082"/>
      <c r="V33" s="1082"/>
      <c r="W33" s="1082"/>
      <c r="X33" s="1082"/>
      <c r="Y33" s="1082"/>
      <c r="Z33" s="1082"/>
      <c r="AA33" s="1082"/>
      <c r="AB33" s="1082"/>
      <c r="AC33" s="1082"/>
      <c r="AD33" s="1082"/>
      <c r="AE33" s="1083"/>
      <c r="AF33" s="1057"/>
      <c r="AG33" s="1058"/>
      <c r="AH33" s="1058"/>
      <c r="AI33" s="1058"/>
      <c r="AJ33" s="1059"/>
      <c r="AK33" s="1006"/>
      <c r="AL33" s="997"/>
      <c r="AM33" s="997"/>
      <c r="AN33" s="997"/>
      <c r="AO33" s="997"/>
      <c r="AP33" s="997"/>
      <c r="AQ33" s="997"/>
      <c r="AR33" s="997"/>
      <c r="AS33" s="997"/>
      <c r="AT33" s="997"/>
      <c r="AU33" s="997"/>
      <c r="AV33" s="997"/>
      <c r="AW33" s="997"/>
      <c r="AX33" s="997"/>
      <c r="AY33" s="997"/>
      <c r="AZ33" s="1080"/>
      <c r="BA33" s="1080"/>
      <c r="BB33" s="1080"/>
      <c r="BC33" s="1080"/>
      <c r="BD33" s="1080"/>
      <c r="BE33" s="1070"/>
      <c r="BF33" s="1070"/>
      <c r="BG33" s="1070"/>
      <c r="BH33" s="1070"/>
      <c r="BI33" s="1071"/>
      <c r="BJ33" s="203"/>
      <c r="BK33" s="203"/>
      <c r="BL33" s="203"/>
      <c r="BM33" s="203"/>
      <c r="BN33" s="203"/>
      <c r="BO33" s="216"/>
      <c r="BP33" s="216"/>
      <c r="BQ33" s="213">
        <v>27</v>
      </c>
      <c r="BR33" s="214"/>
      <c r="BS33" s="1052"/>
      <c r="BT33" s="1053"/>
      <c r="BU33" s="1053"/>
      <c r="BV33" s="1053"/>
      <c r="BW33" s="1053"/>
      <c r="BX33" s="1053"/>
      <c r="BY33" s="1053"/>
      <c r="BZ33" s="1053"/>
      <c r="CA33" s="1053"/>
      <c r="CB33" s="1053"/>
      <c r="CC33" s="1053"/>
      <c r="CD33" s="1053"/>
      <c r="CE33" s="1053"/>
      <c r="CF33" s="1053"/>
      <c r="CG33" s="1054"/>
      <c r="CH33" s="1027"/>
      <c r="CI33" s="1028"/>
      <c r="CJ33" s="1028"/>
      <c r="CK33" s="1028"/>
      <c r="CL33" s="1029"/>
      <c r="CM33" s="1027"/>
      <c r="CN33" s="1028"/>
      <c r="CO33" s="1028"/>
      <c r="CP33" s="1028"/>
      <c r="CQ33" s="1029"/>
      <c r="CR33" s="1027"/>
      <c r="CS33" s="1028"/>
      <c r="CT33" s="1028"/>
      <c r="CU33" s="1028"/>
      <c r="CV33" s="1029"/>
      <c r="CW33" s="1027"/>
      <c r="CX33" s="1028"/>
      <c r="CY33" s="1028"/>
      <c r="CZ33" s="1028"/>
      <c r="DA33" s="1029"/>
      <c r="DB33" s="1027"/>
      <c r="DC33" s="1028"/>
      <c r="DD33" s="1028"/>
      <c r="DE33" s="1028"/>
      <c r="DF33" s="1029"/>
      <c r="DG33" s="1027"/>
      <c r="DH33" s="1028"/>
      <c r="DI33" s="1028"/>
      <c r="DJ33" s="1028"/>
      <c r="DK33" s="1029"/>
      <c r="DL33" s="1027"/>
      <c r="DM33" s="1028"/>
      <c r="DN33" s="1028"/>
      <c r="DO33" s="1028"/>
      <c r="DP33" s="1029"/>
      <c r="DQ33" s="1027"/>
      <c r="DR33" s="1028"/>
      <c r="DS33" s="1028"/>
      <c r="DT33" s="1028"/>
      <c r="DU33" s="1029"/>
      <c r="DV33" s="1030"/>
      <c r="DW33" s="1031"/>
      <c r="DX33" s="1031"/>
      <c r="DY33" s="1031"/>
      <c r="DZ33" s="1032"/>
      <c r="EA33" s="197"/>
    </row>
    <row r="34" spans="1:131" s="198" customFormat="1" ht="26.25" customHeight="1" x14ac:dyDescent="0.2">
      <c r="A34" s="217">
        <v>7</v>
      </c>
      <c r="B34" s="1075"/>
      <c r="C34" s="1076"/>
      <c r="D34" s="1076"/>
      <c r="E34" s="1076"/>
      <c r="F34" s="1076"/>
      <c r="G34" s="1076"/>
      <c r="H34" s="1076"/>
      <c r="I34" s="1076"/>
      <c r="J34" s="1076"/>
      <c r="K34" s="1076"/>
      <c r="L34" s="1076"/>
      <c r="M34" s="1076"/>
      <c r="N34" s="1076"/>
      <c r="O34" s="1076"/>
      <c r="P34" s="1077"/>
      <c r="Q34" s="1081"/>
      <c r="R34" s="1082"/>
      <c r="S34" s="1082"/>
      <c r="T34" s="1082"/>
      <c r="U34" s="1082"/>
      <c r="V34" s="1082"/>
      <c r="W34" s="1082"/>
      <c r="X34" s="1082"/>
      <c r="Y34" s="1082"/>
      <c r="Z34" s="1082"/>
      <c r="AA34" s="1082"/>
      <c r="AB34" s="1082"/>
      <c r="AC34" s="1082"/>
      <c r="AD34" s="1082"/>
      <c r="AE34" s="1083"/>
      <c r="AF34" s="1057"/>
      <c r="AG34" s="1058"/>
      <c r="AH34" s="1058"/>
      <c r="AI34" s="1058"/>
      <c r="AJ34" s="1059"/>
      <c r="AK34" s="1006"/>
      <c r="AL34" s="997"/>
      <c r="AM34" s="997"/>
      <c r="AN34" s="997"/>
      <c r="AO34" s="997"/>
      <c r="AP34" s="997"/>
      <c r="AQ34" s="997"/>
      <c r="AR34" s="997"/>
      <c r="AS34" s="997"/>
      <c r="AT34" s="997"/>
      <c r="AU34" s="997"/>
      <c r="AV34" s="997"/>
      <c r="AW34" s="997"/>
      <c r="AX34" s="997"/>
      <c r="AY34" s="997"/>
      <c r="AZ34" s="1080"/>
      <c r="BA34" s="1080"/>
      <c r="BB34" s="1080"/>
      <c r="BC34" s="1080"/>
      <c r="BD34" s="1080"/>
      <c r="BE34" s="1070"/>
      <c r="BF34" s="1070"/>
      <c r="BG34" s="1070"/>
      <c r="BH34" s="1070"/>
      <c r="BI34" s="1071"/>
      <c r="BJ34" s="203"/>
      <c r="BK34" s="203"/>
      <c r="BL34" s="203"/>
      <c r="BM34" s="203"/>
      <c r="BN34" s="203"/>
      <c r="BO34" s="216"/>
      <c r="BP34" s="216"/>
      <c r="BQ34" s="213">
        <v>28</v>
      </c>
      <c r="BR34" s="214"/>
      <c r="BS34" s="1052"/>
      <c r="BT34" s="1053"/>
      <c r="BU34" s="1053"/>
      <c r="BV34" s="1053"/>
      <c r="BW34" s="1053"/>
      <c r="BX34" s="1053"/>
      <c r="BY34" s="1053"/>
      <c r="BZ34" s="1053"/>
      <c r="CA34" s="1053"/>
      <c r="CB34" s="1053"/>
      <c r="CC34" s="1053"/>
      <c r="CD34" s="1053"/>
      <c r="CE34" s="1053"/>
      <c r="CF34" s="1053"/>
      <c r="CG34" s="1054"/>
      <c r="CH34" s="1027"/>
      <c r="CI34" s="1028"/>
      <c r="CJ34" s="1028"/>
      <c r="CK34" s="1028"/>
      <c r="CL34" s="1029"/>
      <c r="CM34" s="1027"/>
      <c r="CN34" s="1028"/>
      <c r="CO34" s="1028"/>
      <c r="CP34" s="1028"/>
      <c r="CQ34" s="1029"/>
      <c r="CR34" s="1027"/>
      <c r="CS34" s="1028"/>
      <c r="CT34" s="1028"/>
      <c r="CU34" s="1028"/>
      <c r="CV34" s="1029"/>
      <c r="CW34" s="1027"/>
      <c r="CX34" s="1028"/>
      <c r="CY34" s="1028"/>
      <c r="CZ34" s="1028"/>
      <c r="DA34" s="1029"/>
      <c r="DB34" s="1027"/>
      <c r="DC34" s="1028"/>
      <c r="DD34" s="1028"/>
      <c r="DE34" s="1028"/>
      <c r="DF34" s="1029"/>
      <c r="DG34" s="1027"/>
      <c r="DH34" s="1028"/>
      <c r="DI34" s="1028"/>
      <c r="DJ34" s="1028"/>
      <c r="DK34" s="1029"/>
      <c r="DL34" s="1027"/>
      <c r="DM34" s="1028"/>
      <c r="DN34" s="1028"/>
      <c r="DO34" s="1028"/>
      <c r="DP34" s="1029"/>
      <c r="DQ34" s="1027"/>
      <c r="DR34" s="1028"/>
      <c r="DS34" s="1028"/>
      <c r="DT34" s="1028"/>
      <c r="DU34" s="1029"/>
      <c r="DV34" s="1030"/>
      <c r="DW34" s="1031"/>
      <c r="DX34" s="1031"/>
      <c r="DY34" s="1031"/>
      <c r="DZ34" s="1032"/>
      <c r="EA34" s="197"/>
    </row>
    <row r="35" spans="1:131" s="198" customFormat="1" ht="26.25" customHeight="1" x14ac:dyDescent="0.2">
      <c r="A35" s="217">
        <v>8</v>
      </c>
      <c r="B35" s="1075"/>
      <c r="C35" s="1076"/>
      <c r="D35" s="1076"/>
      <c r="E35" s="1076"/>
      <c r="F35" s="1076"/>
      <c r="G35" s="1076"/>
      <c r="H35" s="1076"/>
      <c r="I35" s="1076"/>
      <c r="J35" s="1076"/>
      <c r="K35" s="1076"/>
      <c r="L35" s="1076"/>
      <c r="M35" s="1076"/>
      <c r="N35" s="1076"/>
      <c r="O35" s="1076"/>
      <c r="P35" s="1077"/>
      <c r="Q35" s="1081"/>
      <c r="R35" s="1082"/>
      <c r="S35" s="1082"/>
      <c r="T35" s="1082"/>
      <c r="U35" s="1082"/>
      <c r="V35" s="1082"/>
      <c r="W35" s="1082"/>
      <c r="X35" s="1082"/>
      <c r="Y35" s="1082"/>
      <c r="Z35" s="1082"/>
      <c r="AA35" s="1082"/>
      <c r="AB35" s="1082"/>
      <c r="AC35" s="1082"/>
      <c r="AD35" s="1082"/>
      <c r="AE35" s="1083"/>
      <c r="AF35" s="1057"/>
      <c r="AG35" s="1058"/>
      <c r="AH35" s="1058"/>
      <c r="AI35" s="1058"/>
      <c r="AJ35" s="1059"/>
      <c r="AK35" s="1006"/>
      <c r="AL35" s="997"/>
      <c r="AM35" s="997"/>
      <c r="AN35" s="997"/>
      <c r="AO35" s="997"/>
      <c r="AP35" s="997"/>
      <c r="AQ35" s="997"/>
      <c r="AR35" s="997"/>
      <c r="AS35" s="997"/>
      <c r="AT35" s="997"/>
      <c r="AU35" s="997"/>
      <c r="AV35" s="997"/>
      <c r="AW35" s="997"/>
      <c r="AX35" s="997"/>
      <c r="AY35" s="997"/>
      <c r="AZ35" s="1080"/>
      <c r="BA35" s="1080"/>
      <c r="BB35" s="1080"/>
      <c r="BC35" s="1080"/>
      <c r="BD35" s="1080"/>
      <c r="BE35" s="1070"/>
      <c r="BF35" s="1070"/>
      <c r="BG35" s="1070"/>
      <c r="BH35" s="1070"/>
      <c r="BI35" s="1071"/>
      <c r="BJ35" s="203"/>
      <c r="BK35" s="203"/>
      <c r="BL35" s="203"/>
      <c r="BM35" s="203"/>
      <c r="BN35" s="203"/>
      <c r="BO35" s="216"/>
      <c r="BP35" s="216"/>
      <c r="BQ35" s="213">
        <v>29</v>
      </c>
      <c r="BR35" s="214"/>
      <c r="BS35" s="1052"/>
      <c r="BT35" s="1053"/>
      <c r="BU35" s="1053"/>
      <c r="BV35" s="1053"/>
      <c r="BW35" s="1053"/>
      <c r="BX35" s="1053"/>
      <c r="BY35" s="1053"/>
      <c r="BZ35" s="1053"/>
      <c r="CA35" s="1053"/>
      <c r="CB35" s="1053"/>
      <c r="CC35" s="1053"/>
      <c r="CD35" s="1053"/>
      <c r="CE35" s="1053"/>
      <c r="CF35" s="1053"/>
      <c r="CG35" s="1054"/>
      <c r="CH35" s="1027"/>
      <c r="CI35" s="1028"/>
      <c r="CJ35" s="1028"/>
      <c r="CK35" s="1028"/>
      <c r="CL35" s="1029"/>
      <c r="CM35" s="1027"/>
      <c r="CN35" s="1028"/>
      <c r="CO35" s="1028"/>
      <c r="CP35" s="1028"/>
      <c r="CQ35" s="1029"/>
      <c r="CR35" s="1027"/>
      <c r="CS35" s="1028"/>
      <c r="CT35" s="1028"/>
      <c r="CU35" s="1028"/>
      <c r="CV35" s="1029"/>
      <c r="CW35" s="1027"/>
      <c r="CX35" s="1028"/>
      <c r="CY35" s="1028"/>
      <c r="CZ35" s="1028"/>
      <c r="DA35" s="1029"/>
      <c r="DB35" s="1027"/>
      <c r="DC35" s="1028"/>
      <c r="DD35" s="1028"/>
      <c r="DE35" s="1028"/>
      <c r="DF35" s="1029"/>
      <c r="DG35" s="1027"/>
      <c r="DH35" s="1028"/>
      <c r="DI35" s="1028"/>
      <c r="DJ35" s="1028"/>
      <c r="DK35" s="1029"/>
      <c r="DL35" s="1027"/>
      <c r="DM35" s="1028"/>
      <c r="DN35" s="1028"/>
      <c r="DO35" s="1028"/>
      <c r="DP35" s="1029"/>
      <c r="DQ35" s="1027"/>
      <c r="DR35" s="1028"/>
      <c r="DS35" s="1028"/>
      <c r="DT35" s="1028"/>
      <c r="DU35" s="1029"/>
      <c r="DV35" s="1030"/>
      <c r="DW35" s="1031"/>
      <c r="DX35" s="1031"/>
      <c r="DY35" s="1031"/>
      <c r="DZ35" s="1032"/>
      <c r="EA35" s="197"/>
    </row>
    <row r="36" spans="1:131" s="198" customFormat="1" ht="26.25" customHeight="1" x14ac:dyDescent="0.2">
      <c r="A36" s="217">
        <v>9</v>
      </c>
      <c r="B36" s="1075"/>
      <c r="C36" s="1076"/>
      <c r="D36" s="1076"/>
      <c r="E36" s="1076"/>
      <c r="F36" s="1076"/>
      <c r="G36" s="1076"/>
      <c r="H36" s="1076"/>
      <c r="I36" s="1076"/>
      <c r="J36" s="1076"/>
      <c r="K36" s="1076"/>
      <c r="L36" s="1076"/>
      <c r="M36" s="1076"/>
      <c r="N36" s="1076"/>
      <c r="O36" s="1076"/>
      <c r="P36" s="1077"/>
      <c r="Q36" s="1081"/>
      <c r="R36" s="1082"/>
      <c r="S36" s="1082"/>
      <c r="T36" s="1082"/>
      <c r="U36" s="1082"/>
      <c r="V36" s="1082"/>
      <c r="W36" s="1082"/>
      <c r="X36" s="1082"/>
      <c r="Y36" s="1082"/>
      <c r="Z36" s="1082"/>
      <c r="AA36" s="1082"/>
      <c r="AB36" s="1082"/>
      <c r="AC36" s="1082"/>
      <c r="AD36" s="1082"/>
      <c r="AE36" s="1083"/>
      <c r="AF36" s="1057"/>
      <c r="AG36" s="1058"/>
      <c r="AH36" s="1058"/>
      <c r="AI36" s="1058"/>
      <c r="AJ36" s="1059"/>
      <c r="AK36" s="1006"/>
      <c r="AL36" s="997"/>
      <c r="AM36" s="997"/>
      <c r="AN36" s="997"/>
      <c r="AO36" s="997"/>
      <c r="AP36" s="997"/>
      <c r="AQ36" s="997"/>
      <c r="AR36" s="997"/>
      <c r="AS36" s="997"/>
      <c r="AT36" s="997"/>
      <c r="AU36" s="997"/>
      <c r="AV36" s="997"/>
      <c r="AW36" s="997"/>
      <c r="AX36" s="997"/>
      <c r="AY36" s="997"/>
      <c r="AZ36" s="1080"/>
      <c r="BA36" s="1080"/>
      <c r="BB36" s="1080"/>
      <c r="BC36" s="1080"/>
      <c r="BD36" s="1080"/>
      <c r="BE36" s="1070"/>
      <c r="BF36" s="1070"/>
      <c r="BG36" s="1070"/>
      <c r="BH36" s="1070"/>
      <c r="BI36" s="1071"/>
      <c r="BJ36" s="203"/>
      <c r="BK36" s="203"/>
      <c r="BL36" s="203"/>
      <c r="BM36" s="203"/>
      <c r="BN36" s="203"/>
      <c r="BO36" s="216"/>
      <c r="BP36" s="216"/>
      <c r="BQ36" s="213">
        <v>30</v>
      </c>
      <c r="BR36" s="214"/>
      <c r="BS36" s="1052"/>
      <c r="BT36" s="1053"/>
      <c r="BU36" s="1053"/>
      <c r="BV36" s="1053"/>
      <c r="BW36" s="1053"/>
      <c r="BX36" s="1053"/>
      <c r="BY36" s="1053"/>
      <c r="BZ36" s="1053"/>
      <c r="CA36" s="1053"/>
      <c r="CB36" s="1053"/>
      <c r="CC36" s="1053"/>
      <c r="CD36" s="1053"/>
      <c r="CE36" s="1053"/>
      <c r="CF36" s="1053"/>
      <c r="CG36" s="1054"/>
      <c r="CH36" s="1027"/>
      <c r="CI36" s="1028"/>
      <c r="CJ36" s="1028"/>
      <c r="CK36" s="1028"/>
      <c r="CL36" s="1029"/>
      <c r="CM36" s="1027"/>
      <c r="CN36" s="1028"/>
      <c r="CO36" s="1028"/>
      <c r="CP36" s="1028"/>
      <c r="CQ36" s="1029"/>
      <c r="CR36" s="1027"/>
      <c r="CS36" s="1028"/>
      <c r="CT36" s="1028"/>
      <c r="CU36" s="1028"/>
      <c r="CV36" s="1029"/>
      <c r="CW36" s="1027"/>
      <c r="CX36" s="1028"/>
      <c r="CY36" s="1028"/>
      <c r="CZ36" s="1028"/>
      <c r="DA36" s="1029"/>
      <c r="DB36" s="1027"/>
      <c r="DC36" s="1028"/>
      <c r="DD36" s="1028"/>
      <c r="DE36" s="1028"/>
      <c r="DF36" s="1029"/>
      <c r="DG36" s="1027"/>
      <c r="DH36" s="1028"/>
      <c r="DI36" s="1028"/>
      <c r="DJ36" s="1028"/>
      <c r="DK36" s="1029"/>
      <c r="DL36" s="1027"/>
      <c r="DM36" s="1028"/>
      <c r="DN36" s="1028"/>
      <c r="DO36" s="1028"/>
      <c r="DP36" s="1029"/>
      <c r="DQ36" s="1027"/>
      <c r="DR36" s="1028"/>
      <c r="DS36" s="1028"/>
      <c r="DT36" s="1028"/>
      <c r="DU36" s="1029"/>
      <c r="DV36" s="1030"/>
      <c r="DW36" s="1031"/>
      <c r="DX36" s="1031"/>
      <c r="DY36" s="1031"/>
      <c r="DZ36" s="1032"/>
      <c r="EA36" s="197"/>
    </row>
    <row r="37" spans="1:131" s="198" customFormat="1" ht="26.25" customHeight="1" x14ac:dyDescent="0.2">
      <c r="A37" s="217">
        <v>10</v>
      </c>
      <c r="B37" s="1075"/>
      <c r="C37" s="1076"/>
      <c r="D37" s="1076"/>
      <c r="E37" s="1076"/>
      <c r="F37" s="1076"/>
      <c r="G37" s="1076"/>
      <c r="H37" s="1076"/>
      <c r="I37" s="1076"/>
      <c r="J37" s="1076"/>
      <c r="K37" s="1076"/>
      <c r="L37" s="1076"/>
      <c r="M37" s="1076"/>
      <c r="N37" s="1076"/>
      <c r="O37" s="1076"/>
      <c r="P37" s="1077"/>
      <c r="Q37" s="1081"/>
      <c r="R37" s="1082"/>
      <c r="S37" s="1082"/>
      <c r="T37" s="1082"/>
      <c r="U37" s="1082"/>
      <c r="V37" s="1082"/>
      <c r="W37" s="1082"/>
      <c r="X37" s="1082"/>
      <c r="Y37" s="1082"/>
      <c r="Z37" s="1082"/>
      <c r="AA37" s="1082"/>
      <c r="AB37" s="1082"/>
      <c r="AC37" s="1082"/>
      <c r="AD37" s="1082"/>
      <c r="AE37" s="1083"/>
      <c r="AF37" s="1057"/>
      <c r="AG37" s="1058"/>
      <c r="AH37" s="1058"/>
      <c r="AI37" s="1058"/>
      <c r="AJ37" s="1059"/>
      <c r="AK37" s="1006"/>
      <c r="AL37" s="997"/>
      <c r="AM37" s="997"/>
      <c r="AN37" s="997"/>
      <c r="AO37" s="997"/>
      <c r="AP37" s="997"/>
      <c r="AQ37" s="997"/>
      <c r="AR37" s="997"/>
      <c r="AS37" s="997"/>
      <c r="AT37" s="997"/>
      <c r="AU37" s="997"/>
      <c r="AV37" s="997"/>
      <c r="AW37" s="997"/>
      <c r="AX37" s="997"/>
      <c r="AY37" s="997"/>
      <c r="AZ37" s="1080"/>
      <c r="BA37" s="1080"/>
      <c r="BB37" s="1080"/>
      <c r="BC37" s="1080"/>
      <c r="BD37" s="1080"/>
      <c r="BE37" s="1070"/>
      <c r="BF37" s="1070"/>
      <c r="BG37" s="1070"/>
      <c r="BH37" s="1070"/>
      <c r="BI37" s="1071"/>
      <c r="BJ37" s="203"/>
      <c r="BK37" s="203"/>
      <c r="BL37" s="203"/>
      <c r="BM37" s="203"/>
      <c r="BN37" s="203"/>
      <c r="BO37" s="216"/>
      <c r="BP37" s="216"/>
      <c r="BQ37" s="213">
        <v>31</v>
      </c>
      <c r="BR37" s="214"/>
      <c r="BS37" s="1052"/>
      <c r="BT37" s="1053"/>
      <c r="BU37" s="1053"/>
      <c r="BV37" s="1053"/>
      <c r="BW37" s="1053"/>
      <c r="BX37" s="1053"/>
      <c r="BY37" s="1053"/>
      <c r="BZ37" s="1053"/>
      <c r="CA37" s="1053"/>
      <c r="CB37" s="1053"/>
      <c r="CC37" s="1053"/>
      <c r="CD37" s="1053"/>
      <c r="CE37" s="1053"/>
      <c r="CF37" s="1053"/>
      <c r="CG37" s="1054"/>
      <c r="CH37" s="1027"/>
      <c r="CI37" s="1028"/>
      <c r="CJ37" s="1028"/>
      <c r="CK37" s="1028"/>
      <c r="CL37" s="1029"/>
      <c r="CM37" s="1027"/>
      <c r="CN37" s="1028"/>
      <c r="CO37" s="1028"/>
      <c r="CP37" s="1028"/>
      <c r="CQ37" s="1029"/>
      <c r="CR37" s="1027"/>
      <c r="CS37" s="1028"/>
      <c r="CT37" s="1028"/>
      <c r="CU37" s="1028"/>
      <c r="CV37" s="1029"/>
      <c r="CW37" s="1027"/>
      <c r="CX37" s="1028"/>
      <c r="CY37" s="1028"/>
      <c r="CZ37" s="1028"/>
      <c r="DA37" s="1029"/>
      <c r="DB37" s="1027"/>
      <c r="DC37" s="1028"/>
      <c r="DD37" s="1028"/>
      <c r="DE37" s="1028"/>
      <c r="DF37" s="1029"/>
      <c r="DG37" s="1027"/>
      <c r="DH37" s="1028"/>
      <c r="DI37" s="1028"/>
      <c r="DJ37" s="1028"/>
      <c r="DK37" s="1029"/>
      <c r="DL37" s="1027"/>
      <c r="DM37" s="1028"/>
      <c r="DN37" s="1028"/>
      <c r="DO37" s="1028"/>
      <c r="DP37" s="1029"/>
      <c r="DQ37" s="1027"/>
      <c r="DR37" s="1028"/>
      <c r="DS37" s="1028"/>
      <c r="DT37" s="1028"/>
      <c r="DU37" s="1029"/>
      <c r="DV37" s="1030"/>
      <c r="DW37" s="1031"/>
      <c r="DX37" s="1031"/>
      <c r="DY37" s="1031"/>
      <c r="DZ37" s="1032"/>
      <c r="EA37" s="197"/>
    </row>
    <row r="38" spans="1:131" s="198" customFormat="1" ht="26.25" customHeight="1" x14ac:dyDescent="0.2">
      <c r="A38" s="217">
        <v>11</v>
      </c>
      <c r="B38" s="1075"/>
      <c r="C38" s="1076"/>
      <c r="D38" s="1076"/>
      <c r="E38" s="1076"/>
      <c r="F38" s="1076"/>
      <c r="G38" s="1076"/>
      <c r="H38" s="1076"/>
      <c r="I38" s="1076"/>
      <c r="J38" s="1076"/>
      <c r="K38" s="1076"/>
      <c r="L38" s="1076"/>
      <c r="M38" s="1076"/>
      <c r="N38" s="1076"/>
      <c r="O38" s="1076"/>
      <c r="P38" s="1077"/>
      <c r="Q38" s="1081"/>
      <c r="R38" s="1082"/>
      <c r="S38" s="1082"/>
      <c r="T38" s="1082"/>
      <c r="U38" s="1082"/>
      <c r="V38" s="1082"/>
      <c r="W38" s="1082"/>
      <c r="X38" s="1082"/>
      <c r="Y38" s="1082"/>
      <c r="Z38" s="1082"/>
      <c r="AA38" s="1082"/>
      <c r="AB38" s="1082"/>
      <c r="AC38" s="1082"/>
      <c r="AD38" s="1082"/>
      <c r="AE38" s="1083"/>
      <c r="AF38" s="1057"/>
      <c r="AG38" s="1058"/>
      <c r="AH38" s="1058"/>
      <c r="AI38" s="1058"/>
      <c r="AJ38" s="1059"/>
      <c r="AK38" s="1006"/>
      <c r="AL38" s="997"/>
      <c r="AM38" s="997"/>
      <c r="AN38" s="997"/>
      <c r="AO38" s="997"/>
      <c r="AP38" s="997"/>
      <c r="AQ38" s="997"/>
      <c r="AR38" s="997"/>
      <c r="AS38" s="997"/>
      <c r="AT38" s="997"/>
      <c r="AU38" s="997"/>
      <c r="AV38" s="997"/>
      <c r="AW38" s="997"/>
      <c r="AX38" s="997"/>
      <c r="AY38" s="997"/>
      <c r="AZ38" s="1080"/>
      <c r="BA38" s="1080"/>
      <c r="BB38" s="1080"/>
      <c r="BC38" s="1080"/>
      <c r="BD38" s="1080"/>
      <c r="BE38" s="1070"/>
      <c r="BF38" s="1070"/>
      <c r="BG38" s="1070"/>
      <c r="BH38" s="1070"/>
      <c r="BI38" s="1071"/>
      <c r="BJ38" s="203"/>
      <c r="BK38" s="203"/>
      <c r="BL38" s="203"/>
      <c r="BM38" s="203"/>
      <c r="BN38" s="203"/>
      <c r="BO38" s="216"/>
      <c r="BP38" s="216"/>
      <c r="BQ38" s="213">
        <v>32</v>
      </c>
      <c r="BR38" s="214"/>
      <c r="BS38" s="1052"/>
      <c r="BT38" s="1053"/>
      <c r="BU38" s="1053"/>
      <c r="BV38" s="1053"/>
      <c r="BW38" s="1053"/>
      <c r="BX38" s="1053"/>
      <c r="BY38" s="1053"/>
      <c r="BZ38" s="1053"/>
      <c r="CA38" s="1053"/>
      <c r="CB38" s="1053"/>
      <c r="CC38" s="1053"/>
      <c r="CD38" s="1053"/>
      <c r="CE38" s="1053"/>
      <c r="CF38" s="1053"/>
      <c r="CG38" s="1054"/>
      <c r="CH38" s="1027"/>
      <c r="CI38" s="1028"/>
      <c r="CJ38" s="1028"/>
      <c r="CK38" s="1028"/>
      <c r="CL38" s="1029"/>
      <c r="CM38" s="1027"/>
      <c r="CN38" s="1028"/>
      <c r="CO38" s="1028"/>
      <c r="CP38" s="1028"/>
      <c r="CQ38" s="1029"/>
      <c r="CR38" s="1027"/>
      <c r="CS38" s="1028"/>
      <c r="CT38" s="1028"/>
      <c r="CU38" s="1028"/>
      <c r="CV38" s="1029"/>
      <c r="CW38" s="1027"/>
      <c r="CX38" s="1028"/>
      <c r="CY38" s="1028"/>
      <c r="CZ38" s="1028"/>
      <c r="DA38" s="1029"/>
      <c r="DB38" s="1027"/>
      <c r="DC38" s="1028"/>
      <c r="DD38" s="1028"/>
      <c r="DE38" s="1028"/>
      <c r="DF38" s="1029"/>
      <c r="DG38" s="1027"/>
      <c r="DH38" s="1028"/>
      <c r="DI38" s="1028"/>
      <c r="DJ38" s="1028"/>
      <c r="DK38" s="1029"/>
      <c r="DL38" s="1027"/>
      <c r="DM38" s="1028"/>
      <c r="DN38" s="1028"/>
      <c r="DO38" s="1028"/>
      <c r="DP38" s="1029"/>
      <c r="DQ38" s="1027"/>
      <c r="DR38" s="1028"/>
      <c r="DS38" s="1028"/>
      <c r="DT38" s="1028"/>
      <c r="DU38" s="1029"/>
      <c r="DV38" s="1030"/>
      <c r="DW38" s="1031"/>
      <c r="DX38" s="1031"/>
      <c r="DY38" s="1031"/>
      <c r="DZ38" s="1032"/>
      <c r="EA38" s="197"/>
    </row>
    <row r="39" spans="1:131" s="198" customFormat="1" ht="26.25" customHeight="1" x14ac:dyDescent="0.2">
      <c r="A39" s="217">
        <v>12</v>
      </c>
      <c r="B39" s="1075"/>
      <c r="C39" s="1076"/>
      <c r="D39" s="1076"/>
      <c r="E39" s="1076"/>
      <c r="F39" s="1076"/>
      <c r="G39" s="1076"/>
      <c r="H39" s="1076"/>
      <c r="I39" s="1076"/>
      <c r="J39" s="1076"/>
      <c r="K39" s="1076"/>
      <c r="L39" s="1076"/>
      <c r="M39" s="1076"/>
      <c r="N39" s="1076"/>
      <c r="O39" s="1076"/>
      <c r="P39" s="1077"/>
      <c r="Q39" s="1081"/>
      <c r="R39" s="1082"/>
      <c r="S39" s="1082"/>
      <c r="T39" s="1082"/>
      <c r="U39" s="1082"/>
      <c r="V39" s="1082"/>
      <c r="W39" s="1082"/>
      <c r="X39" s="1082"/>
      <c r="Y39" s="1082"/>
      <c r="Z39" s="1082"/>
      <c r="AA39" s="1082"/>
      <c r="AB39" s="1082"/>
      <c r="AC39" s="1082"/>
      <c r="AD39" s="1082"/>
      <c r="AE39" s="1083"/>
      <c r="AF39" s="1057"/>
      <c r="AG39" s="1058"/>
      <c r="AH39" s="1058"/>
      <c r="AI39" s="1058"/>
      <c r="AJ39" s="1059"/>
      <c r="AK39" s="1006"/>
      <c r="AL39" s="997"/>
      <c r="AM39" s="997"/>
      <c r="AN39" s="997"/>
      <c r="AO39" s="997"/>
      <c r="AP39" s="997"/>
      <c r="AQ39" s="997"/>
      <c r="AR39" s="997"/>
      <c r="AS39" s="997"/>
      <c r="AT39" s="997"/>
      <c r="AU39" s="997"/>
      <c r="AV39" s="997"/>
      <c r="AW39" s="997"/>
      <c r="AX39" s="997"/>
      <c r="AY39" s="997"/>
      <c r="AZ39" s="1080"/>
      <c r="BA39" s="1080"/>
      <c r="BB39" s="1080"/>
      <c r="BC39" s="1080"/>
      <c r="BD39" s="1080"/>
      <c r="BE39" s="1070"/>
      <c r="BF39" s="1070"/>
      <c r="BG39" s="1070"/>
      <c r="BH39" s="1070"/>
      <c r="BI39" s="1071"/>
      <c r="BJ39" s="203"/>
      <c r="BK39" s="203"/>
      <c r="BL39" s="203"/>
      <c r="BM39" s="203"/>
      <c r="BN39" s="203"/>
      <c r="BO39" s="216"/>
      <c r="BP39" s="216"/>
      <c r="BQ39" s="213">
        <v>33</v>
      </c>
      <c r="BR39" s="214"/>
      <c r="BS39" s="1052"/>
      <c r="BT39" s="1053"/>
      <c r="BU39" s="1053"/>
      <c r="BV39" s="1053"/>
      <c r="BW39" s="1053"/>
      <c r="BX39" s="1053"/>
      <c r="BY39" s="1053"/>
      <c r="BZ39" s="1053"/>
      <c r="CA39" s="1053"/>
      <c r="CB39" s="1053"/>
      <c r="CC39" s="1053"/>
      <c r="CD39" s="1053"/>
      <c r="CE39" s="1053"/>
      <c r="CF39" s="1053"/>
      <c r="CG39" s="1054"/>
      <c r="CH39" s="1027"/>
      <c r="CI39" s="1028"/>
      <c r="CJ39" s="1028"/>
      <c r="CK39" s="1028"/>
      <c r="CL39" s="1029"/>
      <c r="CM39" s="1027"/>
      <c r="CN39" s="1028"/>
      <c r="CO39" s="1028"/>
      <c r="CP39" s="1028"/>
      <c r="CQ39" s="1029"/>
      <c r="CR39" s="1027"/>
      <c r="CS39" s="1028"/>
      <c r="CT39" s="1028"/>
      <c r="CU39" s="1028"/>
      <c r="CV39" s="1029"/>
      <c r="CW39" s="1027"/>
      <c r="CX39" s="1028"/>
      <c r="CY39" s="1028"/>
      <c r="CZ39" s="1028"/>
      <c r="DA39" s="1029"/>
      <c r="DB39" s="1027"/>
      <c r="DC39" s="1028"/>
      <c r="DD39" s="1028"/>
      <c r="DE39" s="1028"/>
      <c r="DF39" s="1029"/>
      <c r="DG39" s="1027"/>
      <c r="DH39" s="1028"/>
      <c r="DI39" s="1028"/>
      <c r="DJ39" s="1028"/>
      <c r="DK39" s="1029"/>
      <c r="DL39" s="1027"/>
      <c r="DM39" s="1028"/>
      <c r="DN39" s="1028"/>
      <c r="DO39" s="1028"/>
      <c r="DP39" s="1029"/>
      <c r="DQ39" s="1027"/>
      <c r="DR39" s="1028"/>
      <c r="DS39" s="1028"/>
      <c r="DT39" s="1028"/>
      <c r="DU39" s="1029"/>
      <c r="DV39" s="1030"/>
      <c r="DW39" s="1031"/>
      <c r="DX39" s="1031"/>
      <c r="DY39" s="1031"/>
      <c r="DZ39" s="1032"/>
      <c r="EA39" s="197"/>
    </row>
    <row r="40" spans="1:131" s="198" customFormat="1" ht="26.25" customHeight="1" x14ac:dyDescent="0.2">
      <c r="A40" s="212">
        <v>13</v>
      </c>
      <c r="B40" s="1075"/>
      <c r="C40" s="1076"/>
      <c r="D40" s="1076"/>
      <c r="E40" s="1076"/>
      <c r="F40" s="1076"/>
      <c r="G40" s="1076"/>
      <c r="H40" s="1076"/>
      <c r="I40" s="1076"/>
      <c r="J40" s="1076"/>
      <c r="K40" s="1076"/>
      <c r="L40" s="1076"/>
      <c r="M40" s="1076"/>
      <c r="N40" s="1076"/>
      <c r="O40" s="1076"/>
      <c r="P40" s="1077"/>
      <c r="Q40" s="1081"/>
      <c r="R40" s="1082"/>
      <c r="S40" s="1082"/>
      <c r="T40" s="1082"/>
      <c r="U40" s="1082"/>
      <c r="V40" s="1082"/>
      <c r="W40" s="1082"/>
      <c r="X40" s="1082"/>
      <c r="Y40" s="1082"/>
      <c r="Z40" s="1082"/>
      <c r="AA40" s="1082"/>
      <c r="AB40" s="1082"/>
      <c r="AC40" s="1082"/>
      <c r="AD40" s="1082"/>
      <c r="AE40" s="1083"/>
      <c r="AF40" s="1057"/>
      <c r="AG40" s="1058"/>
      <c r="AH40" s="1058"/>
      <c r="AI40" s="1058"/>
      <c r="AJ40" s="1059"/>
      <c r="AK40" s="1006"/>
      <c r="AL40" s="997"/>
      <c r="AM40" s="997"/>
      <c r="AN40" s="997"/>
      <c r="AO40" s="997"/>
      <c r="AP40" s="997"/>
      <c r="AQ40" s="997"/>
      <c r="AR40" s="997"/>
      <c r="AS40" s="997"/>
      <c r="AT40" s="997"/>
      <c r="AU40" s="997"/>
      <c r="AV40" s="997"/>
      <c r="AW40" s="997"/>
      <c r="AX40" s="997"/>
      <c r="AY40" s="997"/>
      <c r="AZ40" s="1080"/>
      <c r="BA40" s="1080"/>
      <c r="BB40" s="1080"/>
      <c r="BC40" s="1080"/>
      <c r="BD40" s="1080"/>
      <c r="BE40" s="1070"/>
      <c r="BF40" s="1070"/>
      <c r="BG40" s="1070"/>
      <c r="BH40" s="1070"/>
      <c r="BI40" s="1071"/>
      <c r="BJ40" s="203"/>
      <c r="BK40" s="203"/>
      <c r="BL40" s="203"/>
      <c r="BM40" s="203"/>
      <c r="BN40" s="203"/>
      <c r="BO40" s="216"/>
      <c r="BP40" s="216"/>
      <c r="BQ40" s="213">
        <v>34</v>
      </c>
      <c r="BR40" s="214"/>
      <c r="BS40" s="1052"/>
      <c r="BT40" s="1053"/>
      <c r="BU40" s="1053"/>
      <c r="BV40" s="1053"/>
      <c r="BW40" s="1053"/>
      <c r="BX40" s="1053"/>
      <c r="BY40" s="1053"/>
      <c r="BZ40" s="1053"/>
      <c r="CA40" s="1053"/>
      <c r="CB40" s="1053"/>
      <c r="CC40" s="1053"/>
      <c r="CD40" s="1053"/>
      <c r="CE40" s="1053"/>
      <c r="CF40" s="1053"/>
      <c r="CG40" s="1054"/>
      <c r="CH40" s="1027"/>
      <c r="CI40" s="1028"/>
      <c r="CJ40" s="1028"/>
      <c r="CK40" s="1028"/>
      <c r="CL40" s="1029"/>
      <c r="CM40" s="1027"/>
      <c r="CN40" s="1028"/>
      <c r="CO40" s="1028"/>
      <c r="CP40" s="1028"/>
      <c r="CQ40" s="1029"/>
      <c r="CR40" s="1027"/>
      <c r="CS40" s="1028"/>
      <c r="CT40" s="1028"/>
      <c r="CU40" s="1028"/>
      <c r="CV40" s="1029"/>
      <c r="CW40" s="1027"/>
      <c r="CX40" s="1028"/>
      <c r="CY40" s="1028"/>
      <c r="CZ40" s="1028"/>
      <c r="DA40" s="1029"/>
      <c r="DB40" s="1027"/>
      <c r="DC40" s="1028"/>
      <c r="DD40" s="1028"/>
      <c r="DE40" s="1028"/>
      <c r="DF40" s="1029"/>
      <c r="DG40" s="1027"/>
      <c r="DH40" s="1028"/>
      <c r="DI40" s="1028"/>
      <c r="DJ40" s="1028"/>
      <c r="DK40" s="1029"/>
      <c r="DL40" s="1027"/>
      <c r="DM40" s="1028"/>
      <c r="DN40" s="1028"/>
      <c r="DO40" s="1028"/>
      <c r="DP40" s="1029"/>
      <c r="DQ40" s="1027"/>
      <c r="DR40" s="1028"/>
      <c r="DS40" s="1028"/>
      <c r="DT40" s="1028"/>
      <c r="DU40" s="1029"/>
      <c r="DV40" s="1030"/>
      <c r="DW40" s="1031"/>
      <c r="DX40" s="1031"/>
      <c r="DY40" s="1031"/>
      <c r="DZ40" s="1032"/>
      <c r="EA40" s="197"/>
    </row>
    <row r="41" spans="1:131" s="198" customFormat="1" ht="26.25" customHeight="1" x14ac:dyDescent="0.2">
      <c r="A41" s="212">
        <v>14</v>
      </c>
      <c r="B41" s="1075"/>
      <c r="C41" s="1076"/>
      <c r="D41" s="1076"/>
      <c r="E41" s="1076"/>
      <c r="F41" s="1076"/>
      <c r="G41" s="1076"/>
      <c r="H41" s="1076"/>
      <c r="I41" s="1076"/>
      <c r="J41" s="1076"/>
      <c r="K41" s="1076"/>
      <c r="L41" s="1076"/>
      <c r="M41" s="1076"/>
      <c r="N41" s="1076"/>
      <c r="O41" s="1076"/>
      <c r="P41" s="1077"/>
      <c r="Q41" s="1081"/>
      <c r="R41" s="1082"/>
      <c r="S41" s="1082"/>
      <c r="T41" s="1082"/>
      <c r="U41" s="1082"/>
      <c r="V41" s="1082"/>
      <c r="W41" s="1082"/>
      <c r="X41" s="1082"/>
      <c r="Y41" s="1082"/>
      <c r="Z41" s="1082"/>
      <c r="AA41" s="1082"/>
      <c r="AB41" s="1082"/>
      <c r="AC41" s="1082"/>
      <c r="AD41" s="1082"/>
      <c r="AE41" s="1083"/>
      <c r="AF41" s="1057"/>
      <c r="AG41" s="1058"/>
      <c r="AH41" s="1058"/>
      <c r="AI41" s="1058"/>
      <c r="AJ41" s="1059"/>
      <c r="AK41" s="1006"/>
      <c r="AL41" s="997"/>
      <c r="AM41" s="997"/>
      <c r="AN41" s="997"/>
      <c r="AO41" s="997"/>
      <c r="AP41" s="997"/>
      <c r="AQ41" s="997"/>
      <c r="AR41" s="997"/>
      <c r="AS41" s="997"/>
      <c r="AT41" s="997"/>
      <c r="AU41" s="997"/>
      <c r="AV41" s="997"/>
      <c r="AW41" s="997"/>
      <c r="AX41" s="997"/>
      <c r="AY41" s="997"/>
      <c r="AZ41" s="1080"/>
      <c r="BA41" s="1080"/>
      <c r="BB41" s="1080"/>
      <c r="BC41" s="1080"/>
      <c r="BD41" s="1080"/>
      <c r="BE41" s="1070"/>
      <c r="BF41" s="1070"/>
      <c r="BG41" s="1070"/>
      <c r="BH41" s="1070"/>
      <c r="BI41" s="1071"/>
      <c r="BJ41" s="203"/>
      <c r="BK41" s="203"/>
      <c r="BL41" s="203"/>
      <c r="BM41" s="203"/>
      <c r="BN41" s="203"/>
      <c r="BO41" s="216"/>
      <c r="BP41" s="216"/>
      <c r="BQ41" s="213">
        <v>35</v>
      </c>
      <c r="BR41" s="214"/>
      <c r="BS41" s="1052"/>
      <c r="BT41" s="1053"/>
      <c r="BU41" s="1053"/>
      <c r="BV41" s="1053"/>
      <c r="BW41" s="1053"/>
      <c r="BX41" s="1053"/>
      <c r="BY41" s="1053"/>
      <c r="BZ41" s="1053"/>
      <c r="CA41" s="1053"/>
      <c r="CB41" s="1053"/>
      <c r="CC41" s="1053"/>
      <c r="CD41" s="1053"/>
      <c r="CE41" s="1053"/>
      <c r="CF41" s="1053"/>
      <c r="CG41" s="1054"/>
      <c r="CH41" s="1027"/>
      <c r="CI41" s="1028"/>
      <c r="CJ41" s="1028"/>
      <c r="CK41" s="1028"/>
      <c r="CL41" s="1029"/>
      <c r="CM41" s="1027"/>
      <c r="CN41" s="1028"/>
      <c r="CO41" s="1028"/>
      <c r="CP41" s="1028"/>
      <c r="CQ41" s="1029"/>
      <c r="CR41" s="1027"/>
      <c r="CS41" s="1028"/>
      <c r="CT41" s="1028"/>
      <c r="CU41" s="1028"/>
      <c r="CV41" s="1029"/>
      <c r="CW41" s="1027"/>
      <c r="CX41" s="1028"/>
      <c r="CY41" s="1028"/>
      <c r="CZ41" s="1028"/>
      <c r="DA41" s="1029"/>
      <c r="DB41" s="1027"/>
      <c r="DC41" s="1028"/>
      <c r="DD41" s="1028"/>
      <c r="DE41" s="1028"/>
      <c r="DF41" s="1029"/>
      <c r="DG41" s="1027"/>
      <c r="DH41" s="1028"/>
      <c r="DI41" s="1028"/>
      <c r="DJ41" s="1028"/>
      <c r="DK41" s="1029"/>
      <c r="DL41" s="1027"/>
      <c r="DM41" s="1028"/>
      <c r="DN41" s="1028"/>
      <c r="DO41" s="1028"/>
      <c r="DP41" s="1029"/>
      <c r="DQ41" s="1027"/>
      <c r="DR41" s="1028"/>
      <c r="DS41" s="1028"/>
      <c r="DT41" s="1028"/>
      <c r="DU41" s="1029"/>
      <c r="DV41" s="1030"/>
      <c r="DW41" s="1031"/>
      <c r="DX41" s="1031"/>
      <c r="DY41" s="1031"/>
      <c r="DZ41" s="1032"/>
      <c r="EA41" s="197"/>
    </row>
    <row r="42" spans="1:131" s="198" customFormat="1" ht="26.25" customHeight="1" x14ac:dyDescent="0.2">
      <c r="A42" s="212">
        <v>15</v>
      </c>
      <c r="B42" s="1075"/>
      <c r="C42" s="1076"/>
      <c r="D42" s="1076"/>
      <c r="E42" s="1076"/>
      <c r="F42" s="1076"/>
      <c r="G42" s="1076"/>
      <c r="H42" s="1076"/>
      <c r="I42" s="1076"/>
      <c r="J42" s="1076"/>
      <c r="K42" s="1076"/>
      <c r="L42" s="1076"/>
      <c r="M42" s="1076"/>
      <c r="N42" s="1076"/>
      <c r="O42" s="1076"/>
      <c r="P42" s="1077"/>
      <c r="Q42" s="1081"/>
      <c r="R42" s="1082"/>
      <c r="S42" s="1082"/>
      <c r="T42" s="1082"/>
      <c r="U42" s="1082"/>
      <c r="V42" s="1082"/>
      <c r="W42" s="1082"/>
      <c r="X42" s="1082"/>
      <c r="Y42" s="1082"/>
      <c r="Z42" s="1082"/>
      <c r="AA42" s="1082"/>
      <c r="AB42" s="1082"/>
      <c r="AC42" s="1082"/>
      <c r="AD42" s="1082"/>
      <c r="AE42" s="1083"/>
      <c r="AF42" s="1057"/>
      <c r="AG42" s="1058"/>
      <c r="AH42" s="1058"/>
      <c r="AI42" s="1058"/>
      <c r="AJ42" s="1059"/>
      <c r="AK42" s="1006"/>
      <c r="AL42" s="997"/>
      <c r="AM42" s="997"/>
      <c r="AN42" s="997"/>
      <c r="AO42" s="997"/>
      <c r="AP42" s="997"/>
      <c r="AQ42" s="997"/>
      <c r="AR42" s="997"/>
      <c r="AS42" s="997"/>
      <c r="AT42" s="997"/>
      <c r="AU42" s="997"/>
      <c r="AV42" s="997"/>
      <c r="AW42" s="997"/>
      <c r="AX42" s="997"/>
      <c r="AY42" s="997"/>
      <c r="AZ42" s="1080"/>
      <c r="BA42" s="1080"/>
      <c r="BB42" s="1080"/>
      <c r="BC42" s="1080"/>
      <c r="BD42" s="1080"/>
      <c r="BE42" s="1070"/>
      <c r="BF42" s="1070"/>
      <c r="BG42" s="1070"/>
      <c r="BH42" s="1070"/>
      <c r="BI42" s="1071"/>
      <c r="BJ42" s="203"/>
      <c r="BK42" s="203"/>
      <c r="BL42" s="203"/>
      <c r="BM42" s="203"/>
      <c r="BN42" s="203"/>
      <c r="BO42" s="216"/>
      <c r="BP42" s="216"/>
      <c r="BQ42" s="213">
        <v>36</v>
      </c>
      <c r="BR42" s="214"/>
      <c r="BS42" s="1052"/>
      <c r="BT42" s="1053"/>
      <c r="BU42" s="1053"/>
      <c r="BV42" s="1053"/>
      <c r="BW42" s="1053"/>
      <c r="BX42" s="1053"/>
      <c r="BY42" s="1053"/>
      <c r="BZ42" s="1053"/>
      <c r="CA42" s="1053"/>
      <c r="CB42" s="1053"/>
      <c r="CC42" s="1053"/>
      <c r="CD42" s="1053"/>
      <c r="CE42" s="1053"/>
      <c r="CF42" s="1053"/>
      <c r="CG42" s="1054"/>
      <c r="CH42" s="1027"/>
      <c r="CI42" s="1028"/>
      <c r="CJ42" s="1028"/>
      <c r="CK42" s="1028"/>
      <c r="CL42" s="1029"/>
      <c r="CM42" s="1027"/>
      <c r="CN42" s="1028"/>
      <c r="CO42" s="1028"/>
      <c r="CP42" s="1028"/>
      <c r="CQ42" s="1029"/>
      <c r="CR42" s="1027"/>
      <c r="CS42" s="1028"/>
      <c r="CT42" s="1028"/>
      <c r="CU42" s="1028"/>
      <c r="CV42" s="1029"/>
      <c r="CW42" s="1027"/>
      <c r="CX42" s="1028"/>
      <c r="CY42" s="1028"/>
      <c r="CZ42" s="1028"/>
      <c r="DA42" s="1029"/>
      <c r="DB42" s="1027"/>
      <c r="DC42" s="1028"/>
      <c r="DD42" s="1028"/>
      <c r="DE42" s="1028"/>
      <c r="DF42" s="1029"/>
      <c r="DG42" s="1027"/>
      <c r="DH42" s="1028"/>
      <c r="DI42" s="1028"/>
      <c r="DJ42" s="1028"/>
      <c r="DK42" s="1029"/>
      <c r="DL42" s="1027"/>
      <c r="DM42" s="1028"/>
      <c r="DN42" s="1028"/>
      <c r="DO42" s="1028"/>
      <c r="DP42" s="1029"/>
      <c r="DQ42" s="1027"/>
      <c r="DR42" s="1028"/>
      <c r="DS42" s="1028"/>
      <c r="DT42" s="1028"/>
      <c r="DU42" s="1029"/>
      <c r="DV42" s="1030"/>
      <c r="DW42" s="1031"/>
      <c r="DX42" s="1031"/>
      <c r="DY42" s="1031"/>
      <c r="DZ42" s="1032"/>
      <c r="EA42" s="197"/>
    </row>
    <row r="43" spans="1:131" s="198" customFormat="1" ht="26.25" customHeight="1" x14ac:dyDescent="0.2">
      <c r="A43" s="212">
        <v>16</v>
      </c>
      <c r="B43" s="1075"/>
      <c r="C43" s="1076"/>
      <c r="D43" s="1076"/>
      <c r="E43" s="1076"/>
      <c r="F43" s="1076"/>
      <c r="G43" s="1076"/>
      <c r="H43" s="1076"/>
      <c r="I43" s="1076"/>
      <c r="J43" s="1076"/>
      <c r="K43" s="1076"/>
      <c r="L43" s="1076"/>
      <c r="M43" s="1076"/>
      <c r="N43" s="1076"/>
      <c r="O43" s="1076"/>
      <c r="P43" s="1077"/>
      <c r="Q43" s="1081"/>
      <c r="R43" s="1082"/>
      <c r="S43" s="1082"/>
      <c r="T43" s="1082"/>
      <c r="U43" s="1082"/>
      <c r="V43" s="1082"/>
      <c r="W43" s="1082"/>
      <c r="X43" s="1082"/>
      <c r="Y43" s="1082"/>
      <c r="Z43" s="1082"/>
      <c r="AA43" s="1082"/>
      <c r="AB43" s="1082"/>
      <c r="AC43" s="1082"/>
      <c r="AD43" s="1082"/>
      <c r="AE43" s="1083"/>
      <c r="AF43" s="1057"/>
      <c r="AG43" s="1058"/>
      <c r="AH43" s="1058"/>
      <c r="AI43" s="1058"/>
      <c r="AJ43" s="1059"/>
      <c r="AK43" s="1006"/>
      <c r="AL43" s="997"/>
      <c r="AM43" s="997"/>
      <c r="AN43" s="997"/>
      <c r="AO43" s="997"/>
      <c r="AP43" s="997"/>
      <c r="AQ43" s="997"/>
      <c r="AR43" s="997"/>
      <c r="AS43" s="997"/>
      <c r="AT43" s="997"/>
      <c r="AU43" s="997"/>
      <c r="AV43" s="997"/>
      <c r="AW43" s="997"/>
      <c r="AX43" s="997"/>
      <c r="AY43" s="997"/>
      <c r="AZ43" s="1080"/>
      <c r="BA43" s="1080"/>
      <c r="BB43" s="1080"/>
      <c r="BC43" s="1080"/>
      <c r="BD43" s="1080"/>
      <c r="BE43" s="1070"/>
      <c r="BF43" s="1070"/>
      <c r="BG43" s="1070"/>
      <c r="BH43" s="1070"/>
      <c r="BI43" s="1071"/>
      <c r="BJ43" s="203"/>
      <c r="BK43" s="203"/>
      <c r="BL43" s="203"/>
      <c r="BM43" s="203"/>
      <c r="BN43" s="203"/>
      <c r="BO43" s="216"/>
      <c r="BP43" s="216"/>
      <c r="BQ43" s="213">
        <v>37</v>
      </c>
      <c r="BR43" s="214"/>
      <c r="BS43" s="1052"/>
      <c r="BT43" s="1053"/>
      <c r="BU43" s="1053"/>
      <c r="BV43" s="1053"/>
      <c r="BW43" s="1053"/>
      <c r="BX43" s="1053"/>
      <c r="BY43" s="1053"/>
      <c r="BZ43" s="1053"/>
      <c r="CA43" s="1053"/>
      <c r="CB43" s="1053"/>
      <c r="CC43" s="1053"/>
      <c r="CD43" s="1053"/>
      <c r="CE43" s="1053"/>
      <c r="CF43" s="1053"/>
      <c r="CG43" s="1054"/>
      <c r="CH43" s="1027"/>
      <c r="CI43" s="1028"/>
      <c r="CJ43" s="1028"/>
      <c r="CK43" s="1028"/>
      <c r="CL43" s="1029"/>
      <c r="CM43" s="1027"/>
      <c r="CN43" s="1028"/>
      <c r="CO43" s="1028"/>
      <c r="CP43" s="1028"/>
      <c r="CQ43" s="1029"/>
      <c r="CR43" s="1027"/>
      <c r="CS43" s="1028"/>
      <c r="CT43" s="1028"/>
      <c r="CU43" s="1028"/>
      <c r="CV43" s="1029"/>
      <c r="CW43" s="1027"/>
      <c r="CX43" s="1028"/>
      <c r="CY43" s="1028"/>
      <c r="CZ43" s="1028"/>
      <c r="DA43" s="1029"/>
      <c r="DB43" s="1027"/>
      <c r="DC43" s="1028"/>
      <c r="DD43" s="1028"/>
      <c r="DE43" s="1028"/>
      <c r="DF43" s="1029"/>
      <c r="DG43" s="1027"/>
      <c r="DH43" s="1028"/>
      <c r="DI43" s="1028"/>
      <c r="DJ43" s="1028"/>
      <c r="DK43" s="1029"/>
      <c r="DL43" s="1027"/>
      <c r="DM43" s="1028"/>
      <c r="DN43" s="1028"/>
      <c r="DO43" s="1028"/>
      <c r="DP43" s="1029"/>
      <c r="DQ43" s="1027"/>
      <c r="DR43" s="1028"/>
      <c r="DS43" s="1028"/>
      <c r="DT43" s="1028"/>
      <c r="DU43" s="1029"/>
      <c r="DV43" s="1030"/>
      <c r="DW43" s="1031"/>
      <c r="DX43" s="1031"/>
      <c r="DY43" s="1031"/>
      <c r="DZ43" s="1032"/>
      <c r="EA43" s="197"/>
    </row>
    <row r="44" spans="1:131" s="198" customFormat="1" ht="26.25" customHeight="1" x14ac:dyDescent="0.2">
      <c r="A44" s="212">
        <v>17</v>
      </c>
      <c r="B44" s="1075"/>
      <c r="C44" s="1076"/>
      <c r="D44" s="1076"/>
      <c r="E44" s="1076"/>
      <c r="F44" s="1076"/>
      <c r="G44" s="1076"/>
      <c r="H44" s="1076"/>
      <c r="I44" s="1076"/>
      <c r="J44" s="1076"/>
      <c r="K44" s="1076"/>
      <c r="L44" s="1076"/>
      <c r="M44" s="1076"/>
      <c r="N44" s="1076"/>
      <c r="O44" s="1076"/>
      <c r="P44" s="1077"/>
      <c r="Q44" s="1081"/>
      <c r="R44" s="1082"/>
      <c r="S44" s="1082"/>
      <c r="T44" s="1082"/>
      <c r="U44" s="1082"/>
      <c r="V44" s="1082"/>
      <c r="W44" s="1082"/>
      <c r="X44" s="1082"/>
      <c r="Y44" s="1082"/>
      <c r="Z44" s="1082"/>
      <c r="AA44" s="1082"/>
      <c r="AB44" s="1082"/>
      <c r="AC44" s="1082"/>
      <c r="AD44" s="1082"/>
      <c r="AE44" s="1083"/>
      <c r="AF44" s="1057"/>
      <c r="AG44" s="1058"/>
      <c r="AH44" s="1058"/>
      <c r="AI44" s="1058"/>
      <c r="AJ44" s="1059"/>
      <c r="AK44" s="1006"/>
      <c r="AL44" s="997"/>
      <c r="AM44" s="997"/>
      <c r="AN44" s="997"/>
      <c r="AO44" s="997"/>
      <c r="AP44" s="997"/>
      <c r="AQ44" s="997"/>
      <c r="AR44" s="997"/>
      <c r="AS44" s="997"/>
      <c r="AT44" s="997"/>
      <c r="AU44" s="997"/>
      <c r="AV44" s="997"/>
      <c r="AW44" s="997"/>
      <c r="AX44" s="997"/>
      <c r="AY44" s="997"/>
      <c r="AZ44" s="1080"/>
      <c r="BA44" s="1080"/>
      <c r="BB44" s="1080"/>
      <c r="BC44" s="1080"/>
      <c r="BD44" s="1080"/>
      <c r="BE44" s="1070"/>
      <c r="BF44" s="1070"/>
      <c r="BG44" s="1070"/>
      <c r="BH44" s="1070"/>
      <c r="BI44" s="1071"/>
      <c r="BJ44" s="203"/>
      <c r="BK44" s="203"/>
      <c r="BL44" s="203"/>
      <c r="BM44" s="203"/>
      <c r="BN44" s="203"/>
      <c r="BO44" s="216"/>
      <c r="BP44" s="216"/>
      <c r="BQ44" s="213">
        <v>38</v>
      </c>
      <c r="BR44" s="214"/>
      <c r="BS44" s="1052"/>
      <c r="BT44" s="1053"/>
      <c r="BU44" s="1053"/>
      <c r="BV44" s="1053"/>
      <c r="BW44" s="1053"/>
      <c r="BX44" s="1053"/>
      <c r="BY44" s="1053"/>
      <c r="BZ44" s="1053"/>
      <c r="CA44" s="1053"/>
      <c r="CB44" s="1053"/>
      <c r="CC44" s="1053"/>
      <c r="CD44" s="1053"/>
      <c r="CE44" s="1053"/>
      <c r="CF44" s="1053"/>
      <c r="CG44" s="1054"/>
      <c r="CH44" s="1027"/>
      <c r="CI44" s="1028"/>
      <c r="CJ44" s="1028"/>
      <c r="CK44" s="1028"/>
      <c r="CL44" s="1029"/>
      <c r="CM44" s="1027"/>
      <c r="CN44" s="1028"/>
      <c r="CO44" s="1028"/>
      <c r="CP44" s="1028"/>
      <c r="CQ44" s="1029"/>
      <c r="CR44" s="1027"/>
      <c r="CS44" s="1028"/>
      <c r="CT44" s="1028"/>
      <c r="CU44" s="1028"/>
      <c r="CV44" s="1029"/>
      <c r="CW44" s="1027"/>
      <c r="CX44" s="1028"/>
      <c r="CY44" s="1028"/>
      <c r="CZ44" s="1028"/>
      <c r="DA44" s="1029"/>
      <c r="DB44" s="1027"/>
      <c r="DC44" s="1028"/>
      <c r="DD44" s="1028"/>
      <c r="DE44" s="1028"/>
      <c r="DF44" s="1029"/>
      <c r="DG44" s="1027"/>
      <c r="DH44" s="1028"/>
      <c r="DI44" s="1028"/>
      <c r="DJ44" s="1028"/>
      <c r="DK44" s="1029"/>
      <c r="DL44" s="1027"/>
      <c r="DM44" s="1028"/>
      <c r="DN44" s="1028"/>
      <c r="DO44" s="1028"/>
      <c r="DP44" s="1029"/>
      <c r="DQ44" s="1027"/>
      <c r="DR44" s="1028"/>
      <c r="DS44" s="1028"/>
      <c r="DT44" s="1028"/>
      <c r="DU44" s="1029"/>
      <c r="DV44" s="1030"/>
      <c r="DW44" s="1031"/>
      <c r="DX44" s="1031"/>
      <c r="DY44" s="1031"/>
      <c r="DZ44" s="1032"/>
      <c r="EA44" s="197"/>
    </row>
    <row r="45" spans="1:131" s="198" customFormat="1" ht="26.25" customHeight="1" x14ac:dyDescent="0.2">
      <c r="A45" s="212">
        <v>18</v>
      </c>
      <c r="B45" s="1075"/>
      <c r="C45" s="1076"/>
      <c r="D45" s="1076"/>
      <c r="E45" s="1076"/>
      <c r="F45" s="1076"/>
      <c r="G45" s="1076"/>
      <c r="H45" s="1076"/>
      <c r="I45" s="1076"/>
      <c r="J45" s="1076"/>
      <c r="K45" s="1076"/>
      <c r="L45" s="1076"/>
      <c r="M45" s="1076"/>
      <c r="N45" s="1076"/>
      <c r="O45" s="1076"/>
      <c r="P45" s="1077"/>
      <c r="Q45" s="1081"/>
      <c r="R45" s="1082"/>
      <c r="S45" s="1082"/>
      <c r="T45" s="1082"/>
      <c r="U45" s="1082"/>
      <c r="V45" s="1082"/>
      <c r="W45" s="1082"/>
      <c r="X45" s="1082"/>
      <c r="Y45" s="1082"/>
      <c r="Z45" s="1082"/>
      <c r="AA45" s="1082"/>
      <c r="AB45" s="1082"/>
      <c r="AC45" s="1082"/>
      <c r="AD45" s="1082"/>
      <c r="AE45" s="1083"/>
      <c r="AF45" s="1057"/>
      <c r="AG45" s="1058"/>
      <c r="AH45" s="1058"/>
      <c r="AI45" s="1058"/>
      <c r="AJ45" s="1059"/>
      <c r="AK45" s="1006"/>
      <c r="AL45" s="997"/>
      <c r="AM45" s="997"/>
      <c r="AN45" s="997"/>
      <c r="AO45" s="997"/>
      <c r="AP45" s="997"/>
      <c r="AQ45" s="997"/>
      <c r="AR45" s="997"/>
      <c r="AS45" s="997"/>
      <c r="AT45" s="997"/>
      <c r="AU45" s="997"/>
      <c r="AV45" s="997"/>
      <c r="AW45" s="997"/>
      <c r="AX45" s="997"/>
      <c r="AY45" s="997"/>
      <c r="AZ45" s="1080"/>
      <c r="BA45" s="1080"/>
      <c r="BB45" s="1080"/>
      <c r="BC45" s="1080"/>
      <c r="BD45" s="1080"/>
      <c r="BE45" s="1070"/>
      <c r="BF45" s="1070"/>
      <c r="BG45" s="1070"/>
      <c r="BH45" s="1070"/>
      <c r="BI45" s="1071"/>
      <c r="BJ45" s="203"/>
      <c r="BK45" s="203"/>
      <c r="BL45" s="203"/>
      <c r="BM45" s="203"/>
      <c r="BN45" s="203"/>
      <c r="BO45" s="216"/>
      <c r="BP45" s="216"/>
      <c r="BQ45" s="213">
        <v>39</v>
      </c>
      <c r="BR45" s="214"/>
      <c r="BS45" s="1052"/>
      <c r="BT45" s="1053"/>
      <c r="BU45" s="1053"/>
      <c r="BV45" s="1053"/>
      <c r="BW45" s="1053"/>
      <c r="BX45" s="1053"/>
      <c r="BY45" s="1053"/>
      <c r="BZ45" s="1053"/>
      <c r="CA45" s="1053"/>
      <c r="CB45" s="1053"/>
      <c r="CC45" s="1053"/>
      <c r="CD45" s="1053"/>
      <c r="CE45" s="1053"/>
      <c r="CF45" s="1053"/>
      <c r="CG45" s="1054"/>
      <c r="CH45" s="1027"/>
      <c r="CI45" s="1028"/>
      <c r="CJ45" s="1028"/>
      <c r="CK45" s="1028"/>
      <c r="CL45" s="1029"/>
      <c r="CM45" s="1027"/>
      <c r="CN45" s="1028"/>
      <c r="CO45" s="1028"/>
      <c r="CP45" s="1028"/>
      <c r="CQ45" s="1029"/>
      <c r="CR45" s="1027"/>
      <c r="CS45" s="1028"/>
      <c r="CT45" s="1028"/>
      <c r="CU45" s="1028"/>
      <c r="CV45" s="1029"/>
      <c r="CW45" s="1027"/>
      <c r="CX45" s="1028"/>
      <c r="CY45" s="1028"/>
      <c r="CZ45" s="1028"/>
      <c r="DA45" s="1029"/>
      <c r="DB45" s="1027"/>
      <c r="DC45" s="1028"/>
      <c r="DD45" s="1028"/>
      <c r="DE45" s="1028"/>
      <c r="DF45" s="1029"/>
      <c r="DG45" s="1027"/>
      <c r="DH45" s="1028"/>
      <c r="DI45" s="1028"/>
      <c r="DJ45" s="1028"/>
      <c r="DK45" s="1029"/>
      <c r="DL45" s="1027"/>
      <c r="DM45" s="1028"/>
      <c r="DN45" s="1028"/>
      <c r="DO45" s="1028"/>
      <c r="DP45" s="1029"/>
      <c r="DQ45" s="1027"/>
      <c r="DR45" s="1028"/>
      <c r="DS45" s="1028"/>
      <c r="DT45" s="1028"/>
      <c r="DU45" s="1029"/>
      <c r="DV45" s="1030"/>
      <c r="DW45" s="1031"/>
      <c r="DX45" s="1031"/>
      <c r="DY45" s="1031"/>
      <c r="DZ45" s="1032"/>
      <c r="EA45" s="197"/>
    </row>
    <row r="46" spans="1:131" s="198" customFormat="1" ht="26.25" customHeight="1" x14ac:dyDescent="0.2">
      <c r="A46" s="212">
        <v>19</v>
      </c>
      <c r="B46" s="1075"/>
      <c r="C46" s="1076"/>
      <c r="D46" s="1076"/>
      <c r="E46" s="1076"/>
      <c r="F46" s="1076"/>
      <c r="G46" s="1076"/>
      <c r="H46" s="1076"/>
      <c r="I46" s="1076"/>
      <c r="J46" s="1076"/>
      <c r="K46" s="1076"/>
      <c r="L46" s="1076"/>
      <c r="M46" s="1076"/>
      <c r="N46" s="1076"/>
      <c r="O46" s="1076"/>
      <c r="P46" s="1077"/>
      <c r="Q46" s="1081"/>
      <c r="R46" s="1082"/>
      <c r="S46" s="1082"/>
      <c r="T46" s="1082"/>
      <c r="U46" s="1082"/>
      <c r="V46" s="1082"/>
      <c r="W46" s="1082"/>
      <c r="X46" s="1082"/>
      <c r="Y46" s="1082"/>
      <c r="Z46" s="1082"/>
      <c r="AA46" s="1082"/>
      <c r="AB46" s="1082"/>
      <c r="AC46" s="1082"/>
      <c r="AD46" s="1082"/>
      <c r="AE46" s="1083"/>
      <c r="AF46" s="1057"/>
      <c r="AG46" s="1058"/>
      <c r="AH46" s="1058"/>
      <c r="AI46" s="1058"/>
      <c r="AJ46" s="1059"/>
      <c r="AK46" s="1006"/>
      <c r="AL46" s="997"/>
      <c r="AM46" s="997"/>
      <c r="AN46" s="997"/>
      <c r="AO46" s="997"/>
      <c r="AP46" s="997"/>
      <c r="AQ46" s="997"/>
      <c r="AR46" s="997"/>
      <c r="AS46" s="997"/>
      <c r="AT46" s="997"/>
      <c r="AU46" s="997"/>
      <c r="AV46" s="997"/>
      <c r="AW46" s="997"/>
      <c r="AX46" s="997"/>
      <c r="AY46" s="997"/>
      <c r="AZ46" s="1080"/>
      <c r="BA46" s="1080"/>
      <c r="BB46" s="1080"/>
      <c r="BC46" s="1080"/>
      <c r="BD46" s="1080"/>
      <c r="BE46" s="1070"/>
      <c r="BF46" s="1070"/>
      <c r="BG46" s="1070"/>
      <c r="BH46" s="1070"/>
      <c r="BI46" s="1071"/>
      <c r="BJ46" s="203"/>
      <c r="BK46" s="203"/>
      <c r="BL46" s="203"/>
      <c r="BM46" s="203"/>
      <c r="BN46" s="203"/>
      <c r="BO46" s="216"/>
      <c r="BP46" s="216"/>
      <c r="BQ46" s="213">
        <v>40</v>
      </c>
      <c r="BR46" s="214"/>
      <c r="BS46" s="1052"/>
      <c r="BT46" s="1053"/>
      <c r="BU46" s="1053"/>
      <c r="BV46" s="1053"/>
      <c r="BW46" s="1053"/>
      <c r="BX46" s="1053"/>
      <c r="BY46" s="1053"/>
      <c r="BZ46" s="1053"/>
      <c r="CA46" s="1053"/>
      <c r="CB46" s="1053"/>
      <c r="CC46" s="1053"/>
      <c r="CD46" s="1053"/>
      <c r="CE46" s="1053"/>
      <c r="CF46" s="1053"/>
      <c r="CG46" s="1054"/>
      <c r="CH46" s="1027"/>
      <c r="CI46" s="1028"/>
      <c r="CJ46" s="1028"/>
      <c r="CK46" s="1028"/>
      <c r="CL46" s="1029"/>
      <c r="CM46" s="1027"/>
      <c r="CN46" s="1028"/>
      <c r="CO46" s="1028"/>
      <c r="CP46" s="1028"/>
      <c r="CQ46" s="1029"/>
      <c r="CR46" s="1027"/>
      <c r="CS46" s="1028"/>
      <c r="CT46" s="1028"/>
      <c r="CU46" s="1028"/>
      <c r="CV46" s="1029"/>
      <c r="CW46" s="1027"/>
      <c r="CX46" s="1028"/>
      <c r="CY46" s="1028"/>
      <c r="CZ46" s="1028"/>
      <c r="DA46" s="1029"/>
      <c r="DB46" s="1027"/>
      <c r="DC46" s="1028"/>
      <c r="DD46" s="1028"/>
      <c r="DE46" s="1028"/>
      <c r="DF46" s="1029"/>
      <c r="DG46" s="1027"/>
      <c r="DH46" s="1028"/>
      <c r="DI46" s="1028"/>
      <c r="DJ46" s="1028"/>
      <c r="DK46" s="1029"/>
      <c r="DL46" s="1027"/>
      <c r="DM46" s="1028"/>
      <c r="DN46" s="1028"/>
      <c r="DO46" s="1028"/>
      <c r="DP46" s="1029"/>
      <c r="DQ46" s="1027"/>
      <c r="DR46" s="1028"/>
      <c r="DS46" s="1028"/>
      <c r="DT46" s="1028"/>
      <c r="DU46" s="1029"/>
      <c r="DV46" s="1030"/>
      <c r="DW46" s="1031"/>
      <c r="DX46" s="1031"/>
      <c r="DY46" s="1031"/>
      <c r="DZ46" s="1032"/>
      <c r="EA46" s="197"/>
    </row>
    <row r="47" spans="1:131" s="198" customFormat="1" ht="26.25" customHeight="1" x14ac:dyDescent="0.2">
      <c r="A47" s="212">
        <v>20</v>
      </c>
      <c r="B47" s="1075"/>
      <c r="C47" s="1076"/>
      <c r="D47" s="1076"/>
      <c r="E47" s="1076"/>
      <c r="F47" s="1076"/>
      <c r="G47" s="1076"/>
      <c r="H47" s="1076"/>
      <c r="I47" s="1076"/>
      <c r="J47" s="1076"/>
      <c r="K47" s="1076"/>
      <c r="L47" s="1076"/>
      <c r="M47" s="1076"/>
      <c r="N47" s="1076"/>
      <c r="O47" s="1076"/>
      <c r="P47" s="1077"/>
      <c r="Q47" s="1081"/>
      <c r="R47" s="1082"/>
      <c r="S47" s="1082"/>
      <c r="T47" s="1082"/>
      <c r="U47" s="1082"/>
      <c r="V47" s="1082"/>
      <c r="W47" s="1082"/>
      <c r="X47" s="1082"/>
      <c r="Y47" s="1082"/>
      <c r="Z47" s="1082"/>
      <c r="AA47" s="1082"/>
      <c r="AB47" s="1082"/>
      <c r="AC47" s="1082"/>
      <c r="AD47" s="1082"/>
      <c r="AE47" s="1083"/>
      <c r="AF47" s="1057"/>
      <c r="AG47" s="1058"/>
      <c r="AH47" s="1058"/>
      <c r="AI47" s="1058"/>
      <c r="AJ47" s="1059"/>
      <c r="AK47" s="1006"/>
      <c r="AL47" s="997"/>
      <c r="AM47" s="997"/>
      <c r="AN47" s="997"/>
      <c r="AO47" s="997"/>
      <c r="AP47" s="997"/>
      <c r="AQ47" s="997"/>
      <c r="AR47" s="997"/>
      <c r="AS47" s="997"/>
      <c r="AT47" s="997"/>
      <c r="AU47" s="997"/>
      <c r="AV47" s="997"/>
      <c r="AW47" s="997"/>
      <c r="AX47" s="997"/>
      <c r="AY47" s="997"/>
      <c r="AZ47" s="1080"/>
      <c r="BA47" s="1080"/>
      <c r="BB47" s="1080"/>
      <c r="BC47" s="1080"/>
      <c r="BD47" s="1080"/>
      <c r="BE47" s="1070"/>
      <c r="BF47" s="1070"/>
      <c r="BG47" s="1070"/>
      <c r="BH47" s="1070"/>
      <c r="BI47" s="1071"/>
      <c r="BJ47" s="203"/>
      <c r="BK47" s="203"/>
      <c r="BL47" s="203"/>
      <c r="BM47" s="203"/>
      <c r="BN47" s="203"/>
      <c r="BO47" s="216"/>
      <c r="BP47" s="216"/>
      <c r="BQ47" s="213">
        <v>41</v>
      </c>
      <c r="BR47" s="214"/>
      <c r="BS47" s="1052"/>
      <c r="BT47" s="1053"/>
      <c r="BU47" s="1053"/>
      <c r="BV47" s="1053"/>
      <c r="BW47" s="1053"/>
      <c r="BX47" s="1053"/>
      <c r="BY47" s="1053"/>
      <c r="BZ47" s="1053"/>
      <c r="CA47" s="1053"/>
      <c r="CB47" s="1053"/>
      <c r="CC47" s="1053"/>
      <c r="CD47" s="1053"/>
      <c r="CE47" s="1053"/>
      <c r="CF47" s="1053"/>
      <c r="CG47" s="1054"/>
      <c r="CH47" s="1027"/>
      <c r="CI47" s="1028"/>
      <c r="CJ47" s="1028"/>
      <c r="CK47" s="1028"/>
      <c r="CL47" s="1029"/>
      <c r="CM47" s="1027"/>
      <c r="CN47" s="1028"/>
      <c r="CO47" s="1028"/>
      <c r="CP47" s="1028"/>
      <c r="CQ47" s="1029"/>
      <c r="CR47" s="1027"/>
      <c r="CS47" s="1028"/>
      <c r="CT47" s="1028"/>
      <c r="CU47" s="1028"/>
      <c r="CV47" s="1029"/>
      <c r="CW47" s="1027"/>
      <c r="CX47" s="1028"/>
      <c r="CY47" s="1028"/>
      <c r="CZ47" s="1028"/>
      <c r="DA47" s="1029"/>
      <c r="DB47" s="1027"/>
      <c r="DC47" s="1028"/>
      <c r="DD47" s="1028"/>
      <c r="DE47" s="1028"/>
      <c r="DF47" s="1029"/>
      <c r="DG47" s="1027"/>
      <c r="DH47" s="1028"/>
      <c r="DI47" s="1028"/>
      <c r="DJ47" s="1028"/>
      <c r="DK47" s="1029"/>
      <c r="DL47" s="1027"/>
      <c r="DM47" s="1028"/>
      <c r="DN47" s="1028"/>
      <c r="DO47" s="1028"/>
      <c r="DP47" s="1029"/>
      <c r="DQ47" s="1027"/>
      <c r="DR47" s="1028"/>
      <c r="DS47" s="1028"/>
      <c r="DT47" s="1028"/>
      <c r="DU47" s="1029"/>
      <c r="DV47" s="1030"/>
      <c r="DW47" s="1031"/>
      <c r="DX47" s="1031"/>
      <c r="DY47" s="1031"/>
      <c r="DZ47" s="1032"/>
      <c r="EA47" s="197"/>
    </row>
    <row r="48" spans="1:131" s="198" customFormat="1" ht="26.25" customHeight="1" x14ac:dyDescent="0.2">
      <c r="A48" s="212">
        <v>21</v>
      </c>
      <c r="B48" s="1075"/>
      <c r="C48" s="1076"/>
      <c r="D48" s="1076"/>
      <c r="E48" s="1076"/>
      <c r="F48" s="1076"/>
      <c r="G48" s="1076"/>
      <c r="H48" s="1076"/>
      <c r="I48" s="1076"/>
      <c r="J48" s="1076"/>
      <c r="K48" s="1076"/>
      <c r="L48" s="1076"/>
      <c r="M48" s="1076"/>
      <c r="N48" s="1076"/>
      <c r="O48" s="1076"/>
      <c r="P48" s="1077"/>
      <c r="Q48" s="1081"/>
      <c r="R48" s="1082"/>
      <c r="S48" s="1082"/>
      <c r="T48" s="1082"/>
      <c r="U48" s="1082"/>
      <c r="V48" s="1082"/>
      <c r="W48" s="1082"/>
      <c r="X48" s="1082"/>
      <c r="Y48" s="1082"/>
      <c r="Z48" s="1082"/>
      <c r="AA48" s="1082"/>
      <c r="AB48" s="1082"/>
      <c r="AC48" s="1082"/>
      <c r="AD48" s="1082"/>
      <c r="AE48" s="1083"/>
      <c r="AF48" s="1057"/>
      <c r="AG48" s="1058"/>
      <c r="AH48" s="1058"/>
      <c r="AI48" s="1058"/>
      <c r="AJ48" s="1059"/>
      <c r="AK48" s="1006"/>
      <c r="AL48" s="997"/>
      <c r="AM48" s="997"/>
      <c r="AN48" s="997"/>
      <c r="AO48" s="997"/>
      <c r="AP48" s="997"/>
      <c r="AQ48" s="997"/>
      <c r="AR48" s="997"/>
      <c r="AS48" s="997"/>
      <c r="AT48" s="997"/>
      <c r="AU48" s="997"/>
      <c r="AV48" s="997"/>
      <c r="AW48" s="997"/>
      <c r="AX48" s="997"/>
      <c r="AY48" s="997"/>
      <c r="AZ48" s="1080"/>
      <c r="BA48" s="1080"/>
      <c r="BB48" s="1080"/>
      <c r="BC48" s="1080"/>
      <c r="BD48" s="1080"/>
      <c r="BE48" s="1070"/>
      <c r="BF48" s="1070"/>
      <c r="BG48" s="1070"/>
      <c r="BH48" s="1070"/>
      <c r="BI48" s="1071"/>
      <c r="BJ48" s="203"/>
      <c r="BK48" s="203"/>
      <c r="BL48" s="203"/>
      <c r="BM48" s="203"/>
      <c r="BN48" s="203"/>
      <c r="BO48" s="216"/>
      <c r="BP48" s="216"/>
      <c r="BQ48" s="213">
        <v>42</v>
      </c>
      <c r="BR48" s="214"/>
      <c r="BS48" s="1052"/>
      <c r="BT48" s="1053"/>
      <c r="BU48" s="1053"/>
      <c r="BV48" s="1053"/>
      <c r="BW48" s="1053"/>
      <c r="BX48" s="1053"/>
      <c r="BY48" s="1053"/>
      <c r="BZ48" s="1053"/>
      <c r="CA48" s="1053"/>
      <c r="CB48" s="1053"/>
      <c r="CC48" s="1053"/>
      <c r="CD48" s="1053"/>
      <c r="CE48" s="1053"/>
      <c r="CF48" s="1053"/>
      <c r="CG48" s="1054"/>
      <c r="CH48" s="1027"/>
      <c r="CI48" s="1028"/>
      <c r="CJ48" s="1028"/>
      <c r="CK48" s="1028"/>
      <c r="CL48" s="1029"/>
      <c r="CM48" s="1027"/>
      <c r="CN48" s="1028"/>
      <c r="CO48" s="1028"/>
      <c r="CP48" s="1028"/>
      <c r="CQ48" s="1029"/>
      <c r="CR48" s="1027"/>
      <c r="CS48" s="1028"/>
      <c r="CT48" s="1028"/>
      <c r="CU48" s="1028"/>
      <c r="CV48" s="1029"/>
      <c r="CW48" s="1027"/>
      <c r="CX48" s="1028"/>
      <c r="CY48" s="1028"/>
      <c r="CZ48" s="1028"/>
      <c r="DA48" s="1029"/>
      <c r="DB48" s="1027"/>
      <c r="DC48" s="1028"/>
      <c r="DD48" s="1028"/>
      <c r="DE48" s="1028"/>
      <c r="DF48" s="1029"/>
      <c r="DG48" s="1027"/>
      <c r="DH48" s="1028"/>
      <c r="DI48" s="1028"/>
      <c r="DJ48" s="1028"/>
      <c r="DK48" s="1029"/>
      <c r="DL48" s="1027"/>
      <c r="DM48" s="1028"/>
      <c r="DN48" s="1028"/>
      <c r="DO48" s="1028"/>
      <c r="DP48" s="1029"/>
      <c r="DQ48" s="1027"/>
      <c r="DR48" s="1028"/>
      <c r="DS48" s="1028"/>
      <c r="DT48" s="1028"/>
      <c r="DU48" s="1029"/>
      <c r="DV48" s="1030"/>
      <c r="DW48" s="1031"/>
      <c r="DX48" s="1031"/>
      <c r="DY48" s="1031"/>
      <c r="DZ48" s="1032"/>
      <c r="EA48" s="197"/>
    </row>
    <row r="49" spans="1:131" s="198" customFormat="1" ht="26.25" customHeight="1" x14ac:dyDescent="0.2">
      <c r="A49" s="212">
        <v>22</v>
      </c>
      <c r="B49" s="1075"/>
      <c r="C49" s="1076"/>
      <c r="D49" s="1076"/>
      <c r="E49" s="1076"/>
      <c r="F49" s="1076"/>
      <c r="G49" s="1076"/>
      <c r="H49" s="1076"/>
      <c r="I49" s="1076"/>
      <c r="J49" s="1076"/>
      <c r="K49" s="1076"/>
      <c r="L49" s="1076"/>
      <c r="M49" s="1076"/>
      <c r="N49" s="1076"/>
      <c r="O49" s="1076"/>
      <c r="P49" s="1077"/>
      <c r="Q49" s="1081"/>
      <c r="R49" s="1082"/>
      <c r="S49" s="1082"/>
      <c r="T49" s="1082"/>
      <c r="U49" s="1082"/>
      <c r="V49" s="1082"/>
      <c r="W49" s="1082"/>
      <c r="X49" s="1082"/>
      <c r="Y49" s="1082"/>
      <c r="Z49" s="1082"/>
      <c r="AA49" s="1082"/>
      <c r="AB49" s="1082"/>
      <c r="AC49" s="1082"/>
      <c r="AD49" s="1082"/>
      <c r="AE49" s="1083"/>
      <c r="AF49" s="1057"/>
      <c r="AG49" s="1058"/>
      <c r="AH49" s="1058"/>
      <c r="AI49" s="1058"/>
      <c r="AJ49" s="1059"/>
      <c r="AK49" s="1006"/>
      <c r="AL49" s="997"/>
      <c r="AM49" s="997"/>
      <c r="AN49" s="997"/>
      <c r="AO49" s="997"/>
      <c r="AP49" s="997"/>
      <c r="AQ49" s="997"/>
      <c r="AR49" s="997"/>
      <c r="AS49" s="997"/>
      <c r="AT49" s="997"/>
      <c r="AU49" s="997"/>
      <c r="AV49" s="997"/>
      <c r="AW49" s="997"/>
      <c r="AX49" s="997"/>
      <c r="AY49" s="997"/>
      <c r="AZ49" s="1080"/>
      <c r="BA49" s="1080"/>
      <c r="BB49" s="1080"/>
      <c r="BC49" s="1080"/>
      <c r="BD49" s="1080"/>
      <c r="BE49" s="1070"/>
      <c r="BF49" s="1070"/>
      <c r="BG49" s="1070"/>
      <c r="BH49" s="1070"/>
      <c r="BI49" s="1071"/>
      <c r="BJ49" s="203"/>
      <c r="BK49" s="203"/>
      <c r="BL49" s="203"/>
      <c r="BM49" s="203"/>
      <c r="BN49" s="203"/>
      <c r="BO49" s="216"/>
      <c r="BP49" s="216"/>
      <c r="BQ49" s="213">
        <v>43</v>
      </c>
      <c r="BR49" s="214"/>
      <c r="BS49" s="1052"/>
      <c r="BT49" s="1053"/>
      <c r="BU49" s="1053"/>
      <c r="BV49" s="1053"/>
      <c r="BW49" s="1053"/>
      <c r="BX49" s="1053"/>
      <c r="BY49" s="1053"/>
      <c r="BZ49" s="1053"/>
      <c r="CA49" s="1053"/>
      <c r="CB49" s="1053"/>
      <c r="CC49" s="1053"/>
      <c r="CD49" s="1053"/>
      <c r="CE49" s="1053"/>
      <c r="CF49" s="1053"/>
      <c r="CG49" s="1054"/>
      <c r="CH49" s="1027"/>
      <c r="CI49" s="1028"/>
      <c r="CJ49" s="1028"/>
      <c r="CK49" s="1028"/>
      <c r="CL49" s="1029"/>
      <c r="CM49" s="1027"/>
      <c r="CN49" s="1028"/>
      <c r="CO49" s="1028"/>
      <c r="CP49" s="1028"/>
      <c r="CQ49" s="1029"/>
      <c r="CR49" s="1027"/>
      <c r="CS49" s="1028"/>
      <c r="CT49" s="1028"/>
      <c r="CU49" s="1028"/>
      <c r="CV49" s="1029"/>
      <c r="CW49" s="1027"/>
      <c r="CX49" s="1028"/>
      <c r="CY49" s="1028"/>
      <c r="CZ49" s="1028"/>
      <c r="DA49" s="1029"/>
      <c r="DB49" s="1027"/>
      <c r="DC49" s="1028"/>
      <c r="DD49" s="1028"/>
      <c r="DE49" s="1028"/>
      <c r="DF49" s="1029"/>
      <c r="DG49" s="1027"/>
      <c r="DH49" s="1028"/>
      <c r="DI49" s="1028"/>
      <c r="DJ49" s="1028"/>
      <c r="DK49" s="1029"/>
      <c r="DL49" s="1027"/>
      <c r="DM49" s="1028"/>
      <c r="DN49" s="1028"/>
      <c r="DO49" s="1028"/>
      <c r="DP49" s="1029"/>
      <c r="DQ49" s="1027"/>
      <c r="DR49" s="1028"/>
      <c r="DS49" s="1028"/>
      <c r="DT49" s="1028"/>
      <c r="DU49" s="1029"/>
      <c r="DV49" s="1030"/>
      <c r="DW49" s="1031"/>
      <c r="DX49" s="1031"/>
      <c r="DY49" s="1031"/>
      <c r="DZ49" s="1032"/>
      <c r="EA49" s="197"/>
    </row>
    <row r="50" spans="1:131" s="198" customFormat="1" ht="26.25" customHeight="1" x14ac:dyDescent="0.2">
      <c r="A50" s="212">
        <v>23</v>
      </c>
      <c r="B50" s="1075"/>
      <c r="C50" s="1076"/>
      <c r="D50" s="1076"/>
      <c r="E50" s="1076"/>
      <c r="F50" s="1076"/>
      <c r="G50" s="1076"/>
      <c r="H50" s="1076"/>
      <c r="I50" s="1076"/>
      <c r="J50" s="1076"/>
      <c r="K50" s="1076"/>
      <c r="L50" s="1076"/>
      <c r="M50" s="1076"/>
      <c r="N50" s="1076"/>
      <c r="O50" s="1076"/>
      <c r="P50" s="1077"/>
      <c r="Q50" s="1078"/>
      <c r="R50" s="1061"/>
      <c r="S50" s="1061"/>
      <c r="T50" s="1061"/>
      <c r="U50" s="1061"/>
      <c r="V50" s="1061"/>
      <c r="W50" s="1061"/>
      <c r="X50" s="1061"/>
      <c r="Y50" s="1061"/>
      <c r="Z50" s="1061"/>
      <c r="AA50" s="1061"/>
      <c r="AB50" s="1061"/>
      <c r="AC50" s="1061"/>
      <c r="AD50" s="1061"/>
      <c r="AE50" s="1079"/>
      <c r="AF50" s="1057"/>
      <c r="AG50" s="1058"/>
      <c r="AH50" s="1058"/>
      <c r="AI50" s="1058"/>
      <c r="AJ50" s="1059"/>
      <c r="AK50" s="1060"/>
      <c r="AL50" s="1061"/>
      <c r="AM50" s="1061"/>
      <c r="AN50" s="1061"/>
      <c r="AO50" s="1061"/>
      <c r="AP50" s="1061"/>
      <c r="AQ50" s="1061"/>
      <c r="AR50" s="1061"/>
      <c r="AS50" s="1061"/>
      <c r="AT50" s="1061"/>
      <c r="AU50" s="1061"/>
      <c r="AV50" s="1061"/>
      <c r="AW50" s="1061"/>
      <c r="AX50" s="1061"/>
      <c r="AY50" s="1061"/>
      <c r="AZ50" s="1062"/>
      <c r="BA50" s="1062"/>
      <c r="BB50" s="1062"/>
      <c r="BC50" s="1062"/>
      <c r="BD50" s="1062"/>
      <c r="BE50" s="1070"/>
      <c r="BF50" s="1070"/>
      <c r="BG50" s="1070"/>
      <c r="BH50" s="1070"/>
      <c r="BI50" s="1071"/>
      <c r="BJ50" s="203"/>
      <c r="BK50" s="203"/>
      <c r="BL50" s="203"/>
      <c r="BM50" s="203"/>
      <c r="BN50" s="203"/>
      <c r="BO50" s="216"/>
      <c r="BP50" s="216"/>
      <c r="BQ50" s="213">
        <v>44</v>
      </c>
      <c r="BR50" s="214"/>
      <c r="BS50" s="1052"/>
      <c r="BT50" s="1053"/>
      <c r="BU50" s="1053"/>
      <c r="BV50" s="1053"/>
      <c r="BW50" s="1053"/>
      <c r="BX50" s="1053"/>
      <c r="BY50" s="1053"/>
      <c r="BZ50" s="1053"/>
      <c r="CA50" s="1053"/>
      <c r="CB50" s="1053"/>
      <c r="CC50" s="1053"/>
      <c r="CD50" s="1053"/>
      <c r="CE50" s="1053"/>
      <c r="CF50" s="1053"/>
      <c r="CG50" s="1054"/>
      <c r="CH50" s="1027"/>
      <c r="CI50" s="1028"/>
      <c r="CJ50" s="1028"/>
      <c r="CK50" s="1028"/>
      <c r="CL50" s="1029"/>
      <c r="CM50" s="1027"/>
      <c r="CN50" s="1028"/>
      <c r="CO50" s="1028"/>
      <c r="CP50" s="1028"/>
      <c r="CQ50" s="1029"/>
      <c r="CR50" s="1027"/>
      <c r="CS50" s="1028"/>
      <c r="CT50" s="1028"/>
      <c r="CU50" s="1028"/>
      <c r="CV50" s="1029"/>
      <c r="CW50" s="1027"/>
      <c r="CX50" s="1028"/>
      <c r="CY50" s="1028"/>
      <c r="CZ50" s="1028"/>
      <c r="DA50" s="1029"/>
      <c r="DB50" s="1027"/>
      <c r="DC50" s="1028"/>
      <c r="DD50" s="1028"/>
      <c r="DE50" s="1028"/>
      <c r="DF50" s="1029"/>
      <c r="DG50" s="1027"/>
      <c r="DH50" s="1028"/>
      <c r="DI50" s="1028"/>
      <c r="DJ50" s="1028"/>
      <c r="DK50" s="1029"/>
      <c r="DL50" s="1027"/>
      <c r="DM50" s="1028"/>
      <c r="DN50" s="1028"/>
      <c r="DO50" s="1028"/>
      <c r="DP50" s="1029"/>
      <c r="DQ50" s="1027"/>
      <c r="DR50" s="1028"/>
      <c r="DS50" s="1028"/>
      <c r="DT50" s="1028"/>
      <c r="DU50" s="1029"/>
      <c r="DV50" s="1030"/>
      <c r="DW50" s="1031"/>
      <c r="DX50" s="1031"/>
      <c r="DY50" s="1031"/>
      <c r="DZ50" s="1032"/>
      <c r="EA50" s="197"/>
    </row>
    <row r="51" spans="1:131" s="198" customFormat="1" ht="26.25" customHeight="1" x14ac:dyDescent="0.2">
      <c r="A51" s="212">
        <v>24</v>
      </c>
      <c r="B51" s="1075"/>
      <c r="C51" s="1076"/>
      <c r="D51" s="1076"/>
      <c r="E51" s="1076"/>
      <c r="F51" s="1076"/>
      <c r="G51" s="1076"/>
      <c r="H51" s="1076"/>
      <c r="I51" s="1076"/>
      <c r="J51" s="1076"/>
      <c r="K51" s="1076"/>
      <c r="L51" s="1076"/>
      <c r="M51" s="1076"/>
      <c r="N51" s="1076"/>
      <c r="O51" s="1076"/>
      <c r="P51" s="1077"/>
      <c r="Q51" s="1078"/>
      <c r="R51" s="1061"/>
      <c r="S51" s="1061"/>
      <c r="T51" s="1061"/>
      <c r="U51" s="1061"/>
      <c r="V51" s="1061"/>
      <c r="W51" s="1061"/>
      <c r="X51" s="1061"/>
      <c r="Y51" s="1061"/>
      <c r="Z51" s="1061"/>
      <c r="AA51" s="1061"/>
      <c r="AB51" s="1061"/>
      <c r="AC51" s="1061"/>
      <c r="AD51" s="1061"/>
      <c r="AE51" s="1079"/>
      <c r="AF51" s="1057"/>
      <c r="AG51" s="1058"/>
      <c r="AH51" s="1058"/>
      <c r="AI51" s="1058"/>
      <c r="AJ51" s="1059"/>
      <c r="AK51" s="1060"/>
      <c r="AL51" s="1061"/>
      <c r="AM51" s="1061"/>
      <c r="AN51" s="1061"/>
      <c r="AO51" s="1061"/>
      <c r="AP51" s="1061"/>
      <c r="AQ51" s="1061"/>
      <c r="AR51" s="1061"/>
      <c r="AS51" s="1061"/>
      <c r="AT51" s="1061"/>
      <c r="AU51" s="1061"/>
      <c r="AV51" s="1061"/>
      <c r="AW51" s="1061"/>
      <c r="AX51" s="1061"/>
      <c r="AY51" s="1061"/>
      <c r="AZ51" s="1062"/>
      <c r="BA51" s="1062"/>
      <c r="BB51" s="1062"/>
      <c r="BC51" s="1062"/>
      <c r="BD51" s="1062"/>
      <c r="BE51" s="1070"/>
      <c r="BF51" s="1070"/>
      <c r="BG51" s="1070"/>
      <c r="BH51" s="1070"/>
      <c r="BI51" s="1071"/>
      <c r="BJ51" s="203"/>
      <c r="BK51" s="203"/>
      <c r="BL51" s="203"/>
      <c r="BM51" s="203"/>
      <c r="BN51" s="203"/>
      <c r="BO51" s="216"/>
      <c r="BP51" s="216"/>
      <c r="BQ51" s="213">
        <v>45</v>
      </c>
      <c r="BR51" s="214"/>
      <c r="BS51" s="1052"/>
      <c r="BT51" s="1053"/>
      <c r="BU51" s="1053"/>
      <c r="BV51" s="1053"/>
      <c r="BW51" s="1053"/>
      <c r="BX51" s="1053"/>
      <c r="BY51" s="1053"/>
      <c r="BZ51" s="1053"/>
      <c r="CA51" s="1053"/>
      <c r="CB51" s="1053"/>
      <c r="CC51" s="1053"/>
      <c r="CD51" s="1053"/>
      <c r="CE51" s="1053"/>
      <c r="CF51" s="1053"/>
      <c r="CG51" s="1054"/>
      <c r="CH51" s="1027"/>
      <c r="CI51" s="1028"/>
      <c r="CJ51" s="1028"/>
      <c r="CK51" s="1028"/>
      <c r="CL51" s="1029"/>
      <c r="CM51" s="1027"/>
      <c r="CN51" s="1028"/>
      <c r="CO51" s="1028"/>
      <c r="CP51" s="1028"/>
      <c r="CQ51" s="1029"/>
      <c r="CR51" s="1027"/>
      <c r="CS51" s="1028"/>
      <c r="CT51" s="1028"/>
      <c r="CU51" s="1028"/>
      <c r="CV51" s="1029"/>
      <c r="CW51" s="1027"/>
      <c r="CX51" s="1028"/>
      <c r="CY51" s="1028"/>
      <c r="CZ51" s="1028"/>
      <c r="DA51" s="1029"/>
      <c r="DB51" s="1027"/>
      <c r="DC51" s="1028"/>
      <c r="DD51" s="1028"/>
      <c r="DE51" s="1028"/>
      <c r="DF51" s="1029"/>
      <c r="DG51" s="1027"/>
      <c r="DH51" s="1028"/>
      <c r="DI51" s="1028"/>
      <c r="DJ51" s="1028"/>
      <c r="DK51" s="1029"/>
      <c r="DL51" s="1027"/>
      <c r="DM51" s="1028"/>
      <c r="DN51" s="1028"/>
      <c r="DO51" s="1028"/>
      <c r="DP51" s="1029"/>
      <c r="DQ51" s="1027"/>
      <c r="DR51" s="1028"/>
      <c r="DS51" s="1028"/>
      <c r="DT51" s="1028"/>
      <c r="DU51" s="1029"/>
      <c r="DV51" s="1030"/>
      <c r="DW51" s="1031"/>
      <c r="DX51" s="1031"/>
      <c r="DY51" s="1031"/>
      <c r="DZ51" s="1032"/>
      <c r="EA51" s="197"/>
    </row>
    <row r="52" spans="1:131" s="198" customFormat="1" ht="26.25" customHeight="1" x14ac:dyDescent="0.2">
      <c r="A52" s="212">
        <v>25</v>
      </c>
      <c r="B52" s="1075"/>
      <c r="C52" s="1076"/>
      <c r="D52" s="1076"/>
      <c r="E52" s="1076"/>
      <c r="F52" s="1076"/>
      <c r="G52" s="1076"/>
      <c r="H52" s="1076"/>
      <c r="I52" s="1076"/>
      <c r="J52" s="1076"/>
      <c r="K52" s="1076"/>
      <c r="L52" s="1076"/>
      <c r="M52" s="1076"/>
      <c r="N52" s="1076"/>
      <c r="O52" s="1076"/>
      <c r="P52" s="1077"/>
      <c r="Q52" s="1078"/>
      <c r="R52" s="1061"/>
      <c r="S52" s="1061"/>
      <c r="T52" s="1061"/>
      <c r="U52" s="1061"/>
      <c r="V52" s="1061"/>
      <c r="W52" s="1061"/>
      <c r="X52" s="1061"/>
      <c r="Y52" s="1061"/>
      <c r="Z52" s="1061"/>
      <c r="AA52" s="1061"/>
      <c r="AB52" s="1061"/>
      <c r="AC52" s="1061"/>
      <c r="AD52" s="1061"/>
      <c r="AE52" s="1079"/>
      <c r="AF52" s="1057"/>
      <c r="AG52" s="1058"/>
      <c r="AH52" s="1058"/>
      <c r="AI52" s="1058"/>
      <c r="AJ52" s="1059"/>
      <c r="AK52" s="1060"/>
      <c r="AL52" s="1061"/>
      <c r="AM52" s="1061"/>
      <c r="AN52" s="1061"/>
      <c r="AO52" s="1061"/>
      <c r="AP52" s="1061"/>
      <c r="AQ52" s="1061"/>
      <c r="AR52" s="1061"/>
      <c r="AS52" s="1061"/>
      <c r="AT52" s="1061"/>
      <c r="AU52" s="1061"/>
      <c r="AV52" s="1061"/>
      <c r="AW52" s="1061"/>
      <c r="AX52" s="1061"/>
      <c r="AY52" s="1061"/>
      <c r="AZ52" s="1062"/>
      <c r="BA52" s="1062"/>
      <c r="BB52" s="1062"/>
      <c r="BC52" s="1062"/>
      <c r="BD52" s="1062"/>
      <c r="BE52" s="1070"/>
      <c r="BF52" s="1070"/>
      <c r="BG52" s="1070"/>
      <c r="BH52" s="1070"/>
      <c r="BI52" s="1071"/>
      <c r="BJ52" s="203"/>
      <c r="BK52" s="203"/>
      <c r="BL52" s="203"/>
      <c r="BM52" s="203"/>
      <c r="BN52" s="203"/>
      <c r="BO52" s="216"/>
      <c r="BP52" s="216"/>
      <c r="BQ52" s="213">
        <v>46</v>
      </c>
      <c r="BR52" s="214"/>
      <c r="BS52" s="1052"/>
      <c r="BT52" s="1053"/>
      <c r="BU52" s="1053"/>
      <c r="BV52" s="1053"/>
      <c r="BW52" s="1053"/>
      <c r="BX52" s="1053"/>
      <c r="BY52" s="1053"/>
      <c r="BZ52" s="1053"/>
      <c r="CA52" s="1053"/>
      <c r="CB52" s="1053"/>
      <c r="CC52" s="1053"/>
      <c r="CD52" s="1053"/>
      <c r="CE52" s="1053"/>
      <c r="CF52" s="1053"/>
      <c r="CG52" s="1054"/>
      <c r="CH52" s="1027"/>
      <c r="CI52" s="1028"/>
      <c r="CJ52" s="1028"/>
      <c r="CK52" s="1028"/>
      <c r="CL52" s="1029"/>
      <c r="CM52" s="1027"/>
      <c r="CN52" s="1028"/>
      <c r="CO52" s="1028"/>
      <c r="CP52" s="1028"/>
      <c r="CQ52" s="1029"/>
      <c r="CR52" s="1027"/>
      <c r="CS52" s="1028"/>
      <c r="CT52" s="1028"/>
      <c r="CU52" s="1028"/>
      <c r="CV52" s="1029"/>
      <c r="CW52" s="1027"/>
      <c r="CX52" s="1028"/>
      <c r="CY52" s="1028"/>
      <c r="CZ52" s="1028"/>
      <c r="DA52" s="1029"/>
      <c r="DB52" s="1027"/>
      <c r="DC52" s="1028"/>
      <c r="DD52" s="1028"/>
      <c r="DE52" s="1028"/>
      <c r="DF52" s="1029"/>
      <c r="DG52" s="1027"/>
      <c r="DH52" s="1028"/>
      <c r="DI52" s="1028"/>
      <c r="DJ52" s="1028"/>
      <c r="DK52" s="1029"/>
      <c r="DL52" s="1027"/>
      <c r="DM52" s="1028"/>
      <c r="DN52" s="1028"/>
      <c r="DO52" s="1028"/>
      <c r="DP52" s="1029"/>
      <c r="DQ52" s="1027"/>
      <c r="DR52" s="1028"/>
      <c r="DS52" s="1028"/>
      <c r="DT52" s="1028"/>
      <c r="DU52" s="1029"/>
      <c r="DV52" s="1030"/>
      <c r="DW52" s="1031"/>
      <c r="DX52" s="1031"/>
      <c r="DY52" s="1031"/>
      <c r="DZ52" s="1032"/>
      <c r="EA52" s="197"/>
    </row>
    <row r="53" spans="1:131" s="198" customFormat="1" ht="26.25" customHeight="1" x14ac:dyDescent="0.2">
      <c r="A53" s="212">
        <v>26</v>
      </c>
      <c r="B53" s="1075"/>
      <c r="C53" s="1076"/>
      <c r="D53" s="1076"/>
      <c r="E53" s="1076"/>
      <c r="F53" s="1076"/>
      <c r="G53" s="1076"/>
      <c r="H53" s="1076"/>
      <c r="I53" s="1076"/>
      <c r="J53" s="1076"/>
      <c r="K53" s="1076"/>
      <c r="L53" s="1076"/>
      <c r="M53" s="1076"/>
      <c r="N53" s="1076"/>
      <c r="O53" s="1076"/>
      <c r="P53" s="1077"/>
      <c r="Q53" s="1078"/>
      <c r="R53" s="1061"/>
      <c r="S53" s="1061"/>
      <c r="T53" s="1061"/>
      <c r="U53" s="1061"/>
      <c r="V53" s="1061"/>
      <c r="W53" s="1061"/>
      <c r="X53" s="1061"/>
      <c r="Y53" s="1061"/>
      <c r="Z53" s="1061"/>
      <c r="AA53" s="1061"/>
      <c r="AB53" s="1061"/>
      <c r="AC53" s="1061"/>
      <c r="AD53" s="1061"/>
      <c r="AE53" s="1079"/>
      <c r="AF53" s="1057"/>
      <c r="AG53" s="1058"/>
      <c r="AH53" s="1058"/>
      <c r="AI53" s="1058"/>
      <c r="AJ53" s="1059"/>
      <c r="AK53" s="1060"/>
      <c r="AL53" s="1061"/>
      <c r="AM53" s="1061"/>
      <c r="AN53" s="1061"/>
      <c r="AO53" s="1061"/>
      <c r="AP53" s="1061"/>
      <c r="AQ53" s="1061"/>
      <c r="AR53" s="1061"/>
      <c r="AS53" s="1061"/>
      <c r="AT53" s="1061"/>
      <c r="AU53" s="1061"/>
      <c r="AV53" s="1061"/>
      <c r="AW53" s="1061"/>
      <c r="AX53" s="1061"/>
      <c r="AY53" s="1061"/>
      <c r="AZ53" s="1062"/>
      <c r="BA53" s="1062"/>
      <c r="BB53" s="1062"/>
      <c r="BC53" s="1062"/>
      <c r="BD53" s="1062"/>
      <c r="BE53" s="1070"/>
      <c r="BF53" s="1070"/>
      <c r="BG53" s="1070"/>
      <c r="BH53" s="1070"/>
      <c r="BI53" s="1071"/>
      <c r="BJ53" s="203"/>
      <c r="BK53" s="203"/>
      <c r="BL53" s="203"/>
      <c r="BM53" s="203"/>
      <c r="BN53" s="203"/>
      <c r="BO53" s="216"/>
      <c r="BP53" s="216"/>
      <c r="BQ53" s="213">
        <v>47</v>
      </c>
      <c r="BR53" s="214"/>
      <c r="BS53" s="1052"/>
      <c r="BT53" s="1053"/>
      <c r="BU53" s="1053"/>
      <c r="BV53" s="1053"/>
      <c r="BW53" s="1053"/>
      <c r="BX53" s="1053"/>
      <c r="BY53" s="1053"/>
      <c r="BZ53" s="1053"/>
      <c r="CA53" s="1053"/>
      <c r="CB53" s="1053"/>
      <c r="CC53" s="1053"/>
      <c r="CD53" s="1053"/>
      <c r="CE53" s="1053"/>
      <c r="CF53" s="1053"/>
      <c r="CG53" s="1054"/>
      <c r="CH53" s="1027"/>
      <c r="CI53" s="1028"/>
      <c r="CJ53" s="1028"/>
      <c r="CK53" s="1028"/>
      <c r="CL53" s="1029"/>
      <c r="CM53" s="1027"/>
      <c r="CN53" s="1028"/>
      <c r="CO53" s="1028"/>
      <c r="CP53" s="1028"/>
      <c r="CQ53" s="1029"/>
      <c r="CR53" s="1027"/>
      <c r="CS53" s="1028"/>
      <c r="CT53" s="1028"/>
      <c r="CU53" s="1028"/>
      <c r="CV53" s="1029"/>
      <c r="CW53" s="1027"/>
      <c r="CX53" s="1028"/>
      <c r="CY53" s="1028"/>
      <c r="CZ53" s="1028"/>
      <c r="DA53" s="1029"/>
      <c r="DB53" s="1027"/>
      <c r="DC53" s="1028"/>
      <c r="DD53" s="1028"/>
      <c r="DE53" s="1028"/>
      <c r="DF53" s="1029"/>
      <c r="DG53" s="1027"/>
      <c r="DH53" s="1028"/>
      <c r="DI53" s="1028"/>
      <c r="DJ53" s="1028"/>
      <c r="DK53" s="1029"/>
      <c r="DL53" s="1027"/>
      <c r="DM53" s="1028"/>
      <c r="DN53" s="1028"/>
      <c r="DO53" s="1028"/>
      <c r="DP53" s="1029"/>
      <c r="DQ53" s="1027"/>
      <c r="DR53" s="1028"/>
      <c r="DS53" s="1028"/>
      <c r="DT53" s="1028"/>
      <c r="DU53" s="1029"/>
      <c r="DV53" s="1030"/>
      <c r="DW53" s="1031"/>
      <c r="DX53" s="1031"/>
      <c r="DY53" s="1031"/>
      <c r="DZ53" s="1032"/>
      <c r="EA53" s="197"/>
    </row>
    <row r="54" spans="1:131" s="198" customFormat="1" ht="26.25" customHeight="1" x14ac:dyDescent="0.2">
      <c r="A54" s="212">
        <v>27</v>
      </c>
      <c r="B54" s="1075"/>
      <c r="C54" s="1076"/>
      <c r="D54" s="1076"/>
      <c r="E54" s="1076"/>
      <c r="F54" s="1076"/>
      <c r="G54" s="1076"/>
      <c r="H54" s="1076"/>
      <c r="I54" s="1076"/>
      <c r="J54" s="1076"/>
      <c r="K54" s="1076"/>
      <c r="L54" s="1076"/>
      <c r="M54" s="1076"/>
      <c r="N54" s="1076"/>
      <c r="O54" s="1076"/>
      <c r="P54" s="1077"/>
      <c r="Q54" s="1078"/>
      <c r="R54" s="1061"/>
      <c r="S54" s="1061"/>
      <c r="T54" s="1061"/>
      <c r="U54" s="1061"/>
      <c r="V54" s="1061"/>
      <c r="W54" s="1061"/>
      <c r="X54" s="1061"/>
      <c r="Y54" s="1061"/>
      <c r="Z54" s="1061"/>
      <c r="AA54" s="1061"/>
      <c r="AB54" s="1061"/>
      <c r="AC54" s="1061"/>
      <c r="AD54" s="1061"/>
      <c r="AE54" s="1079"/>
      <c r="AF54" s="1057"/>
      <c r="AG54" s="1058"/>
      <c r="AH54" s="1058"/>
      <c r="AI54" s="1058"/>
      <c r="AJ54" s="1059"/>
      <c r="AK54" s="1060"/>
      <c r="AL54" s="1061"/>
      <c r="AM54" s="1061"/>
      <c r="AN54" s="1061"/>
      <c r="AO54" s="1061"/>
      <c r="AP54" s="1061"/>
      <c r="AQ54" s="1061"/>
      <c r="AR54" s="1061"/>
      <c r="AS54" s="1061"/>
      <c r="AT54" s="1061"/>
      <c r="AU54" s="1061"/>
      <c r="AV54" s="1061"/>
      <c r="AW54" s="1061"/>
      <c r="AX54" s="1061"/>
      <c r="AY54" s="1061"/>
      <c r="AZ54" s="1062"/>
      <c r="BA54" s="1062"/>
      <c r="BB54" s="1062"/>
      <c r="BC54" s="1062"/>
      <c r="BD54" s="1062"/>
      <c r="BE54" s="1070"/>
      <c r="BF54" s="1070"/>
      <c r="BG54" s="1070"/>
      <c r="BH54" s="1070"/>
      <c r="BI54" s="1071"/>
      <c r="BJ54" s="203"/>
      <c r="BK54" s="203"/>
      <c r="BL54" s="203"/>
      <c r="BM54" s="203"/>
      <c r="BN54" s="203"/>
      <c r="BO54" s="216"/>
      <c r="BP54" s="216"/>
      <c r="BQ54" s="213">
        <v>48</v>
      </c>
      <c r="BR54" s="214"/>
      <c r="BS54" s="1052"/>
      <c r="BT54" s="1053"/>
      <c r="BU54" s="1053"/>
      <c r="BV54" s="1053"/>
      <c r="BW54" s="1053"/>
      <c r="BX54" s="1053"/>
      <c r="BY54" s="1053"/>
      <c r="BZ54" s="1053"/>
      <c r="CA54" s="1053"/>
      <c r="CB54" s="1053"/>
      <c r="CC54" s="1053"/>
      <c r="CD54" s="1053"/>
      <c r="CE54" s="1053"/>
      <c r="CF54" s="1053"/>
      <c r="CG54" s="1054"/>
      <c r="CH54" s="1027"/>
      <c r="CI54" s="1028"/>
      <c r="CJ54" s="1028"/>
      <c r="CK54" s="1028"/>
      <c r="CL54" s="1029"/>
      <c r="CM54" s="1027"/>
      <c r="CN54" s="1028"/>
      <c r="CO54" s="1028"/>
      <c r="CP54" s="1028"/>
      <c r="CQ54" s="1029"/>
      <c r="CR54" s="1027"/>
      <c r="CS54" s="1028"/>
      <c r="CT54" s="1028"/>
      <c r="CU54" s="1028"/>
      <c r="CV54" s="1029"/>
      <c r="CW54" s="1027"/>
      <c r="CX54" s="1028"/>
      <c r="CY54" s="1028"/>
      <c r="CZ54" s="1028"/>
      <c r="DA54" s="1029"/>
      <c r="DB54" s="1027"/>
      <c r="DC54" s="1028"/>
      <c r="DD54" s="1028"/>
      <c r="DE54" s="1028"/>
      <c r="DF54" s="1029"/>
      <c r="DG54" s="1027"/>
      <c r="DH54" s="1028"/>
      <c r="DI54" s="1028"/>
      <c r="DJ54" s="1028"/>
      <c r="DK54" s="1029"/>
      <c r="DL54" s="1027"/>
      <c r="DM54" s="1028"/>
      <c r="DN54" s="1028"/>
      <c r="DO54" s="1028"/>
      <c r="DP54" s="1029"/>
      <c r="DQ54" s="1027"/>
      <c r="DR54" s="1028"/>
      <c r="DS54" s="1028"/>
      <c r="DT54" s="1028"/>
      <c r="DU54" s="1029"/>
      <c r="DV54" s="1030"/>
      <c r="DW54" s="1031"/>
      <c r="DX54" s="1031"/>
      <c r="DY54" s="1031"/>
      <c r="DZ54" s="1032"/>
      <c r="EA54" s="197"/>
    </row>
    <row r="55" spans="1:131" s="198" customFormat="1" ht="26.25" customHeight="1" x14ac:dyDescent="0.2">
      <c r="A55" s="212">
        <v>28</v>
      </c>
      <c r="B55" s="1075"/>
      <c r="C55" s="1076"/>
      <c r="D55" s="1076"/>
      <c r="E55" s="1076"/>
      <c r="F55" s="1076"/>
      <c r="G55" s="1076"/>
      <c r="H55" s="1076"/>
      <c r="I55" s="1076"/>
      <c r="J55" s="1076"/>
      <c r="K55" s="1076"/>
      <c r="L55" s="1076"/>
      <c r="M55" s="1076"/>
      <c r="N55" s="1076"/>
      <c r="O55" s="1076"/>
      <c r="P55" s="1077"/>
      <c r="Q55" s="1078"/>
      <c r="R55" s="1061"/>
      <c r="S55" s="1061"/>
      <c r="T55" s="1061"/>
      <c r="U55" s="1061"/>
      <c r="V55" s="1061"/>
      <c r="W55" s="1061"/>
      <c r="X55" s="1061"/>
      <c r="Y55" s="1061"/>
      <c r="Z55" s="1061"/>
      <c r="AA55" s="1061"/>
      <c r="AB55" s="1061"/>
      <c r="AC55" s="1061"/>
      <c r="AD55" s="1061"/>
      <c r="AE55" s="1079"/>
      <c r="AF55" s="1057"/>
      <c r="AG55" s="1058"/>
      <c r="AH55" s="1058"/>
      <c r="AI55" s="1058"/>
      <c r="AJ55" s="1059"/>
      <c r="AK55" s="1060"/>
      <c r="AL55" s="1061"/>
      <c r="AM55" s="1061"/>
      <c r="AN55" s="1061"/>
      <c r="AO55" s="1061"/>
      <c r="AP55" s="1061"/>
      <c r="AQ55" s="1061"/>
      <c r="AR55" s="1061"/>
      <c r="AS55" s="1061"/>
      <c r="AT55" s="1061"/>
      <c r="AU55" s="1061"/>
      <c r="AV55" s="1061"/>
      <c r="AW55" s="1061"/>
      <c r="AX55" s="1061"/>
      <c r="AY55" s="1061"/>
      <c r="AZ55" s="1062"/>
      <c r="BA55" s="1062"/>
      <c r="BB55" s="1062"/>
      <c r="BC55" s="1062"/>
      <c r="BD55" s="1062"/>
      <c r="BE55" s="1070"/>
      <c r="BF55" s="1070"/>
      <c r="BG55" s="1070"/>
      <c r="BH55" s="1070"/>
      <c r="BI55" s="1071"/>
      <c r="BJ55" s="203"/>
      <c r="BK55" s="203"/>
      <c r="BL55" s="203"/>
      <c r="BM55" s="203"/>
      <c r="BN55" s="203"/>
      <c r="BO55" s="216"/>
      <c r="BP55" s="216"/>
      <c r="BQ55" s="213">
        <v>49</v>
      </c>
      <c r="BR55" s="214"/>
      <c r="BS55" s="1052"/>
      <c r="BT55" s="1053"/>
      <c r="BU55" s="1053"/>
      <c r="BV55" s="1053"/>
      <c r="BW55" s="1053"/>
      <c r="BX55" s="1053"/>
      <c r="BY55" s="1053"/>
      <c r="BZ55" s="1053"/>
      <c r="CA55" s="1053"/>
      <c r="CB55" s="1053"/>
      <c r="CC55" s="1053"/>
      <c r="CD55" s="1053"/>
      <c r="CE55" s="1053"/>
      <c r="CF55" s="1053"/>
      <c r="CG55" s="1054"/>
      <c r="CH55" s="1027"/>
      <c r="CI55" s="1028"/>
      <c r="CJ55" s="1028"/>
      <c r="CK55" s="1028"/>
      <c r="CL55" s="1029"/>
      <c r="CM55" s="1027"/>
      <c r="CN55" s="1028"/>
      <c r="CO55" s="1028"/>
      <c r="CP55" s="1028"/>
      <c r="CQ55" s="1029"/>
      <c r="CR55" s="1027"/>
      <c r="CS55" s="1028"/>
      <c r="CT55" s="1028"/>
      <c r="CU55" s="1028"/>
      <c r="CV55" s="1029"/>
      <c r="CW55" s="1027"/>
      <c r="CX55" s="1028"/>
      <c r="CY55" s="1028"/>
      <c r="CZ55" s="1028"/>
      <c r="DA55" s="1029"/>
      <c r="DB55" s="1027"/>
      <c r="DC55" s="1028"/>
      <c r="DD55" s="1028"/>
      <c r="DE55" s="1028"/>
      <c r="DF55" s="1029"/>
      <c r="DG55" s="1027"/>
      <c r="DH55" s="1028"/>
      <c r="DI55" s="1028"/>
      <c r="DJ55" s="1028"/>
      <c r="DK55" s="1029"/>
      <c r="DL55" s="1027"/>
      <c r="DM55" s="1028"/>
      <c r="DN55" s="1028"/>
      <c r="DO55" s="1028"/>
      <c r="DP55" s="1029"/>
      <c r="DQ55" s="1027"/>
      <c r="DR55" s="1028"/>
      <c r="DS55" s="1028"/>
      <c r="DT55" s="1028"/>
      <c r="DU55" s="1029"/>
      <c r="DV55" s="1030"/>
      <c r="DW55" s="1031"/>
      <c r="DX55" s="1031"/>
      <c r="DY55" s="1031"/>
      <c r="DZ55" s="1032"/>
      <c r="EA55" s="197"/>
    </row>
    <row r="56" spans="1:131" s="198" customFormat="1" ht="26.25" customHeight="1" x14ac:dyDescent="0.2">
      <c r="A56" s="212">
        <v>29</v>
      </c>
      <c r="B56" s="1075"/>
      <c r="C56" s="1076"/>
      <c r="D56" s="1076"/>
      <c r="E56" s="1076"/>
      <c r="F56" s="1076"/>
      <c r="G56" s="1076"/>
      <c r="H56" s="1076"/>
      <c r="I56" s="1076"/>
      <c r="J56" s="1076"/>
      <c r="K56" s="1076"/>
      <c r="L56" s="1076"/>
      <c r="M56" s="1076"/>
      <c r="N56" s="1076"/>
      <c r="O56" s="1076"/>
      <c r="P56" s="1077"/>
      <c r="Q56" s="1078"/>
      <c r="R56" s="1061"/>
      <c r="S56" s="1061"/>
      <c r="T56" s="1061"/>
      <c r="U56" s="1061"/>
      <c r="V56" s="1061"/>
      <c r="W56" s="1061"/>
      <c r="X56" s="1061"/>
      <c r="Y56" s="1061"/>
      <c r="Z56" s="1061"/>
      <c r="AA56" s="1061"/>
      <c r="AB56" s="1061"/>
      <c r="AC56" s="1061"/>
      <c r="AD56" s="1061"/>
      <c r="AE56" s="1079"/>
      <c r="AF56" s="1057"/>
      <c r="AG56" s="1058"/>
      <c r="AH56" s="1058"/>
      <c r="AI56" s="1058"/>
      <c r="AJ56" s="1059"/>
      <c r="AK56" s="1060"/>
      <c r="AL56" s="1061"/>
      <c r="AM56" s="1061"/>
      <c r="AN56" s="1061"/>
      <c r="AO56" s="1061"/>
      <c r="AP56" s="1061"/>
      <c r="AQ56" s="1061"/>
      <c r="AR56" s="1061"/>
      <c r="AS56" s="1061"/>
      <c r="AT56" s="1061"/>
      <c r="AU56" s="1061"/>
      <c r="AV56" s="1061"/>
      <c r="AW56" s="1061"/>
      <c r="AX56" s="1061"/>
      <c r="AY56" s="1061"/>
      <c r="AZ56" s="1062"/>
      <c r="BA56" s="1062"/>
      <c r="BB56" s="1062"/>
      <c r="BC56" s="1062"/>
      <c r="BD56" s="1062"/>
      <c r="BE56" s="1070"/>
      <c r="BF56" s="1070"/>
      <c r="BG56" s="1070"/>
      <c r="BH56" s="1070"/>
      <c r="BI56" s="1071"/>
      <c r="BJ56" s="203"/>
      <c r="BK56" s="203"/>
      <c r="BL56" s="203"/>
      <c r="BM56" s="203"/>
      <c r="BN56" s="203"/>
      <c r="BO56" s="216"/>
      <c r="BP56" s="216"/>
      <c r="BQ56" s="213">
        <v>50</v>
      </c>
      <c r="BR56" s="214"/>
      <c r="BS56" s="1052"/>
      <c r="BT56" s="1053"/>
      <c r="BU56" s="1053"/>
      <c r="BV56" s="1053"/>
      <c r="BW56" s="1053"/>
      <c r="BX56" s="1053"/>
      <c r="BY56" s="1053"/>
      <c r="BZ56" s="1053"/>
      <c r="CA56" s="1053"/>
      <c r="CB56" s="1053"/>
      <c r="CC56" s="1053"/>
      <c r="CD56" s="1053"/>
      <c r="CE56" s="1053"/>
      <c r="CF56" s="1053"/>
      <c r="CG56" s="1054"/>
      <c r="CH56" s="1027"/>
      <c r="CI56" s="1028"/>
      <c r="CJ56" s="1028"/>
      <c r="CK56" s="1028"/>
      <c r="CL56" s="1029"/>
      <c r="CM56" s="1027"/>
      <c r="CN56" s="1028"/>
      <c r="CO56" s="1028"/>
      <c r="CP56" s="1028"/>
      <c r="CQ56" s="1029"/>
      <c r="CR56" s="1027"/>
      <c r="CS56" s="1028"/>
      <c r="CT56" s="1028"/>
      <c r="CU56" s="1028"/>
      <c r="CV56" s="1029"/>
      <c r="CW56" s="1027"/>
      <c r="CX56" s="1028"/>
      <c r="CY56" s="1028"/>
      <c r="CZ56" s="1028"/>
      <c r="DA56" s="1029"/>
      <c r="DB56" s="1027"/>
      <c r="DC56" s="1028"/>
      <c r="DD56" s="1028"/>
      <c r="DE56" s="1028"/>
      <c r="DF56" s="1029"/>
      <c r="DG56" s="1027"/>
      <c r="DH56" s="1028"/>
      <c r="DI56" s="1028"/>
      <c r="DJ56" s="1028"/>
      <c r="DK56" s="1029"/>
      <c r="DL56" s="1027"/>
      <c r="DM56" s="1028"/>
      <c r="DN56" s="1028"/>
      <c r="DO56" s="1028"/>
      <c r="DP56" s="1029"/>
      <c r="DQ56" s="1027"/>
      <c r="DR56" s="1028"/>
      <c r="DS56" s="1028"/>
      <c r="DT56" s="1028"/>
      <c r="DU56" s="1029"/>
      <c r="DV56" s="1030"/>
      <c r="DW56" s="1031"/>
      <c r="DX56" s="1031"/>
      <c r="DY56" s="1031"/>
      <c r="DZ56" s="1032"/>
      <c r="EA56" s="197"/>
    </row>
    <row r="57" spans="1:131" s="198" customFormat="1" ht="26.25" customHeight="1" x14ac:dyDescent="0.2">
      <c r="A57" s="212">
        <v>30</v>
      </c>
      <c r="B57" s="1075"/>
      <c r="C57" s="1076"/>
      <c r="D57" s="1076"/>
      <c r="E57" s="1076"/>
      <c r="F57" s="1076"/>
      <c r="G57" s="1076"/>
      <c r="H57" s="1076"/>
      <c r="I57" s="1076"/>
      <c r="J57" s="1076"/>
      <c r="K57" s="1076"/>
      <c r="L57" s="1076"/>
      <c r="M57" s="1076"/>
      <c r="N57" s="1076"/>
      <c r="O57" s="1076"/>
      <c r="P57" s="1077"/>
      <c r="Q57" s="1078"/>
      <c r="R57" s="1061"/>
      <c r="S57" s="1061"/>
      <c r="T57" s="1061"/>
      <c r="U57" s="1061"/>
      <c r="V57" s="1061"/>
      <c r="W57" s="1061"/>
      <c r="X57" s="1061"/>
      <c r="Y57" s="1061"/>
      <c r="Z57" s="1061"/>
      <c r="AA57" s="1061"/>
      <c r="AB57" s="1061"/>
      <c r="AC57" s="1061"/>
      <c r="AD57" s="1061"/>
      <c r="AE57" s="1079"/>
      <c r="AF57" s="1057"/>
      <c r="AG57" s="1058"/>
      <c r="AH57" s="1058"/>
      <c r="AI57" s="1058"/>
      <c r="AJ57" s="1059"/>
      <c r="AK57" s="1060"/>
      <c r="AL57" s="1061"/>
      <c r="AM57" s="1061"/>
      <c r="AN57" s="1061"/>
      <c r="AO57" s="1061"/>
      <c r="AP57" s="1061"/>
      <c r="AQ57" s="1061"/>
      <c r="AR57" s="1061"/>
      <c r="AS57" s="1061"/>
      <c r="AT57" s="1061"/>
      <c r="AU57" s="1061"/>
      <c r="AV57" s="1061"/>
      <c r="AW57" s="1061"/>
      <c r="AX57" s="1061"/>
      <c r="AY57" s="1061"/>
      <c r="AZ57" s="1062"/>
      <c r="BA57" s="1062"/>
      <c r="BB57" s="1062"/>
      <c r="BC57" s="1062"/>
      <c r="BD57" s="1062"/>
      <c r="BE57" s="1070"/>
      <c r="BF57" s="1070"/>
      <c r="BG57" s="1070"/>
      <c r="BH57" s="1070"/>
      <c r="BI57" s="1071"/>
      <c r="BJ57" s="203"/>
      <c r="BK57" s="203"/>
      <c r="BL57" s="203"/>
      <c r="BM57" s="203"/>
      <c r="BN57" s="203"/>
      <c r="BO57" s="216"/>
      <c r="BP57" s="216"/>
      <c r="BQ57" s="213">
        <v>51</v>
      </c>
      <c r="BR57" s="214"/>
      <c r="BS57" s="1052"/>
      <c r="BT57" s="1053"/>
      <c r="BU57" s="1053"/>
      <c r="BV57" s="1053"/>
      <c r="BW57" s="1053"/>
      <c r="BX57" s="1053"/>
      <c r="BY57" s="1053"/>
      <c r="BZ57" s="1053"/>
      <c r="CA57" s="1053"/>
      <c r="CB57" s="1053"/>
      <c r="CC57" s="1053"/>
      <c r="CD57" s="1053"/>
      <c r="CE57" s="1053"/>
      <c r="CF57" s="1053"/>
      <c r="CG57" s="1054"/>
      <c r="CH57" s="1027"/>
      <c r="CI57" s="1028"/>
      <c r="CJ57" s="1028"/>
      <c r="CK57" s="1028"/>
      <c r="CL57" s="1029"/>
      <c r="CM57" s="1027"/>
      <c r="CN57" s="1028"/>
      <c r="CO57" s="1028"/>
      <c r="CP57" s="1028"/>
      <c r="CQ57" s="1029"/>
      <c r="CR57" s="1027"/>
      <c r="CS57" s="1028"/>
      <c r="CT57" s="1028"/>
      <c r="CU57" s="1028"/>
      <c r="CV57" s="1029"/>
      <c r="CW57" s="1027"/>
      <c r="CX57" s="1028"/>
      <c r="CY57" s="1028"/>
      <c r="CZ57" s="1028"/>
      <c r="DA57" s="1029"/>
      <c r="DB57" s="1027"/>
      <c r="DC57" s="1028"/>
      <c r="DD57" s="1028"/>
      <c r="DE57" s="1028"/>
      <c r="DF57" s="1029"/>
      <c r="DG57" s="1027"/>
      <c r="DH57" s="1028"/>
      <c r="DI57" s="1028"/>
      <c r="DJ57" s="1028"/>
      <c r="DK57" s="1029"/>
      <c r="DL57" s="1027"/>
      <c r="DM57" s="1028"/>
      <c r="DN57" s="1028"/>
      <c r="DO57" s="1028"/>
      <c r="DP57" s="1029"/>
      <c r="DQ57" s="1027"/>
      <c r="DR57" s="1028"/>
      <c r="DS57" s="1028"/>
      <c r="DT57" s="1028"/>
      <c r="DU57" s="1029"/>
      <c r="DV57" s="1030"/>
      <c r="DW57" s="1031"/>
      <c r="DX57" s="1031"/>
      <c r="DY57" s="1031"/>
      <c r="DZ57" s="1032"/>
      <c r="EA57" s="197"/>
    </row>
    <row r="58" spans="1:131" s="198" customFormat="1" ht="26.25" customHeight="1" x14ac:dyDescent="0.2">
      <c r="A58" s="212">
        <v>31</v>
      </c>
      <c r="B58" s="1075"/>
      <c r="C58" s="1076"/>
      <c r="D58" s="1076"/>
      <c r="E58" s="1076"/>
      <c r="F58" s="1076"/>
      <c r="G58" s="1076"/>
      <c r="H58" s="1076"/>
      <c r="I58" s="1076"/>
      <c r="J58" s="1076"/>
      <c r="K58" s="1076"/>
      <c r="L58" s="1076"/>
      <c r="M58" s="1076"/>
      <c r="N58" s="1076"/>
      <c r="O58" s="1076"/>
      <c r="P58" s="1077"/>
      <c r="Q58" s="1078"/>
      <c r="R58" s="1061"/>
      <c r="S58" s="1061"/>
      <c r="T58" s="1061"/>
      <c r="U58" s="1061"/>
      <c r="V58" s="1061"/>
      <c r="W58" s="1061"/>
      <c r="X58" s="1061"/>
      <c r="Y58" s="1061"/>
      <c r="Z58" s="1061"/>
      <c r="AA58" s="1061"/>
      <c r="AB58" s="1061"/>
      <c r="AC58" s="1061"/>
      <c r="AD58" s="1061"/>
      <c r="AE58" s="1079"/>
      <c r="AF58" s="1057"/>
      <c r="AG58" s="1058"/>
      <c r="AH58" s="1058"/>
      <c r="AI58" s="1058"/>
      <c r="AJ58" s="1059"/>
      <c r="AK58" s="1060"/>
      <c r="AL58" s="1061"/>
      <c r="AM58" s="1061"/>
      <c r="AN58" s="1061"/>
      <c r="AO58" s="1061"/>
      <c r="AP58" s="1061"/>
      <c r="AQ58" s="1061"/>
      <c r="AR58" s="1061"/>
      <c r="AS58" s="1061"/>
      <c r="AT58" s="1061"/>
      <c r="AU58" s="1061"/>
      <c r="AV58" s="1061"/>
      <c r="AW58" s="1061"/>
      <c r="AX58" s="1061"/>
      <c r="AY58" s="1061"/>
      <c r="AZ58" s="1062"/>
      <c r="BA58" s="1062"/>
      <c r="BB58" s="1062"/>
      <c r="BC58" s="1062"/>
      <c r="BD58" s="1062"/>
      <c r="BE58" s="1070"/>
      <c r="BF58" s="1070"/>
      <c r="BG58" s="1070"/>
      <c r="BH58" s="1070"/>
      <c r="BI58" s="1071"/>
      <c r="BJ58" s="203"/>
      <c r="BK58" s="203"/>
      <c r="BL58" s="203"/>
      <c r="BM58" s="203"/>
      <c r="BN58" s="203"/>
      <c r="BO58" s="216"/>
      <c r="BP58" s="216"/>
      <c r="BQ58" s="213">
        <v>52</v>
      </c>
      <c r="BR58" s="214"/>
      <c r="BS58" s="1052"/>
      <c r="BT58" s="1053"/>
      <c r="BU58" s="1053"/>
      <c r="BV58" s="1053"/>
      <c r="BW58" s="1053"/>
      <c r="BX58" s="1053"/>
      <c r="BY58" s="1053"/>
      <c r="BZ58" s="1053"/>
      <c r="CA58" s="1053"/>
      <c r="CB58" s="1053"/>
      <c r="CC58" s="1053"/>
      <c r="CD58" s="1053"/>
      <c r="CE58" s="1053"/>
      <c r="CF58" s="1053"/>
      <c r="CG58" s="1054"/>
      <c r="CH58" s="1027"/>
      <c r="CI58" s="1028"/>
      <c r="CJ58" s="1028"/>
      <c r="CK58" s="1028"/>
      <c r="CL58" s="1029"/>
      <c r="CM58" s="1027"/>
      <c r="CN58" s="1028"/>
      <c r="CO58" s="1028"/>
      <c r="CP58" s="1028"/>
      <c r="CQ58" s="1029"/>
      <c r="CR58" s="1027"/>
      <c r="CS58" s="1028"/>
      <c r="CT58" s="1028"/>
      <c r="CU58" s="1028"/>
      <c r="CV58" s="1029"/>
      <c r="CW58" s="1027"/>
      <c r="CX58" s="1028"/>
      <c r="CY58" s="1028"/>
      <c r="CZ58" s="1028"/>
      <c r="DA58" s="1029"/>
      <c r="DB58" s="1027"/>
      <c r="DC58" s="1028"/>
      <c r="DD58" s="1028"/>
      <c r="DE58" s="1028"/>
      <c r="DF58" s="1029"/>
      <c r="DG58" s="1027"/>
      <c r="DH58" s="1028"/>
      <c r="DI58" s="1028"/>
      <c r="DJ58" s="1028"/>
      <c r="DK58" s="1029"/>
      <c r="DL58" s="1027"/>
      <c r="DM58" s="1028"/>
      <c r="DN58" s="1028"/>
      <c r="DO58" s="1028"/>
      <c r="DP58" s="1029"/>
      <c r="DQ58" s="1027"/>
      <c r="DR58" s="1028"/>
      <c r="DS58" s="1028"/>
      <c r="DT58" s="1028"/>
      <c r="DU58" s="1029"/>
      <c r="DV58" s="1030"/>
      <c r="DW58" s="1031"/>
      <c r="DX58" s="1031"/>
      <c r="DY58" s="1031"/>
      <c r="DZ58" s="1032"/>
      <c r="EA58" s="197"/>
    </row>
    <row r="59" spans="1:131" s="198" customFormat="1" ht="26.25" customHeight="1" x14ac:dyDescent="0.2">
      <c r="A59" s="212">
        <v>32</v>
      </c>
      <c r="B59" s="1075"/>
      <c r="C59" s="1076"/>
      <c r="D59" s="1076"/>
      <c r="E59" s="1076"/>
      <c r="F59" s="1076"/>
      <c r="G59" s="1076"/>
      <c r="H59" s="1076"/>
      <c r="I59" s="1076"/>
      <c r="J59" s="1076"/>
      <c r="K59" s="1076"/>
      <c r="L59" s="1076"/>
      <c r="M59" s="1076"/>
      <c r="N59" s="1076"/>
      <c r="O59" s="1076"/>
      <c r="P59" s="1077"/>
      <c r="Q59" s="1078"/>
      <c r="R59" s="1061"/>
      <c r="S59" s="1061"/>
      <c r="T59" s="1061"/>
      <c r="U59" s="1061"/>
      <c r="V59" s="1061"/>
      <c r="W59" s="1061"/>
      <c r="X59" s="1061"/>
      <c r="Y59" s="1061"/>
      <c r="Z59" s="1061"/>
      <c r="AA59" s="1061"/>
      <c r="AB59" s="1061"/>
      <c r="AC59" s="1061"/>
      <c r="AD59" s="1061"/>
      <c r="AE59" s="1079"/>
      <c r="AF59" s="1057"/>
      <c r="AG59" s="1058"/>
      <c r="AH59" s="1058"/>
      <c r="AI59" s="1058"/>
      <c r="AJ59" s="1059"/>
      <c r="AK59" s="1060"/>
      <c r="AL59" s="1061"/>
      <c r="AM59" s="1061"/>
      <c r="AN59" s="1061"/>
      <c r="AO59" s="1061"/>
      <c r="AP59" s="1061"/>
      <c r="AQ59" s="1061"/>
      <c r="AR59" s="1061"/>
      <c r="AS59" s="1061"/>
      <c r="AT59" s="1061"/>
      <c r="AU59" s="1061"/>
      <c r="AV59" s="1061"/>
      <c r="AW59" s="1061"/>
      <c r="AX59" s="1061"/>
      <c r="AY59" s="1061"/>
      <c r="AZ59" s="1062"/>
      <c r="BA59" s="1062"/>
      <c r="BB59" s="1062"/>
      <c r="BC59" s="1062"/>
      <c r="BD59" s="1062"/>
      <c r="BE59" s="1070"/>
      <c r="BF59" s="1070"/>
      <c r="BG59" s="1070"/>
      <c r="BH59" s="1070"/>
      <c r="BI59" s="1071"/>
      <c r="BJ59" s="203"/>
      <c r="BK59" s="203"/>
      <c r="BL59" s="203"/>
      <c r="BM59" s="203"/>
      <c r="BN59" s="203"/>
      <c r="BO59" s="216"/>
      <c r="BP59" s="216"/>
      <c r="BQ59" s="213">
        <v>53</v>
      </c>
      <c r="BR59" s="214"/>
      <c r="BS59" s="1052"/>
      <c r="BT59" s="1053"/>
      <c r="BU59" s="1053"/>
      <c r="BV59" s="1053"/>
      <c r="BW59" s="1053"/>
      <c r="BX59" s="1053"/>
      <c r="BY59" s="1053"/>
      <c r="BZ59" s="1053"/>
      <c r="CA59" s="1053"/>
      <c r="CB59" s="1053"/>
      <c r="CC59" s="1053"/>
      <c r="CD59" s="1053"/>
      <c r="CE59" s="1053"/>
      <c r="CF59" s="1053"/>
      <c r="CG59" s="1054"/>
      <c r="CH59" s="1027"/>
      <c r="CI59" s="1028"/>
      <c r="CJ59" s="1028"/>
      <c r="CK59" s="1028"/>
      <c r="CL59" s="1029"/>
      <c r="CM59" s="1027"/>
      <c r="CN59" s="1028"/>
      <c r="CO59" s="1028"/>
      <c r="CP59" s="1028"/>
      <c r="CQ59" s="1029"/>
      <c r="CR59" s="1027"/>
      <c r="CS59" s="1028"/>
      <c r="CT59" s="1028"/>
      <c r="CU59" s="1028"/>
      <c r="CV59" s="1029"/>
      <c r="CW59" s="1027"/>
      <c r="CX59" s="1028"/>
      <c r="CY59" s="1028"/>
      <c r="CZ59" s="1028"/>
      <c r="DA59" s="1029"/>
      <c r="DB59" s="1027"/>
      <c r="DC59" s="1028"/>
      <c r="DD59" s="1028"/>
      <c r="DE59" s="1028"/>
      <c r="DF59" s="1029"/>
      <c r="DG59" s="1027"/>
      <c r="DH59" s="1028"/>
      <c r="DI59" s="1028"/>
      <c r="DJ59" s="1028"/>
      <c r="DK59" s="1029"/>
      <c r="DL59" s="1027"/>
      <c r="DM59" s="1028"/>
      <c r="DN59" s="1028"/>
      <c r="DO59" s="1028"/>
      <c r="DP59" s="1029"/>
      <c r="DQ59" s="1027"/>
      <c r="DR59" s="1028"/>
      <c r="DS59" s="1028"/>
      <c r="DT59" s="1028"/>
      <c r="DU59" s="1029"/>
      <c r="DV59" s="1030"/>
      <c r="DW59" s="1031"/>
      <c r="DX59" s="1031"/>
      <c r="DY59" s="1031"/>
      <c r="DZ59" s="1032"/>
      <c r="EA59" s="197"/>
    </row>
    <row r="60" spans="1:131" s="198" customFormat="1" ht="26.25" customHeight="1" x14ac:dyDescent="0.2">
      <c r="A60" s="212">
        <v>33</v>
      </c>
      <c r="B60" s="1075"/>
      <c r="C60" s="1076"/>
      <c r="D60" s="1076"/>
      <c r="E60" s="1076"/>
      <c r="F60" s="1076"/>
      <c r="G60" s="1076"/>
      <c r="H60" s="1076"/>
      <c r="I60" s="1076"/>
      <c r="J60" s="1076"/>
      <c r="K60" s="1076"/>
      <c r="L60" s="1076"/>
      <c r="M60" s="1076"/>
      <c r="N60" s="1076"/>
      <c r="O60" s="1076"/>
      <c r="P60" s="1077"/>
      <c r="Q60" s="1078"/>
      <c r="R60" s="1061"/>
      <c r="S60" s="1061"/>
      <c r="T60" s="1061"/>
      <c r="U60" s="1061"/>
      <c r="V60" s="1061"/>
      <c r="W60" s="1061"/>
      <c r="X60" s="1061"/>
      <c r="Y60" s="1061"/>
      <c r="Z60" s="1061"/>
      <c r="AA60" s="1061"/>
      <c r="AB60" s="1061"/>
      <c r="AC60" s="1061"/>
      <c r="AD60" s="1061"/>
      <c r="AE60" s="1079"/>
      <c r="AF60" s="1057"/>
      <c r="AG60" s="1058"/>
      <c r="AH60" s="1058"/>
      <c r="AI60" s="1058"/>
      <c r="AJ60" s="1059"/>
      <c r="AK60" s="1060"/>
      <c r="AL60" s="1061"/>
      <c r="AM60" s="1061"/>
      <c r="AN60" s="1061"/>
      <c r="AO60" s="1061"/>
      <c r="AP60" s="1061"/>
      <c r="AQ60" s="1061"/>
      <c r="AR60" s="1061"/>
      <c r="AS60" s="1061"/>
      <c r="AT60" s="1061"/>
      <c r="AU60" s="1061"/>
      <c r="AV60" s="1061"/>
      <c r="AW60" s="1061"/>
      <c r="AX60" s="1061"/>
      <c r="AY60" s="1061"/>
      <c r="AZ60" s="1062"/>
      <c r="BA60" s="1062"/>
      <c r="BB60" s="1062"/>
      <c r="BC60" s="1062"/>
      <c r="BD60" s="1062"/>
      <c r="BE60" s="1070"/>
      <c r="BF60" s="1070"/>
      <c r="BG60" s="1070"/>
      <c r="BH60" s="1070"/>
      <c r="BI60" s="1071"/>
      <c r="BJ60" s="203"/>
      <c r="BK60" s="203"/>
      <c r="BL60" s="203"/>
      <c r="BM60" s="203"/>
      <c r="BN60" s="203"/>
      <c r="BO60" s="216"/>
      <c r="BP60" s="216"/>
      <c r="BQ60" s="213">
        <v>54</v>
      </c>
      <c r="BR60" s="214"/>
      <c r="BS60" s="1052"/>
      <c r="BT60" s="1053"/>
      <c r="BU60" s="1053"/>
      <c r="BV60" s="1053"/>
      <c r="BW60" s="1053"/>
      <c r="BX60" s="1053"/>
      <c r="BY60" s="1053"/>
      <c r="BZ60" s="1053"/>
      <c r="CA60" s="1053"/>
      <c r="CB60" s="1053"/>
      <c r="CC60" s="1053"/>
      <c r="CD60" s="1053"/>
      <c r="CE60" s="1053"/>
      <c r="CF60" s="1053"/>
      <c r="CG60" s="1054"/>
      <c r="CH60" s="1027"/>
      <c r="CI60" s="1028"/>
      <c r="CJ60" s="1028"/>
      <c r="CK60" s="1028"/>
      <c r="CL60" s="1029"/>
      <c r="CM60" s="1027"/>
      <c r="CN60" s="1028"/>
      <c r="CO60" s="1028"/>
      <c r="CP60" s="1028"/>
      <c r="CQ60" s="1029"/>
      <c r="CR60" s="1027"/>
      <c r="CS60" s="1028"/>
      <c r="CT60" s="1028"/>
      <c r="CU60" s="1028"/>
      <c r="CV60" s="1029"/>
      <c r="CW60" s="1027"/>
      <c r="CX60" s="1028"/>
      <c r="CY60" s="1028"/>
      <c r="CZ60" s="1028"/>
      <c r="DA60" s="1029"/>
      <c r="DB60" s="1027"/>
      <c r="DC60" s="1028"/>
      <c r="DD60" s="1028"/>
      <c r="DE60" s="1028"/>
      <c r="DF60" s="1029"/>
      <c r="DG60" s="1027"/>
      <c r="DH60" s="1028"/>
      <c r="DI60" s="1028"/>
      <c r="DJ60" s="1028"/>
      <c r="DK60" s="1029"/>
      <c r="DL60" s="1027"/>
      <c r="DM60" s="1028"/>
      <c r="DN60" s="1028"/>
      <c r="DO60" s="1028"/>
      <c r="DP60" s="1029"/>
      <c r="DQ60" s="1027"/>
      <c r="DR60" s="1028"/>
      <c r="DS60" s="1028"/>
      <c r="DT60" s="1028"/>
      <c r="DU60" s="1029"/>
      <c r="DV60" s="1030"/>
      <c r="DW60" s="1031"/>
      <c r="DX60" s="1031"/>
      <c r="DY60" s="1031"/>
      <c r="DZ60" s="1032"/>
      <c r="EA60" s="197"/>
    </row>
    <row r="61" spans="1:131" s="198" customFormat="1" ht="26.25" customHeight="1" thickBot="1" x14ac:dyDescent="0.25">
      <c r="A61" s="212">
        <v>34</v>
      </c>
      <c r="B61" s="1075"/>
      <c r="C61" s="1076"/>
      <c r="D61" s="1076"/>
      <c r="E61" s="1076"/>
      <c r="F61" s="1076"/>
      <c r="G61" s="1076"/>
      <c r="H61" s="1076"/>
      <c r="I61" s="1076"/>
      <c r="J61" s="1076"/>
      <c r="K61" s="1076"/>
      <c r="L61" s="1076"/>
      <c r="M61" s="1076"/>
      <c r="N61" s="1076"/>
      <c r="O61" s="1076"/>
      <c r="P61" s="1077"/>
      <c r="Q61" s="1078"/>
      <c r="R61" s="1061"/>
      <c r="S61" s="1061"/>
      <c r="T61" s="1061"/>
      <c r="U61" s="1061"/>
      <c r="V61" s="1061"/>
      <c r="W61" s="1061"/>
      <c r="X61" s="1061"/>
      <c r="Y61" s="1061"/>
      <c r="Z61" s="1061"/>
      <c r="AA61" s="1061"/>
      <c r="AB61" s="1061"/>
      <c r="AC61" s="1061"/>
      <c r="AD61" s="1061"/>
      <c r="AE61" s="1079"/>
      <c r="AF61" s="1057"/>
      <c r="AG61" s="1058"/>
      <c r="AH61" s="1058"/>
      <c r="AI61" s="1058"/>
      <c r="AJ61" s="1059"/>
      <c r="AK61" s="1060"/>
      <c r="AL61" s="1061"/>
      <c r="AM61" s="1061"/>
      <c r="AN61" s="1061"/>
      <c r="AO61" s="1061"/>
      <c r="AP61" s="1061"/>
      <c r="AQ61" s="1061"/>
      <c r="AR61" s="1061"/>
      <c r="AS61" s="1061"/>
      <c r="AT61" s="1061"/>
      <c r="AU61" s="1061"/>
      <c r="AV61" s="1061"/>
      <c r="AW61" s="1061"/>
      <c r="AX61" s="1061"/>
      <c r="AY61" s="1061"/>
      <c r="AZ61" s="1062"/>
      <c r="BA61" s="1062"/>
      <c r="BB61" s="1062"/>
      <c r="BC61" s="1062"/>
      <c r="BD61" s="1062"/>
      <c r="BE61" s="1070"/>
      <c r="BF61" s="1070"/>
      <c r="BG61" s="1070"/>
      <c r="BH61" s="1070"/>
      <c r="BI61" s="1071"/>
      <c r="BJ61" s="203"/>
      <c r="BK61" s="203"/>
      <c r="BL61" s="203"/>
      <c r="BM61" s="203"/>
      <c r="BN61" s="203"/>
      <c r="BO61" s="216"/>
      <c r="BP61" s="216"/>
      <c r="BQ61" s="213">
        <v>55</v>
      </c>
      <c r="BR61" s="214"/>
      <c r="BS61" s="1052"/>
      <c r="BT61" s="1053"/>
      <c r="BU61" s="1053"/>
      <c r="BV61" s="1053"/>
      <c r="BW61" s="1053"/>
      <c r="BX61" s="1053"/>
      <c r="BY61" s="1053"/>
      <c r="BZ61" s="1053"/>
      <c r="CA61" s="1053"/>
      <c r="CB61" s="1053"/>
      <c r="CC61" s="1053"/>
      <c r="CD61" s="1053"/>
      <c r="CE61" s="1053"/>
      <c r="CF61" s="1053"/>
      <c r="CG61" s="1054"/>
      <c r="CH61" s="1027"/>
      <c r="CI61" s="1028"/>
      <c r="CJ61" s="1028"/>
      <c r="CK61" s="1028"/>
      <c r="CL61" s="1029"/>
      <c r="CM61" s="1027"/>
      <c r="CN61" s="1028"/>
      <c r="CO61" s="1028"/>
      <c r="CP61" s="1028"/>
      <c r="CQ61" s="1029"/>
      <c r="CR61" s="1027"/>
      <c r="CS61" s="1028"/>
      <c r="CT61" s="1028"/>
      <c r="CU61" s="1028"/>
      <c r="CV61" s="1029"/>
      <c r="CW61" s="1027"/>
      <c r="CX61" s="1028"/>
      <c r="CY61" s="1028"/>
      <c r="CZ61" s="1028"/>
      <c r="DA61" s="1029"/>
      <c r="DB61" s="1027"/>
      <c r="DC61" s="1028"/>
      <c r="DD61" s="1028"/>
      <c r="DE61" s="1028"/>
      <c r="DF61" s="1029"/>
      <c r="DG61" s="1027"/>
      <c r="DH61" s="1028"/>
      <c r="DI61" s="1028"/>
      <c r="DJ61" s="1028"/>
      <c r="DK61" s="1029"/>
      <c r="DL61" s="1027"/>
      <c r="DM61" s="1028"/>
      <c r="DN61" s="1028"/>
      <c r="DO61" s="1028"/>
      <c r="DP61" s="1029"/>
      <c r="DQ61" s="1027"/>
      <c r="DR61" s="1028"/>
      <c r="DS61" s="1028"/>
      <c r="DT61" s="1028"/>
      <c r="DU61" s="1029"/>
      <c r="DV61" s="1030"/>
      <c r="DW61" s="1031"/>
      <c r="DX61" s="1031"/>
      <c r="DY61" s="1031"/>
      <c r="DZ61" s="1032"/>
      <c r="EA61" s="197"/>
    </row>
    <row r="62" spans="1:131" s="198" customFormat="1" ht="26.25" customHeight="1" x14ac:dyDescent="0.2">
      <c r="A62" s="212">
        <v>35</v>
      </c>
      <c r="B62" s="1075"/>
      <c r="C62" s="1076"/>
      <c r="D62" s="1076"/>
      <c r="E62" s="1076"/>
      <c r="F62" s="1076"/>
      <c r="G62" s="1076"/>
      <c r="H62" s="1076"/>
      <c r="I62" s="1076"/>
      <c r="J62" s="1076"/>
      <c r="K62" s="1076"/>
      <c r="L62" s="1076"/>
      <c r="M62" s="1076"/>
      <c r="N62" s="1076"/>
      <c r="O62" s="1076"/>
      <c r="P62" s="1077"/>
      <c r="Q62" s="1078"/>
      <c r="R62" s="1061"/>
      <c r="S62" s="1061"/>
      <c r="T62" s="1061"/>
      <c r="U62" s="1061"/>
      <c r="V62" s="1061"/>
      <c r="W62" s="1061"/>
      <c r="X62" s="1061"/>
      <c r="Y62" s="1061"/>
      <c r="Z62" s="1061"/>
      <c r="AA62" s="1061"/>
      <c r="AB62" s="1061"/>
      <c r="AC62" s="1061"/>
      <c r="AD62" s="1061"/>
      <c r="AE62" s="1079"/>
      <c r="AF62" s="1057"/>
      <c r="AG62" s="1058"/>
      <c r="AH62" s="1058"/>
      <c r="AI62" s="1058"/>
      <c r="AJ62" s="1059"/>
      <c r="AK62" s="1060"/>
      <c r="AL62" s="1061"/>
      <c r="AM62" s="1061"/>
      <c r="AN62" s="1061"/>
      <c r="AO62" s="1061"/>
      <c r="AP62" s="1061"/>
      <c r="AQ62" s="1061"/>
      <c r="AR62" s="1061"/>
      <c r="AS62" s="1061"/>
      <c r="AT62" s="1061"/>
      <c r="AU62" s="1061"/>
      <c r="AV62" s="1061"/>
      <c r="AW62" s="1061"/>
      <c r="AX62" s="1061"/>
      <c r="AY62" s="1061"/>
      <c r="AZ62" s="1062"/>
      <c r="BA62" s="1062"/>
      <c r="BB62" s="1062"/>
      <c r="BC62" s="1062"/>
      <c r="BD62" s="1062"/>
      <c r="BE62" s="1070"/>
      <c r="BF62" s="1070"/>
      <c r="BG62" s="1070"/>
      <c r="BH62" s="1070"/>
      <c r="BI62" s="1071"/>
      <c r="BJ62" s="1072" t="s">
        <v>379</v>
      </c>
      <c r="BK62" s="1073"/>
      <c r="BL62" s="1073"/>
      <c r="BM62" s="1073"/>
      <c r="BN62" s="1074"/>
      <c r="BO62" s="216"/>
      <c r="BP62" s="216"/>
      <c r="BQ62" s="213">
        <v>56</v>
      </c>
      <c r="BR62" s="214"/>
      <c r="BS62" s="1052"/>
      <c r="BT62" s="1053"/>
      <c r="BU62" s="1053"/>
      <c r="BV62" s="1053"/>
      <c r="BW62" s="1053"/>
      <c r="BX62" s="1053"/>
      <c r="BY62" s="1053"/>
      <c r="BZ62" s="1053"/>
      <c r="CA62" s="1053"/>
      <c r="CB62" s="1053"/>
      <c r="CC62" s="1053"/>
      <c r="CD62" s="1053"/>
      <c r="CE62" s="1053"/>
      <c r="CF62" s="1053"/>
      <c r="CG62" s="1054"/>
      <c r="CH62" s="1027"/>
      <c r="CI62" s="1028"/>
      <c r="CJ62" s="1028"/>
      <c r="CK62" s="1028"/>
      <c r="CL62" s="1029"/>
      <c r="CM62" s="1027"/>
      <c r="CN62" s="1028"/>
      <c r="CO62" s="1028"/>
      <c r="CP62" s="1028"/>
      <c r="CQ62" s="1029"/>
      <c r="CR62" s="1027"/>
      <c r="CS62" s="1028"/>
      <c r="CT62" s="1028"/>
      <c r="CU62" s="1028"/>
      <c r="CV62" s="1029"/>
      <c r="CW62" s="1027"/>
      <c r="CX62" s="1028"/>
      <c r="CY62" s="1028"/>
      <c r="CZ62" s="1028"/>
      <c r="DA62" s="1029"/>
      <c r="DB62" s="1027"/>
      <c r="DC62" s="1028"/>
      <c r="DD62" s="1028"/>
      <c r="DE62" s="1028"/>
      <c r="DF62" s="1029"/>
      <c r="DG62" s="1027"/>
      <c r="DH62" s="1028"/>
      <c r="DI62" s="1028"/>
      <c r="DJ62" s="1028"/>
      <c r="DK62" s="1029"/>
      <c r="DL62" s="1027"/>
      <c r="DM62" s="1028"/>
      <c r="DN62" s="1028"/>
      <c r="DO62" s="1028"/>
      <c r="DP62" s="1029"/>
      <c r="DQ62" s="1027"/>
      <c r="DR62" s="1028"/>
      <c r="DS62" s="1028"/>
      <c r="DT62" s="1028"/>
      <c r="DU62" s="1029"/>
      <c r="DV62" s="1030"/>
      <c r="DW62" s="1031"/>
      <c r="DX62" s="1031"/>
      <c r="DY62" s="1031"/>
      <c r="DZ62" s="1032"/>
      <c r="EA62" s="197"/>
    </row>
    <row r="63" spans="1:131" s="198" customFormat="1" ht="26.25" customHeight="1" thickBot="1" x14ac:dyDescent="0.25">
      <c r="A63" s="215" t="s">
        <v>364</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66"/>
      <c r="AF63" s="1067">
        <f>SUM(AF28:AJ62)</f>
        <v>1343</v>
      </c>
      <c r="AG63" s="985"/>
      <c r="AH63" s="985"/>
      <c r="AI63" s="985"/>
      <c r="AJ63" s="1068"/>
      <c r="AK63" s="1069"/>
      <c r="AL63" s="989"/>
      <c r="AM63" s="989"/>
      <c r="AN63" s="989"/>
      <c r="AO63" s="989"/>
      <c r="AP63" s="985" t="s">
        <v>536</v>
      </c>
      <c r="AQ63" s="985"/>
      <c r="AR63" s="985"/>
      <c r="AS63" s="985"/>
      <c r="AT63" s="985"/>
      <c r="AU63" s="985" t="s">
        <v>537</v>
      </c>
      <c r="AV63" s="985"/>
      <c r="AW63" s="985"/>
      <c r="AX63" s="985"/>
      <c r="AY63" s="985"/>
      <c r="AZ63" s="1063"/>
      <c r="BA63" s="1063"/>
      <c r="BB63" s="1063"/>
      <c r="BC63" s="1063"/>
      <c r="BD63" s="1063"/>
      <c r="BE63" s="986"/>
      <c r="BF63" s="986"/>
      <c r="BG63" s="986"/>
      <c r="BH63" s="986"/>
      <c r="BI63" s="987"/>
      <c r="BJ63" s="1064" t="s">
        <v>109</v>
      </c>
      <c r="BK63" s="977"/>
      <c r="BL63" s="977"/>
      <c r="BM63" s="977"/>
      <c r="BN63" s="1065"/>
      <c r="BO63" s="216"/>
      <c r="BP63" s="216"/>
      <c r="BQ63" s="213">
        <v>57</v>
      </c>
      <c r="BR63" s="214"/>
      <c r="BS63" s="1052"/>
      <c r="BT63" s="1053"/>
      <c r="BU63" s="1053"/>
      <c r="BV63" s="1053"/>
      <c r="BW63" s="1053"/>
      <c r="BX63" s="1053"/>
      <c r="BY63" s="1053"/>
      <c r="BZ63" s="1053"/>
      <c r="CA63" s="1053"/>
      <c r="CB63" s="1053"/>
      <c r="CC63" s="1053"/>
      <c r="CD63" s="1053"/>
      <c r="CE63" s="1053"/>
      <c r="CF63" s="1053"/>
      <c r="CG63" s="1054"/>
      <c r="CH63" s="1027"/>
      <c r="CI63" s="1028"/>
      <c r="CJ63" s="1028"/>
      <c r="CK63" s="1028"/>
      <c r="CL63" s="1029"/>
      <c r="CM63" s="1027"/>
      <c r="CN63" s="1028"/>
      <c r="CO63" s="1028"/>
      <c r="CP63" s="1028"/>
      <c r="CQ63" s="1029"/>
      <c r="CR63" s="1027"/>
      <c r="CS63" s="1028"/>
      <c r="CT63" s="1028"/>
      <c r="CU63" s="1028"/>
      <c r="CV63" s="1029"/>
      <c r="CW63" s="1027"/>
      <c r="CX63" s="1028"/>
      <c r="CY63" s="1028"/>
      <c r="CZ63" s="1028"/>
      <c r="DA63" s="1029"/>
      <c r="DB63" s="1027"/>
      <c r="DC63" s="1028"/>
      <c r="DD63" s="1028"/>
      <c r="DE63" s="1028"/>
      <c r="DF63" s="1029"/>
      <c r="DG63" s="1027"/>
      <c r="DH63" s="1028"/>
      <c r="DI63" s="1028"/>
      <c r="DJ63" s="1028"/>
      <c r="DK63" s="1029"/>
      <c r="DL63" s="1027"/>
      <c r="DM63" s="1028"/>
      <c r="DN63" s="1028"/>
      <c r="DO63" s="1028"/>
      <c r="DP63" s="1029"/>
      <c r="DQ63" s="1027"/>
      <c r="DR63" s="1028"/>
      <c r="DS63" s="1028"/>
      <c r="DT63" s="1028"/>
      <c r="DU63" s="1029"/>
      <c r="DV63" s="1030"/>
      <c r="DW63" s="1031"/>
      <c r="DX63" s="1031"/>
      <c r="DY63" s="1031"/>
      <c r="DZ63" s="1032"/>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52"/>
      <c r="BT64" s="1053"/>
      <c r="BU64" s="1053"/>
      <c r="BV64" s="1053"/>
      <c r="BW64" s="1053"/>
      <c r="BX64" s="1053"/>
      <c r="BY64" s="1053"/>
      <c r="BZ64" s="1053"/>
      <c r="CA64" s="1053"/>
      <c r="CB64" s="1053"/>
      <c r="CC64" s="1053"/>
      <c r="CD64" s="1053"/>
      <c r="CE64" s="1053"/>
      <c r="CF64" s="1053"/>
      <c r="CG64" s="1054"/>
      <c r="CH64" s="1027"/>
      <c r="CI64" s="1028"/>
      <c r="CJ64" s="1028"/>
      <c r="CK64" s="1028"/>
      <c r="CL64" s="1029"/>
      <c r="CM64" s="1027"/>
      <c r="CN64" s="1028"/>
      <c r="CO64" s="1028"/>
      <c r="CP64" s="1028"/>
      <c r="CQ64" s="1029"/>
      <c r="CR64" s="1027"/>
      <c r="CS64" s="1028"/>
      <c r="CT64" s="1028"/>
      <c r="CU64" s="1028"/>
      <c r="CV64" s="1029"/>
      <c r="CW64" s="1027"/>
      <c r="CX64" s="1028"/>
      <c r="CY64" s="1028"/>
      <c r="CZ64" s="1028"/>
      <c r="DA64" s="1029"/>
      <c r="DB64" s="1027"/>
      <c r="DC64" s="1028"/>
      <c r="DD64" s="1028"/>
      <c r="DE64" s="1028"/>
      <c r="DF64" s="1029"/>
      <c r="DG64" s="1027"/>
      <c r="DH64" s="1028"/>
      <c r="DI64" s="1028"/>
      <c r="DJ64" s="1028"/>
      <c r="DK64" s="1029"/>
      <c r="DL64" s="1027"/>
      <c r="DM64" s="1028"/>
      <c r="DN64" s="1028"/>
      <c r="DO64" s="1028"/>
      <c r="DP64" s="1029"/>
      <c r="DQ64" s="1027"/>
      <c r="DR64" s="1028"/>
      <c r="DS64" s="1028"/>
      <c r="DT64" s="1028"/>
      <c r="DU64" s="1029"/>
      <c r="DV64" s="1030"/>
      <c r="DW64" s="1031"/>
      <c r="DX64" s="1031"/>
      <c r="DY64" s="1031"/>
      <c r="DZ64" s="1032"/>
      <c r="EA64" s="197"/>
    </row>
    <row r="65" spans="1:131" s="198" customFormat="1" ht="26.25" customHeight="1" thickBot="1" x14ac:dyDescent="0.25">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52"/>
      <c r="BT65" s="1053"/>
      <c r="BU65" s="1053"/>
      <c r="BV65" s="1053"/>
      <c r="BW65" s="1053"/>
      <c r="BX65" s="1053"/>
      <c r="BY65" s="1053"/>
      <c r="BZ65" s="1053"/>
      <c r="CA65" s="1053"/>
      <c r="CB65" s="1053"/>
      <c r="CC65" s="1053"/>
      <c r="CD65" s="1053"/>
      <c r="CE65" s="1053"/>
      <c r="CF65" s="1053"/>
      <c r="CG65" s="1054"/>
      <c r="CH65" s="1027"/>
      <c r="CI65" s="1028"/>
      <c r="CJ65" s="1028"/>
      <c r="CK65" s="1028"/>
      <c r="CL65" s="1029"/>
      <c r="CM65" s="1027"/>
      <c r="CN65" s="1028"/>
      <c r="CO65" s="1028"/>
      <c r="CP65" s="1028"/>
      <c r="CQ65" s="1029"/>
      <c r="CR65" s="1027"/>
      <c r="CS65" s="1028"/>
      <c r="CT65" s="1028"/>
      <c r="CU65" s="1028"/>
      <c r="CV65" s="1029"/>
      <c r="CW65" s="1027"/>
      <c r="CX65" s="1028"/>
      <c r="CY65" s="1028"/>
      <c r="CZ65" s="1028"/>
      <c r="DA65" s="1029"/>
      <c r="DB65" s="1027"/>
      <c r="DC65" s="1028"/>
      <c r="DD65" s="1028"/>
      <c r="DE65" s="1028"/>
      <c r="DF65" s="1029"/>
      <c r="DG65" s="1027"/>
      <c r="DH65" s="1028"/>
      <c r="DI65" s="1028"/>
      <c r="DJ65" s="1028"/>
      <c r="DK65" s="1029"/>
      <c r="DL65" s="1027"/>
      <c r="DM65" s="1028"/>
      <c r="DN65" s="1028"/>
      <c r="DO65" s="1028"/>
      <c r="DP65" s="1029"/>
      <c r="DQ65" s="1027"/>
      <c r="DR65" s="1028"/>
      <c r="DS65" s="1028"/>
      <c r="DT65" s="1028"/>
      <c r="DU65" s="1029"/>
      <c r="DV65" s="1030"/>
      <c r="DW65" s="1031"/>
      <c r="DX65" s="1031"/>
      <c r="DY65" s="1031"/>
      <c r="DZ65" s="1032"/>
      <c r="EA65" s="197"/>
    </row>
    <row r="66" spans="1:131" s="198" customFormat="1" ht="26.25" customHeight="1" x14ac:dyDescent="0.2">
      <c r="A66" s="1033" t="s">
        <v>382</v>
      </c>
      <c r="B66" s="1034"/>
      <c r="C66" s="1034"/>
      <c r="D66" s="1034"/>
      <c r="E66" s="1034"/>
      <c r="F66" s="1034"/>
      <c r="G66" s="1034"/>
      <c r="H66" s="1034"/>
      <c r="I66" s="1034"/>
      <c r="J66" s="1034"/>
      <c r="K66" s="1034"/>
      <c r="L66" s="1034"/>
      <c r="M66" s="1034"/>
      <c r="N66" s="1034"/>
      <c r="O66" s="1034"/>
      <c r="P66" s="1035"/>
      <c r="Q66" s="1039" t="s">
        <v>368</v>
      </c>
      <c r="R66" s="1040"/>
      <c r="S66" s="1040"/>
      <c r="T66" s="1040"/>
      <c r="U66" s="1041"/>
      <c r="V66" s="1039" t="s">
        <v>369</v>
      </c>
      <c r="W66" s="1040"/>
      <c r="X66" s="1040"/>
      <c r="Y66" s="1040"/>
      <c r="Z66" s="1041"/>
      <c r="AA66" s="1039" t="s">
        <v>370</v>
      </c>
      <c r="AB66" s="1040"/>
      <c r="AC66" s="1040"/>
      <c r="AD66" s="1040"/>
      <c r="AE66" s="1041"/>
      <c r="AF66" s="1045" t="s">
        <v>371</v>
      </c>
      <c r="AG66" s="1046"/>
      <c r="AH66" s="1046"/>
      <c r="AI66" s="1046"/>
      <c r="AJ66" s="1047"/>
      <c r="AK66" s="1039" t="s">
        <v>372</v>
      </c>
      <c r="AL66" s="1034"/>
      <c r="AM66" s="1034"/>
      <c r="AN66" s="1034"/>
      <c r="AO66" s="1035"/>
      <c r="AP66" s="1039" t="s">
        <v>373</v>
      </c>
      <c r="AQ66" s="1040"/>
      <c r="AR66" s="1040"/>
      <c r="AS66" s="1040"/>
      <c r="AT66" s="1041"/>
      <c r="AU66" s="1039" t="s">
        <v>383</v>
      </c>
      <c r="AV66" s="1040"/>
      <c r="AW66" s="1040"/>
      <c r="AX66" s="1040"/>
      <c r="AY66" s="1041"/>
      <c r="AZ66" s="1039" t="s">
        <v>352</v>
      </c>
      <c r="BA66" s="1040"/>
      <c r="BB66" s="1040"/>
      <c r="BC66" s="1040"/>
      <c r="BD66" s="105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5">
      <c r="A67" s="1036"/>
      <c r="B67" s="1037"/>
      <c r="C67" s="1037"/>
      <c r="D67" s="1037"/>
      <c r="E67" s="1037"/>
      <c r="F67" s="1037"/>
      <c r="G67" s="1037"/>
      <c r="H67" s="1037"/>
      <c r="I67" s="1037"/>
      <c r="J67" s="1037"/>
      <c r="K67" s="1037"/>
      <c r="L67" s="1037"/>
      <c r="M67" s="1037"/>
      <c r="N67" s="1037"/>
      <c r="O67" s="1037"/>
      <c r="P67" s="1038"/>
      <c r="Q67" s="1042"/>
      <c r="R67" s="1043"/>
      <c r="S67" s="1043"/>
      <c r="T67" s="1043"/>
      <c r="U67" s="1044"/>
      <c r="V67" s="1042"/>
      <c r="W67" s="1043"/>
      <c r="X67" s="1043"/>
      <c r="Y67" s="1043"/>
      <c r="Z67" s="1044"/>
      <c r="AA67" s="1042"/>
      <c r="AB67" s="1043"/>
      <c r="AC67" s="1043"/>
      <c r="AD67" s="1043"/>
      <c r="AE67" s="1044"/>
      <c r="AF67" s="1048"/>
      <c r="AG67" s="1049"/>
      <c r="AH67" s="1049"/>
      <c r="AI67" s="1049"/>
      <c r="AJ67" s="1050"/>
      <c r="AK67" s="1051"/>
      <c r="AL67" s="1037"/>
      <c r="AM67" s="1037"/>
      <c r="AN67" s="1037"/>
      <c r="AO67" s="1038"/>
      <c r="AP67" s="1042"/>
      <c r="AQ67" s="1043"/>
      <c r="AR67" s="1043"/>
      <c r="AS67" s="1043"/>
      <c r="AT67" s="1044"/>
      <c r="AU67" s="1042"/>
      <c r="AV67" s="1043"/>
      <c r="AW67" s="1043"/>
      <c r="AX67" s="1043"/>
      <c r="AY67" s="1044"/>
      <c r="AZ67" s="1042"/>
      <c r="BA67" s="1043"/>
      <c r="BB67" s="1043"/>
      <c r="BC67" s="1043"/>
      <c r="BD67" s="105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2">
      <c r="A68" s="209">
        <v>1</v>
      </c>
      <c r="B68" s="1023" t="s">
        <v>538</v>
      </c>
      <c r="C68" s="1024"/>
      <c r="D68" s="1024"/>
      <c r="E68" s="1024"/>
      <c r="F68" s="1024"/>
      <c r="G68" s="1024"/>
      <c r="H68" s="1024"/>
      <c r="I68" s="1024"/>
      <c r="J68" s="1024"/>
      <c r="K68" s="1024"/>
      <c r="L68" s="1024"/>
      <c r="M68" s="1024"/>
      <c r="N68" s="1024"/>
      <c r="O68" s="1024"/>
      <c r="P68" s="1025"/>
      <c r="Q68" s="1026">
        <v>8532</v>
      </c>
      <c r="R68" s="1020"/>
      <c r="S68" s="1020"/>
      <c r="T68" s="1020"/>
      <c r="U68" s="1020"/>
      <c r="V68" s="1020">
        <v>8084</v>
      </c>
      <c r="W68" s="1020"/>
      <c r="X68" s="1020"/>
      <c r="Y68" s="1020"/>
      <c r="Z68" s="1020"/>
      <c r="AA68" s="1020">
        <v>448</v>
      </c>
      <c r="AB68" s="1020"/>
      <c r="AC68" s="1020"/>
      <c r="AD68" s="1020"/>
      <c r="AE68" s="1020"/>
      <c r="AF68" s="1020">
        <v>448</v>
      </c>
      <c r="AG68" s="1020"/>
      <c r="AH68" s="1020"/>
      <c r="AI68" s="1020"/>
      <c r="AJ68" s="1020"/>
      <c r="AK68" s="1020">
        <v>227</v>
      </c>
      <c r="AL68" s="1020"/>
      <c r="AM68" s="1020"/>
      <c r="AN68" s="1020"/>
      <c r="AO68" s="1020"/>
      <c r="AP68" s="1020">
        <v>4384</v>
      </c>
      <c r="AQ68" s="1020"/>
      <c r="AR68" s="1020"/>
      <c r="AS68" s="1020"/>
      <c r="AT68" s="1020"/>
      <c r="AU68" s="1020">
        <v>189</v>
      </c>
      <c r="AV68" s="1020"/>
      <c r="AW68" s="1020"/>
      <c r="AX68" s="1020"/>
      <c r="AY68" s="1020"/>
      <c r="AZ68" s="1021"/>
      <c r="BA68" s="1021"/>
      <c r="BB68" s="1021"/>
      <c r="BC68" s="1021"/>
      <c r="BD68" s="102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2">
      <c r="A69" s="212">
        <v>2</v>
      </c>
      <c r="B69" s="1000" t="s">
        <v>539</v>
      </c>
      <c r="C69" s="1001"/>
      <c r="D69" s="1001"/>
      <c r="E69" s="1001"/>
      <c r="F69" s="1001"/>
      <c r="G69" s="1001"/>
      <c r="H69" s="1001"/>
      <c r="I69" s="1001"/>
      <c r="J69" s="1001"/>
      <c r="K69" s="1001"/>
      <c r="L69" s="1001"/>
      <c r="M69" s="1001"/>
      <c r="N69" s="1001"/>
      <c r="O69" s="1001"/>
      <c r="P69" s="1002"/>
      <c r="Q69" s="1003">
        <v>118824</v>
      </c>
      <c r="R69" s="997"/>
      <c r="S69" s="997"/>
      <c r="T69" s="997"/>
      <c r="U69" s="997"/>
      <c r="V69" s="997">
        <v>114032</v>
      </c>
      <c r="W69" s="997"/>
      <c r="X69" s="997"/>
      <c r="Y69" s="997"/>
      <c r="Z69" s="997"/>
      <c r="AA69" s="997">
        <v>4792</v>
      </c>
      <c r="AB69" s="997"/>
      <c r="AC69" s="997"/>
      <c r="AD69" s="997"/>
      <c r="AE69" s="997"/>
      <c r="AF69" s="997">
        <v>24731</v>
      </c>
      <c r="AG69" s="997"/>
      <c r="AH69" s="997"/>
      <c r="AI69" s="997"/>
      <c r="AJ69" s="997"/>
      <c r="AK69" s="997" t="s">
        <v>475</v>
      </c>
      <c r="AL69" s="997"/>
      <c r="AM69" s="997"/>
      <c r="AN69" s="997"/>
      <c r="AO69" s="997"/>
      <c r="AP69" s="997" t="s">
        <v>475</v>
      </c>
      <c r="AQ69" s="997"/>
      <c r="AR69" s="997"/>
      <c r="AS69" s="997"/>
      <c r="AT69" s="997"/>
      <c r="AU69" s="997" t="s">
        <v>475</v>
      </c>
      <c r="AV69" s="997"/>
      <c r="AW69" s="997"/>
      <c r="AX69" s="997"/>
      <c r="AY69" s="997"/>
      <c r="AZ69" s="998" t="s">
        <v>540</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2">
      <c r="A70" s="212">
        <v>3</v>
      </c>
      <c r="B70" s="1000" t="s">
        <v>541</v>
      </c>
      <c r="C70" s="1001"/>
      <c r="D70" s="1001"/>
      <c r="E70" s="1001"/>
      <c r="F70" s="1001"/>
      <c r="G70" s="1001"/>
      <c r="H70" s="1001"/>
      <c r="I70" s="1001"/>
      <c r="J70" s="1001"/>
      <c r="K70" s="1001"/>
      <c r="L70" s="1001"/>
      <c r="M70" s="1001"/>
      <c r="N70" s="1001"/>
      <c r="O70" s="1001"/>
      <c r="P70" s="1002"/>
      <c r="Q70" s="1003">
        <v>73350</v>
      </c>
      <c r="R70" s="997"/>
      <c r="S70" s="997"/>
      <c r="T70" s="997"/>
      <c r="U70" s="997"/>
      <c r="V70" s="997">
        <v>69622</v>
      </c>
      <c r="W70" s="997"/>
      <c r="X70" s="997"/>
      <c r="Y70" s="997"/>
      <c r="Z70" s="997"/>
      <c r="AA70" s="997">
        <v>3728</v>
      </c>
      <c r="AB70" s="997"/>
      <c r="AC70" s="997"/>
      <c r="AD70" s="997"/>
      <c r="AE70" s="997"/>
      <c r="AF70" s="997">
        <v>3728</v>
      </c>
      <c r="AG70" s="997"/>
      <c r="AH70" s="997"/>
      <c r="AI70" s="997"/>
      <c r="AJ70" s="997"/>
      <c r="AK70" s="997">
        <v>3000</v>
      </c>
      <c r="AL70" s="997"/>
      <c r="AM70" s="997"/>
      <c r="AN70" s="997"/>
      <c r="AO70" s="997"/>
      <c r="AP70" s="997">
        <v>33943</v>
      </c>
      <c r="AQ70" s="997"/>
      <c r="AR70" s="997"/>
      <c r="AS70" s="997"/>
      <c r="AT70" s="997"/>
      <c r="AU70" s="997">
        <v>645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2">
      <c r="A71" s="212">
        <v>4</v>
      </c>
      <c r="B71" s="1000" t="s">
        <v>542</v>
      </c>
      <c r="C71" s="1001"/>
      <c r="D71" s="1001"/>
      <c r="E71" s="1001"/>
      <c r="F71" s="1001"/>
      <c r="G71" s="1001"/>
      <c r="H71" s="1001"/>
      <c r="I71" s="1001"/>
      <c r="J71" s="1001"/>
      <c r="K71" s="1001"/>
      <c r="L71" s="1001"/>
      <c r="M71" s="1001"/>
      <c r="N71" s="1001"/>
      <c r="O71" s="1001"/>
      <c r="P71" s="1002"/>
      <c r="Q71" s="1003">
        <v>4796</v>
      </c>
      <c r="R71" s="997"/>
      <c r="S71" s="997"/>
      <c r="T71" s="997"/>
      <c r="U71" s="997"/>
      <c r="V71" s="997">
        <v>4735</v>
      </c>
      <c r="W71" s="997"/>
      <c r="X71" s="997"/>
      <c r="Y71" s="997"/>
      <c r="Z71" s="997"/>
      <c r="AA71" s="997">
        <v>61</v>
      </c>
      <c r="AB71" s="997"/>
      <c r="AC71" s="997"/>
      <c r="AD71" s="997"/>
      <c r="AE71" s="997"/>
      <c r="AF71" s="997">
        <v>61</v>
      </c>
      <c r="AG71" s="997"/>
      <c r="AH71" s="997"/>
      <c r="AI71" s="997"/>
      <c r="AJ71" s="997"/>
      <c r="AK71" s="997">
        <v>769</v>
      </c>
      <c r="AL71" s="997"/>
      <c r="AM71" s="997"/>
      <c r="AN71" s="997"/>
      <c r="AO71" s="997"/>
      <c r="AP71" s="997" t="s">
        <v>475</v>
      </c>
      <c r="AQ71" s="997"/>
      <c r="AR71" s="997"/>
      <c r="AS71" s="997"/>
      <c r="AT71" s="997"/>
      <c r="AU71" s="997" t="s">
        <v>475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2">
      <c r="A72" s="212">
        <v>5</v>
      </c>
      <c r="B72" s="1000" t="s">
        <v>543</v>
      </c>
      <c r="C72" s="1001"/>
      <c r="D72" s="1001"/>
      <c r="E72" s="1001"/>
      <c r="F72" s="1001"/>
      <c r="G72" s="1001"/>
      <c r="H72" s="1001"/>
      <c r="I72" s="1001"/>
      <c r="J72" s="1001"/>
      <c r="K72" s="1001"/>
      <c r="L72" s="1001"/>
      <c r="M72" s="1001"/>
      <c r="N72" s="1001"/>
      <c r="O72" s="1001"/>
      <c r="P72" s="1002"/>
      <c r="Q72" s="1003">
        <v>1269458</v>
      </c>
      <c r="R72" s="997"/>
      <c r="S72" s="997"/>
      <c r="T72" s="997"/>
      <c r="U72" s="997"/>
      <c r="V72" s="997">
        <v>1236628</v>
      </c>
      <c r="W72" s="997"/>
      <c r="X72" s="997"/>
      <c r="Y72" s="997"/>
      <c r="Z72" s="997"/>
      <c r="AA72" s="997">
        <v>32831</v>
      </c>
      <c r="AB72" s="997"/>
      <c r="AC72" s="997"/>
      <c r="AD72" s="997"/>
      <c r="AE72" s="997"/>
      <c r="AF72" s="997">
        <v>32831</v>
      </c>
      <c r="AG72" s="997"/>
      <c r="AH72" s="997"/>
      <c r="AI72" s="997"/>
      <c r="AJ72" s="997"/>
      <c r="AK72" s="997">
        <v>10482</v>
      </c>
      <c r="AL72" s="997"/>
      <c r="AM72" s="997"/>
      <c r="AN72" s="997"/>
      <c r="AO72" s="997"/>
      <c r="AP72" s="997" t="s">
        <v>475</v>
      </c>
      <c r="AQ72" s="997"/>
      <c r="AR72" s="997"/>
      <c r="AS72" s="997"/>
      <c r="AT72" s="997"/>
      <c r="AU72" s="997" t="s">
        <v>475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2">
      <c r="A73" s="212">
        <v>6</v>
      </c>
      <c r="B73" s="1008"/>
      <c r="C73" s="1009"/>
      <c r="D73" s="1009"/>
      <c r="E73" s="1009"/>
      <c r="F73" s="1009"/>
      <c r="G73" s="1009"/>
      <c r="H73" s="1009"/>
      <c r="I73" s="1009"/>
      <c r="J73" s="1009"/>
      <c r="K73" s="1009"/>
      <c r="L73" s="1009"/>
      <c r="M73" s="1009"/>
      <c r="N73" s="1009"/>
      <c r="O73" s="1009"/>
      <c r="P73" s="1010"/>
      <c r="Q73" s="1011"/>
      <c r="R73" s="1012"/>
      <c r="S73" s="1012"/>
      <c r="T73" s="1012"/>
      <c r="U73" s="1013"/>
      <c r="V73" s="1014"/>
      <c r="W73" s="1012"/>
      <c r="X73" s="1012"/>
      <c r="Y73" s="1012"/>
      <c r="Z73" s="1013"/>
      <c r="AA73" s="1014"/>
      <c r="AB73" s="1012"/>
      <c r="AC73" s="1012"/>
      <c r="AD73" s="1012"/>
      <c r="AE73" s="1013"/>
      <c r="AF73" s="1014"/>
      <c r="AG73" s="1012"/>
      <c r="AH73" s="1012"/>
      <c r="AI73" s="1012"/>
      <c r="AJ73" s="1013"/>
      <c r="AK73" s="1014"/>
      <c r="AL73" s="1012"/>
      <c r="AM73" s="1012"/>
      <c r="AN73" s="1012"/>
      <c r="AO73" s="1013"/>
      <c r="AP73" s="1015"/>
      <c r="AQ73" s="1016"/>
      <c r="AR73" s="1016"/>
      <c r="AS73" s="1016"/>
      <c r="AT73" s="1017"/>
      <c r="AU73" s="1015"/>
      <c r="AV73" s="1016"/>
      <c r="AW73" s="1016"/>
      <c r="AX73" s="1016"/>
      <c r="AY73" s="1017"/>
      <c r="AZ73" s="1018"/>
      <c r="BA73" s="1018"/>
      <c r="BB73" s="1018"/>
      <c r="BC73" s="1018"/>
      <c r="BD73" s="101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2">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2">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2">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2">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2">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2">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2">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2">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2">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2">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2">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2">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2">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2">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5">
      <c r="A88" s="215" t="s">
        <v>364</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61799</v>
      </c>
      <c r="AG88" s="985"/>
      <c r="AH88" s="985"/>
      <c r="AI88" s="985"/>
      <c r="AJ88" s="985"/>
      <c r="AK88" s="989"/>
      <c r="AL88" s="989"/>
      <c r="AM88" s="989"/>
      <c r="AN88" s="989"/>
      <c r="AO88" s="989"/>
      <c r="AP88" s="985">
        <f t="shared" ref="AP88" si="2">SUM(AP68:AT87)</f>
        <v>38327</v>
      </c>
      <c r="AQ88" s="985"/>
      <c r="AR88" s="985"/>
      <c r="AS88" s="985"/>
      <c r="AT88" s="985"/>
      <c r="AU88" s="985">
        <f t="shared" ref="AU88" si="3">SUM(AU68:AY87)</f>
        <v>834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SUM(CR7:CV88)</f>
        <v>5240</v>
      </c>
      <c r="CS102" s="977"/>
      <c r="CT102" s="977"/>
      <c r="CU102" s="977"/>
      <c r="CV102" s="978"/>
      <c r="CW102" s="976">
        <f t="shared" ref="CW102" si="4">SUM(CW7:DA88)</f>
        <v>547</v>
      </c>
      <c r="CX102" s="977"/>
      <c r="CY102" s="977"/>
      <c r="CZ102" s="977"/>
      <c r="DA102" s="978"/>
      <c r="DB102" s="976">
        <f t="shared" ref="DB102" si="5">SUM(DB7:DF88)</f>
        <v>1469</v>
      </c>
      <c r="DC102" s="977"/>
      <c r="DD102" s="977"/>
      <c r="DE102" s="977"/>
      <c r="DF102" s="978"/>
      <c r="DG102" s="976" t="s">
        <v>528</v>
      </c>
      <c r="DH102" s="977"/>
      <c r="DI102" s="977"/>
      <c r="DJ102" s="977"/>
      <c r="DK102" s="978"/>
      <c r="DL102" s="976" t="s">
        <v>528</v>
      </c>
      <c r="DM102" s="977"/>
      <c r="DN102" s="977"/>
      <c r="DO102" s="977"/>
      <c r="DP102" s="978"/>
      <c r="DQ102" s="976" t="s">
        <v>528</v>
      </c>
      <c r="DR102" s="977"/>
      <c r="DS102" s="977"/>
      <c r="DT102" s="977"/>
      <c r="DU102" s="978"/>
      <c r="DV102" s="959"/>
      <c r="DW102" s="960"/>
      <c r="DX102" s="960"/>
      <c r="DY102" s="960"/>
      <c r="DZ102" s="961"/>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2">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285</v>
      </c>
      <c r="AG109" s="918"/>
      <c r="AH109" s="918"/>
      <c r="AI109" s="918"/>
      <c r="AJ109" s="919"/>
      <c r="AK109" s="920" t="s">
        <v>284</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285</v>
      </c>
      <c r="BW109" s="918"/>
      <c r="BX109" s="918"/>
      <c r="BY109" s="918"/>
      <c r="BZ109" s="919"/>
      <c r="CA109" s="920" t="s">
        <v>284</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285</v>
      </c>
      <c r="DM109" s="918"/>
      <c r="DN109" s="918"/>
      <c r="DO109" s="918"/>
      <c r="DP109" s="919"/>
      <c r="DQ109" s="920" t="s">
        <v>284</v>
      </c>
      <c r="DR109" s="918"/>
      <c r="DS109" s="918"/>
      <c r="DT109" s="918"/>
      <c r="DU109" s="919"/>
      <c r="DV109" s="920" t="s">
        <v>394</v>
      </c>
      <c r="DW109" s="918"/>
      <c r="DX109" s="918"/>
      <c r="DY109" s="918"/>
      <c r="DZ109" s="949"/>
    </row>
    <row r="110" spans="1:131" s="197" customFormat="1" ht="26.25" customHeight="1" x14ac:dyDescent="0.2">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3770634</v>
      </c>
      <c r="AB110" s="903"/>
      <c r="AC110" s="903"/>
      <c r="AD110" s="903"/>
      <c r="AE110" s="904"/>
      <c r="AF110" s="905">
        <v>3211528</v>
      </c>
      <c r="AG110" s="903"/>
      <c r="AH110" s="903"/>
      <c r="AI110" s="903"/>
      <c r="AJ110" s="904"/>
      <c r="AK110" s="905">
        <v>3444467</v>
      </c>
      <c r="AL110" s="903"/>
      <c r="AM110" s="903"/>
      <c r="AN110" s="903"/>
      <c r="AO110" s="904"/>
      <c r="AP110" s="906">
        <v>5.4</v>
      </c>
      <c r="AQ110" s="907"/>
      <c r="AR110" s="907"/>
      <c r="AS110" s="907"/>
      <c r="AT110" s="908"/>
      <c r="AU110" s="950" t="s">
        <v>61</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30240282</v>
      </c>
      <c r="BR110" s="830"/>
      <c r="BS110" s="830"/>
      <c r="BT110" s="830"/>
      <c r="BU110" s="830"/>
      <c r="BV110" s="830">
        <v>31393099</v>
      </c>
      <c r="BW110" s="830"/>
      <c r="BX110" s="830"/>
      <c r="BY110" s="830"/>
      <c r="BZ110" s="830"/>
      <c r="CA110" s="830">
        <v>30162116</v>
      </c>
      <c r="CB110" s="830"/>
      <c r="CC110" s="830"/>
      <c r="CD110" s="830"/>
      <c r="CE110" s="830"/>
      <c r="CF110" s="891">
        <v>47.7</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7622085</v>
      </c>
      <c r="DH110" s="830"/>
      <c r="DI110" s="830"/>
      <c r="DJ110" s="830"/>
      <c r="DK110" s="830"/>
      <c r="DL110" s="830">
        <v>7111777</v>
      </c>
      <c r="DM110" s="830"/>
      <c r="DN110" s="830"/>
      <c r="DO110" s="830"/>
      <c r="DP110" s="830"/>
      <c r="DQ110" s="830">
        <v>6601115</v>
      </c>
      <c r="DR110" s="830"/>
      <c r="DS110" s="830"/>
      <c r="DT110" s="830"/>
      <c r="DU110" s="830"/>
      <c r="DV110" s="831">
        <v>10.4</v>
      </c>
      <c r="DW110" s="831"/>
      <c r="DX110" s="831"/>
      <c r="DY110" s="831"/>
      <c r="DZ110" s="832"/>
    </row>
    <row r="111" spans="1:131" s="197" customFormat="1" ht="26.25" customHeight="1" x14ac:dyDescent="0.2">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401</v>
      </c>
      <c r="AB111" s="939"/>
      <c r="AC111" s="939"/>
      <c r="AD111" s="939"/>
      <c r="AE111" s="940"/>
      <c r="AF111" s="941" t="s">
        <v>401</v>
      </c>
      <c r="AG111" s="939"/>
      <c r="AH111" s="939"/>
      <c r="AI111" s="939"/>
      <c r="AJ111" s="940"/>
      <c r="AK111" s="941" t="s">
        <v>401</v>
      </c>
      <c r="AL111" s="939"/>
      <c r="AM111" s="939"/>
      <c r="AN111" s="939"/>
      <c r="AO111" s="940"/>
      <c r="AP111" s="942" t="s">
        <v>401</v>
      </c>
      <c r="AQ111" s="943"/>
      <c r="AR111" s="943"/>
      <c r="AS111" s="943"/>
      <c r="AT111" s="944"/>
      <c r="AU111" s="953"/>
      <c r="AV111" s="954"/>
      <c r="AW111" s="954"/>
      <c r="AX111" s="954"/>
      <c r="AY111" s="955"/>
      <c r="AZ111" s="797" t="s">
        <v>402</v>
      </c>
      <c r="BA111" s="798"/>
      <c r="BB111" s="798"/>
      <c r="BC111" s="798"/>
      <c r="BD111" s="798"/>
      <c r="BE111" s="798"/>
      <c r="BF111" s="798"/>
      <c r="BG111" s="798"/>
      <c r="BH111" s="798"/>
      <c r="BI111" s="798"/>
      <c r="BJ111" s="798"/>
      <c r="BK111" s="798"/>
      <c r="BL111" s="798"/>
      <c r="BM111" s="798"/>
      <c r="BN111" s="798"/>
      <c r="BO111" s="798"/>
      <c r="BP111" s="799"/>
      <c r="BQ111" s="800">
        <v>11148313</v>
      </c>
      <c r="BR111" s="801"/>
      <c r="BS111" s="801"/>
      <c r="BT111" s="801"/>
      <c r="BU111" s="801"/>
      <c r="BV111" s="801">
        <v>8513926</v>
      </c>
      <c r="BW111" s="801"/>
      <c r="BX111" s="801"/>
      <c r="BY111" s="801"/>
      <c r="BZ111" s="801"/>
      <c r="CA111" s="801">
        <v>7853581</v>
      </c>
      <c r="CB111" s="801"/>
      <c r="CC111" s="801"/>
      <c r="CD111" s="801"/>
      <c r="CE111" s="801"/>
      <c r="CF111" s="878">
        <v>12.4</v>
      </c>
      <c r="CG111" s="879"/>
      <c r="CH111" s="879"/>
      <c r="CI111" s="879"/>
      <c r="CJ111" s="879"/>
      <c r="CK111" s="947"/>
      <c r="CL111" s="896"/>
      <c r="CM111" s="833" t="s">
        <v>403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2">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98747</v>
      </c>
      <c r="AB112" s="814"/>
      <c r="AC112" s="814"/>
      <c r="AD112" s="814"/>
      <c r="AE112" s="815"/>
      <c r="AF112" s="816">
        <v>98197</v>
      </c>
      <c r="AG112" s="814"/>
      <c r="AH112" s="814"/>
      <c r="AI112" s="814"/>
      <c r="AJ112" s="815"/>
      <c r="AK112" s="816">
        <v>95147</v>
      </c>
      <c r="AL112" s="814"/>
      <c r="AM112" s="814"/>
      <c r="AN112" s="814"/>
      <c r="AO112" s="815"/>
      <c r="AP112" s="784">
        <v>0.2</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t="s">
        <v>404</v>
      </c>
      <c r="BR112" s="801"/>
      <c r="BS112" s="801"/>
      <c r="BT112" s="801"/>
      <c r="BU112" s="801"/>
      <c r="BV112" s="801" t="s">
        <v>404</v>
      </c>
      <c r="BW112" s="801"/>
      <c r="BX112" s="801"/>
      <c r="BY112" s="801"/>
      <c r="BZ112" s="801"/>
      <c r="CA112" s="801" t="s">
        <v>404</v>
      </c>
      <c r="CB112" s="801"/>
      <c r="CC112" s="801"/>
      <c r="CD112" s="801"/>
      <c r="CE112" s="801"/>
      <c r="CF112" s="878" t="s">
        <v>404</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404</v>
      </c>
      <c r="DH112" s="801"/>
      <c r="DI112" s="801"/>
      <c r="DJ112" s="801"/>
      <c r="DK112" s="801"/>
      <c r="DL112" s="801" t="s">
        <v>404</v>
      </c>
      <c r="DM112" s="801"/>
      <c r="DN112" s="801"/>
      <c r="DO112" s="801"/>
      <c r="DP112" s="801"/>
      <c r="DQ112" s="801" t="s">
        <v>404</v>
      </c>
      <c r="DR112" s="801"/>
      <c r="DS112" s="801"/>
      <c r="DT112" s="801"/>
      <c r="DU112" s="801"/>
      <c r="DV112" s="853" t="s">
        <v>404</v>
      </c>
      <c r="DW112" s="853"/>
      <c r="DX112" s="853"/>
      <c r="DY112" s="853"/>
      <c r="DZ112" s="854"/>
    </row>
    <row r="113" spans="1:130" s="197" customFormat="1" ht="26.25" customHeight="1" x14ac:dyDescent="0.2">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t="s">
        <v>404</v>
      </c>
      <c r="AB113" s="939"/>
      <c r="AC113" s="939"/>
      <c r="AD113" s="939"/>
      <c r="AE113" s="940"/>
      <c r="AF113" s="941" t="s">
        <v>404</v>
      </c>
      <c r="AG113" s="939"/>
      <c r="AH113" s="939"/>
      <c r="AI113" s="939"/>
      <c r="AJ113" s="940"/>
      <c r="AK113" s="941" t="s">
        <v>404</v>
      </c>
      <c r="AL113" s="939"/>
      <c r="AM113" s="939"/>
      <c r="AN113" s="939"/>
      <c r="AO113" s="940"/>
      <c r="AP113" s="942" t="s">
        <v>404</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902695</v>
      </c>
      <c r="BR113" s="801"/>
      <c r="BS113" s="801"/>
      <c r="BT113" s="801"/>
      <c r="BU113" s="801"/>
      <c r="BV113" s="801">
        <v>858959</v>
      </c>
      <c r="BW113" s="801"/>
      <c r="BX113" s="801"/>
      <c r="BY113" s="801"/>
      <c r="BZ113" s="801"/>
      <c r="CA113" s="801">
        <v>833449</v>
      </c>
      <c r="CB113" s="801"/>
      <c r="CC113" s="801"/>
      <c r="CD113" s="801"/>
      <c r="CE113" s="801"/>
      <c r="CF113" s="878">
        <v>1.3</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404</v>
      </c>
      <c r="DH113" s="814"/>
      <c r="DI113" s="814"/>
      <c r="DJ113" s="814"/>
      <c r="DK113" s="815"/>
      <c r="DL113" s="816" t="s">
        <v>404</v>
      </c>
      <c r="DM113" s="814"/>
      <c r="DN113" s="814"/>
      <c r="DO113" s="814"/>
      <c r="DP113" s="815"/>
      <c r="DQ113" s="816" t="s">
        <v>404</v>
      </c>
      <c r="DR113" s="814"/>
      <c r="DS113" s="814"/>
      <c r="DT113" s="814"/>
      <c r="DU113" s="815"/>
      <c r="DV113" s="784" t="s">
        <v>404</v>
      </c>
      <c r="DW113" s="785"/>
      <c r="DX113" s="785"/>
      <c r="DY113" s="785"/>
      <c r="DZ113" s="786"/>
    </row>
    <row r="114" spans="1:130" s="197" customFormat="1" ht="26.25" customHeight="1" x14ac:dyDescent="0.2">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175501</v>
      </c>
      <c r="AB114" s="814"/>
      <c r="AC114" s="814"/>
      <c r="AD114" s="814"/>
      <c r="AE114" s="815"/>
      <c r="AF114" s="816">
        <v>145277</v>
      </c>
      <c r="AG114" s="814"/>
      <c r="AH114" s="814"/>
      <c r="AI114" s="814"/>
      <c r="AJ114" s="815"/>
      <c r="AK114" s="816">
        <v>137104</v>
      </c>
      <c r="AL114" s="814"/>
      <c r="AM114" s="814"/>
      <c r="AN114" s="814"/>
      <c r="AO114" s="815"/>
      <c r="AP114" s="784">
        <v>0.2</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17125469</v>
      </c>
      <c r="BR114" s="801"/>
      <c r="BS114" s="801"/>
      <c r="BT114" s="801"/>
      <c r="BU114" s="801"/>
      <c r="BV114" s="801">
        <v>15491622</v>
      </c>
      <c r="BW114" s="801"/>
      <c r="BX114" s="801"/>
      <c r="BY114" s="801"/>
      <c r="BZ114" s="801"/>
      <c r="CA114" s="801">
        <v>15973313</v>
      </c>
      <c r="CB114" s="801"/>
      <c r="CC114" s="801"/>
      <c r="CD114" s="801"/>
      <c r="CE114" s="801"/>
      <c r="CF114" s="878">
        <v>25.3</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404</v>
      </c>
      <c r="DH114" s="814"/>
      <c r="DI114" s="814"/>
      <c r="DJ114" s="814"/>
      <c r="DK114" s="815"/>
      <c r="DL114" s="816" t="s">
        <v>404</v>
      </c>
      <c r="DM114" s="814"/>
      <c r="DN114" s="814"/>
      <c r="DO114" s="814"/>
      <c r="DP114" s="815"/>
      <c r="DQ114" s="816" t="s">
        <v>404</v>
      </c>
      <c r="DR114" s="814"/>
      <c r="DS114" s="814"/>
      <c r="DT114" s="814"/>
      <c r="DU114" s="815"/>
      <c r="DV114" s="784" t="s">
        <v>404</v>
      </c>
      <c r="DW114" s="785"/>
      <c r="DX114" s="785"/>
      <c r="DY114" s="785"/>
      <c r="DZ114" s="786"/>
    </row>
    <row r="115" spans="1:130" s="197" customFormat="1" ht="26.25" customHeight="1" x14ac:dyDescent="0.2">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335529</v>
      </c>
      <c r="AB115" s="939"/>
      <c r="AC115" s="939"/>
      <c r="AD115" s="939"/>
      <c r="AE115" s="940"/>
      <c r="AF115" s="941">
        <v>899035</v>
      </c>
      <c r="AG115" s="939"/>
      <c r="AH115" s="939"/>
      <c r="AI115" s="939"/>
      <c r="AJ115" s="940"/>
      <c r="AK115" s="941">
        <v>660345</v>
      </c>
      <c r="AL115" s="939"/>
      <c r="AM115" s="939"/>
      <c r="AN115" s="939"/>
      <c r="AO115" s="940"/>
      <c r="AP115" s="942">
        <v>1</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v>340156</v>
      </c>
      <c r="BR115" s="801"/>
      <c r="BS115" s="801"/>
      <c r="BT115" s="801"/>
      <c r="BU115" s="801"/>
      <c r="BV115" s="801">
        <v>170078</v>
      </c>
      <c r="BW115" s="801"/>
      <c r="BX115" s="801"/>
      <c r="BY115" s="801"/>
      <c r="BZ115" s="801"/>
      <c r="CA115" s="801" t="s">
        <v>404</v>
      </c>
      <c r="CB115" s="801"/>
      <c r="CC115" s="801"/>
      <c r="CD115" s="801"/>
      <c r="CE115" s="801"/>
      <c r="CF115" s="878" t="s">
        <v>404</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404</v>
      </c>
      <c r="DH115" s="814"/>
      <c r="DI115" s="814"/>
      <c r="DJ115" s="814"/>
      <c r="DK115" s="815"/>
      <c r="DL115" s="816" t="s">
        <v>404</v>
      </c>
      <c r="DM115" s="814"/>
      <c r="DN115" s="814"/>
      <c r="DO115" s="814"/>
      <c r="DP115" s="815"/>
      <c r="DQ115" s="816" t="s">
        <v>404</v>
      </c>
      <c r="DR115" s="814"/>
      <c r="DS115" s="814"/>
      <c r="DT115" s="814"/>
      <c r="DU115" s="815"/>
      <c r="DV115" s="784" t="s">
        <v>404</v>
      </c>
      <c r="DW115" s="785"/>
      <c r="DX115" s="785"/>
      <c r="DY115" s="785"/>
      <c r="DZ115" s="786"/>
    </row>
    <row r="116" spans="1:130" s="197" customFormat="1" ht="26.25" customHeight="1" x14ac:dyDescent="0.2">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404</v>
      </c>
      <c r="AB116" s="814"/>
      <c r="AC116" s="814"/>
      <c r="AD116" s="814"/>
      <c r="AE116" s="815"/>
      <c r="AF116" s="816" t="s">
        <v>404</v>
      </c>
      <c r="AG116" s="814"/>
      <c r="AH116" s="814"/>
      <c r="AI116" s="814"/>
      <c r="AJ116" s="815"/>
      <c r="AK116" s="816" t="s">
        <v>404</v>
      </c>
      <c r="AL116" s="814"/>
      <c r="AM116" s="814"/>
      <c r="AN116" s="814"/>
      <c r="AO116" s="815"/>
      <c r="AP116" s="784" t="s">
        <v>404</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404</v>
      </c>
      <c r="BR116" s="801"/>
      <c r="BS116" s="801"/>
      <c r="BT116" s="801"/>
      <c r="BU116" s="801"/>
      <c r="BV116" s="801" t="s">
        <v>404</v>
      </c>
      <c r="BW116" s="801"/>
      <c r="BX116" s="801"/>
      <c r="BY116" s="801"/>
      <c r="BZ116" s="801"/>
      <c r="CA116" s="801" t="s">
        <v>404</v>
      </c>
      <c r="CB116" s="801"/>
      <c r="CC116" s="801"/>
      <c r="CD116" s="801"/>
      <c r="CE116" s="801"/>
      <c r="CF116" s="878" t="s">
        <v>404</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1558884</v>
      </c>
      <c r="DH116" s="814"/>
      <c r="DI116" s="814"/>
      <c r="DJ116" s="814"/>
      <c r="DK116" s="815"/>
      <c r="DL116" s="816">
        <v>1402149</v>
      </c>
      <c r="DM116" s="814"/>
      <c r="DN116" s="814"/>
      <c r="DO116" s="814"/>
      <c r="DP116" s="815"/>
      <c r="DQ116" s="816">
        <v>1252466</v>
      </c>
      <c r="DR116" s="814"/>
      <c r="DS116" s="814"/>
      <c r="DT116" s="814"/>
      <c r="DU116" s="815"/>
      <c r="DV116" s="784">
        <v>2</v>
      </c>
      <c r="DW116" s="785"/>
      <c r="DX116" s="785"/>
      <c r="DY116" s="785"/>
      <c r="DZ116" s="786"/>
    </row>
    <row r="117" spans="1:130" s="197" customFormat="1" ht="26.25" customHeight="1" x14ac:dyDescent="0.2">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4380411</v>
      </c>
      <c r="AB117" s="925"/>
      <c r="AC117" s="925"/>
      <c r="AD117" s="925"/>
      <c r="AE117" s="926"/>
      <c r="AF117" s="928">
        <v>4354037</v>
      </c>
      <c r="AG117" s="925"/>
      <c r="AH117" s="925"/>
      <c r="AI117" s="925"/>
      <c r="AJ117" s="926"/>
      <c r="AK117" s="928">
        <v>4337063</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2">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285</v>
      </c>
      <c r="AG118" s="918"/>
      <c r="AH118" s="918"/>
      <c r="AI118" s="918"/>
      <c r="AJ118" s="919"/>
      <c r="AK118" s="920" t="s">
        <v>284</v>
      </c>
      <c r="AL118" s="918"/>
      <c r="AM118" s="918"/>
      <c r="AN118" s="918"/>
      <c r="AO118" s="919"/>
      <c r="AP118" s="921" t="s">
        <v>394</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424</v>
      </c>
      <c r="BP118" s="868"/>
      <c r="BQ118" s="887">
        <v>59756915</v>
      </c>
      <c r="BR118" s="888"/>
      <c r="BS118" s="888"/>
      <c r="BT118" s="888"/>
      <c r="BU118" s="888"/>
      <c r="BV118" s="888">
        <v>56427684</v>
      </c>
      <c r="BW118" s="888"/>
      <c r="BX118" s="888"/>
      <c r="BY118" s="888"/>
      <c r="BZ118" s="888"/>
      <c r="CA118" s="888">
        <v>54822459</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426</v>
      </c>
      <c r="DH118" s="814"/>
      <c r="DI118" s="814"/>
      <c r="DJ118" s="814"/>
      <c r="DK118" s="815"/>
      <c r="DL118" s="816" t="s">
        <v>426</v>
      </c>
      <c r="DM118" s="814"/>
      <c r="DN118" s="814"/>
      <c r="DO118" s="814"/>
      <c r="DP118" s="815"/>
      <c r="DQ118" s="816" t="s">
        <v>426</v>
      </c>
      <c r="DR118" s="814"/>
      <c r="DS118" s="814"/>
      <c r="DT118" s="814"/>
      <c r="DU118" s="815"/>
      <c r="DV118" s="784" t="s">
        <v>426</v>
      </c>
      <c r="DW118" s="785"/>
      <c r="DX118" s="785"/>
      <c r="DY118" s="785"/>
      <c r="DZ118" s="786"/>
    </row>
    <row r="119" spans="1:130" s="197" customFormat="1" ht="26.25" customHeight="1" x14ac:dyDescent="0.2">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962</v>
      </c>
      <c r="AB119" s="903"/>
      <c r="AC119" s="903"/>
      <c r="AD119" s="903"/>
      <c r="AE119" s="904"/>
      <c r="AF119" s="905">
        <v>501309</v>
      </c>
      <c r="AG119" s="903"/>
      <c r="AH119" s="903"/>
      <c r="AI119" s="903"/>
      <c r="AJ119" s="904"/>
      <c r="AK119" s="905">
        <v>510662</v>
      </c>
      <c r="AL119" s="903"/>
      <c r="AM119" s="903"/>
      <c r="AN119" s="903"/>
      <c r="AO119" s="904"/>
      <c r="AP119" s="906">
        <v>0.8</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9825582</v>
      </c>
      <c r="BR119" s="830"/>
      <c r="BS119" s="830"/>
      <c r="BT119" s="830"/>
      <c r="BU119" s="830"/>
      <c r="BV119" s="830">
        <v>12393810</v>
      </c>
      <c r="BW119" s="830"/>
      <c r="BX119" s="830"/>
      <c r="BY119" s="830"/>
      <c r="BZ119" s="830"/>
      <c r="CA119" s="830">
        <v>14658581</v>
      </c>
      <c r="CB119" s="830"/>
      <c r="CC119" s="830"/>
      <c r="CD119" s="830"/>
      <c r="CE119" s="830"/>
      <c r="CF119" s="891">
        <v>23.2</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1967344</v>
      </c>
      <c r="DH119" s="747"/>
      <c r="DI119" s="747"/>
      <c r="DJ119" s="747"/>
      <c r="DK119" s="748"/>
      <c r="DL119" s="749" t="s">
        <v>426</v>
      </c>
      <c r="DM119" s="747"/>
      <c r="DN119" s="747"/>
      <c r="DO119" s="747"/>
      <c r="DP119" s="748"/>
      <c r="DQ119" s="749" t="s">
        <v>426</v>
      </c>
      <c r="DR119" s="747"/>
      <c r="DS119" s="747"/>
      <c r="DT119" s="747"/>
      <c r="DU119" s="748"/>
      <c r="DV119" s="837" t="s">
        <v>426</v>
      </c>
      <c r="DW119" s="838"/>
      <c r="DX119" s="838"/>
      <c r="DY119" s="838"/>
      <c r="DZ119" s="839"/>
    </row>
    <row r="120" spans="1:130" s="197" customFormat="1" ht="26.25" customHeight="1" x14ac:dyDescent="0.2">
      <c r="A120" s="895"/>
      <c r="B120" s="896"/>
      <c r="C120" s="833" t="s">
        <v>403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426</v>
      </c>
      <c r="AB120" s="814"/>
      <c r="AC120" s="814"/>
      <c r="AD120" s="814"/>
      <c r="AE120" s="815"/>
      <c r="AF120" s="816" t="s">
        <v>426</v>
      </c>
      <c r="AG120" s="814"/>
      <c r="AH120" s="814"/>
      <c r="AI120" s="814"/>
      <c r="AJ120" s="815"/>
      <c r="AK120" s="816" t="s">
        <v>426</v>
      </c>
      <c r="AL120" s="814"/>
      <c r="AM120" s="814"/>
      <c r="AN120" s="814"/>
      <c r="AO120" s="815"/>
      <c r="AP120" s="784" t="s">
        <v>426</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t="s">
        <v>426</v>
      </c>
      <c r="BR120" s="801"/>
      <c r="BS120" s="801"/>
      <c r="BT120" s="801"/>
      <c r="BU120" s="801"/>
      <c r="BV120" s="801" t="s">
        <v>426</v>
      </c>
      <c r="BW120" s="801"/>
      <c r="BX120" s="801"/>
      <c r="BY120" s="801"/>
      <c r="BZ120" s="801"/>
      <c r="CA120" s="801" t="s">
        <v>426</v>
      </c>
      <c r="CB120" s="801"/>
      <c r="CC120" s="801"/>
      <c r="CD120" s="801"/>
      <c r="CE120" s="801"/>
      <c r="CF120" s="878" t="s">
        <v>426</v>
      </c>
      <c r="CG120" s="879"/>
      <c r="CH120" s="879"/>
      <c r="CI120" s="879"/>
      <c r="CJ120" s="879"/>
      <c r="CK120" s="880" t="s">
        <v>431</v>
      </c>
      <c r="CL120" s="840"/>
      <c r="CM120" s="840"/>
      <c r="CN120" s="840"/>
      <c r="CO120" s="841"/>
      <c r="CP120" s="884" t="s">
        <v>432</v>
      </c>
      <c r="CQ120" s="885"/>
      <c r="CR120" s="885"/>
      <c r="CS120" s="885"/>
      <c r="CT120" s="885"/>
      <c r="CU120" s="885"/>
      <c r="CV120" s="885"/>
      <c r="CW120" s="885"/>
      <c r="CX120" s="885"/>
      <c r="CY120" s="885"/>
      <c r="CZ120" s="885"/>
      <c r="DA120" s="885"/>
      <c r="DB120" s="885"/>
      <c r="DC120" s="885"/>
      <c r="DD120" s="885"/>
      <c r="DE120" s="885"/>
      <c r="DF120" s="886"/>
      <c r="DG120" s="829" t="s">
        <v>426</v>
      </c>
      <c r="DH120" s="830"/>
      <c r="DI120" s="830"/>
      <c r="DJ120" s="830"/>
      <c r="DK120" s="830"/>
      <c r="DL120" s="830" t="s">
        <v>426</v>
      </c>
      <c r="DM120" s="830"/>
      <c r="DN120" s="830"/>
      <c r="DO120" s="830"/>
      <c r="DP120" s="830"/>
      <c r="DQ120" s="830" t="s">
        <v>426</v>
      </c>
      <c r="DR120" s="830"/>
      <c r="DS120" s="830"/>
      <c r="DT120" s="830"/>
      <c r="DU120" s="830"/>
      <c r="DV120" s="831" t="s">
        <v>426</v>
      </c>
      <c r="DW120" s="831"/>
      <c r="DX120" s="831"/>
      <c r="DY120" s="831"/>
      <c r="DZ120" s="832"/>
    </row>
    <row r="121" spans="1:130" s="197" customFormat="1" ht="26.25" customHeight="1" x14ac:dyDescent="0.2">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426</v>
      </c>
      <c r="AB121" s="814"/>
      <c r="AC121" s="814"/>
      <c r="AD121" s="814"/>
      <c r="AE121" s="815"/>
      <c r="AF121" s="816" t="s">
        <v>426</v>
      </c>
      <c r="AG121" s="814"/>
      <c r="AH121" s="814"/>
      <c r="AI121" s="814"/>
      <c r="AJ121" s="815"/>
      <c r="AK121" s="816" t="s">
        <v>426</v>
      </c>
      <c r="AL121" s="814"/>
      <c r="AM121" s="814"/>
      <c r="AN121" s="814"/>
      <c r="AO121" s="815"/>
      <c r="AP121" s="784" t="s">
        <v>426</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55262592</v>
      </c>
      <c r="BR121" s="888"/>
      <c r="BS121" s="888"/>
      <c r="BT121" s="888"/>
      <c r="BU121" s="888"/>
      <c r="BV121" s="888">
        <v>53437926</v>
      </c>
      <c r="BW121" s="888"/>
      <c r="BX121" s="888"/>
      <c r="BY121" s="888"/>
      <c r="BZ121" s="888"/>
      <c r="CA121" s="888">
        <v>49850844</v>
      </c>
      <c r="CB121" s="888"/>
      <c r="CC121" s="888"/>
      <c r="CD121" s="888"/>
      <c r="CE121" s="888"/>
      <c r="CF121" s="889">
        <v>78.900000000000006</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2">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435</v>
      </c>
      <c r="BP122" s="868"/>
      <c r="BQ122" s="869">
        <v>65088174</v>
      </c>
      <c r="BR122" s="870"/>
      <c r="BS122" s="870"/>
      <c r="BT122" s="870"/>
      <c r="BU122" s="870"/>
      <c r="BV122" s="870">
        <v>65831736</v>
      </c>
      <c r="BW122" s="870"/>
      <c r="BX122" s="870"/>
      <c r="BY122" s="870"/>
      <c r="BZ122" s="870"/>
      <c r="CA122" s="870">
        <v>64509425</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t="s">
        <v>437</v>
      </c>
      <c r="DH122" s="801"/>
      <c r="DI122" s="801"/>
      <c r="DJ122" s="801"/>
      <c r="DK122" s="801"/>
      <c r="DL122" s="801" t="s">
        <v>437</v>
      </c>
      <c r="DM122" s="801"/>
      <c r="DN122" s="801"/>
      <c r="DO122" s="801"/>
      <c r="DP122" s="801"/>
      <c r="DQ122" s="801" t="s">
        <v>437</v>
      </c>
      <c r="DR122" s="801"/>
      <c r="DS122" s="801"/>
      <c r="DT122" s="801"/>
      <c r="DU122" s="801"/>
      <c r="DV122" s="853" t="s">
        <v>437</v>
      </c>
      <c r="DW122" s="853"/>
      <c r="DX122" s="853"/>
      <c r="DY122" s="853"/>
      <c r="DZ122" s="854"/>
    </row>
    <row r="123" spans="1:130" s="197" customFormat="1" ht="26.25" customHeight="1" thickBot="1" x14ac:dyDescent="0.25">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87979</v>
      </c>
      <c r="AB123" s="814"/>
      <c r="AC123" s="814"/>
      <c r="AD123" s="814"/>
      <c r="AE123" s="815"/>
      <c r="AF123" s="816">
        <v>156737</v>
      </c>
      <c r="AG123" s="814"/>
      <c r="AH123" s="814"/>
      <c r="AI123" s="814"/>
      <c r="AJ123" s="815"/>
      <c r="AK123" s="816">
        <v>149683</v>
      </c>
      <c r="AL123" s="814"/>
      <c r="AM123" s="814"/>
      <c r="AN123" s="814"/>
      <c r="AO123" s="815"/>
      <c r="AP123" s="784">
        <v>0.2</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437</v>
      </c>
      <c r="BR123" s="862"/>
      <c r="BS123" s="862"/>
      <c r="BT123" s="862"/>
      <c r="BU123" s="862"/>
      <c r="BV123" s="862" t="s">
        <v>437</v>
      </c>
      <c r="BW123" s="862"/>
      <c r="BX123" s="862"/>
      <c r="BY123" s="862"/>
      <c r="BZ123" s="862"/>
      <c r="CA123" s="862" t="s">
        <v>437</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2">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x14ac:dyDescent="0.25">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x14ac:dyDescent="0.2">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246588</v>
      </c>
      <c r="AB126" s="814"/>
      <c r="AC126" s="814"/>
      <c r="AD126" s="814"/>
      <c r="AE126" s="815"/>
      <c r="AF126" s="816">
        <v>240989</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x14ac:dyDescent="0.25">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437</v>
      </c>
      <c r="AB127" s="814"/>
      <c r="AC127" s="814"/>
      <c r="AD127" s="814"/>
      <c r="AE127" s="815"/>
      <c r="AF127" s="816" t="s">
        <v>437</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448</v>
      </c>
      <c r="AY127" s="788"/>
      <c r="AZ127" s="788"/>
      <c r="BA127" s="788"/>
      <c r="BB127" s="788"/>
      <c r="BC127" s="788"/>
      <c r="BD127" s="788"/>
      <c r="BE127" s="789"/>
      <c r="BF127" s="790" t="s">
        <v>437</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v>340156</v>
      </c>
      <c r="DH127" s="850"/>
      <c r="DI127" s="850"/>
      <c r="DJ127" s="850"/>
      <c r="DK127" s="850"/>
      <c r="DL127" s="850">
        <v>170078</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2">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t="s">
        <v>452</v>
      </c>
      <c r="AB128" s="754"/>
      <c r="AC128" s="754"/>
      <c r="AD128" s="754"/>
      <c r="AE128" s="755"/>
      <c r="AF128" s="756" t="s">
        <v>452</v>
      </c>
      <c r="AG128" s="754"/>
      <c r="AH128" s="754"/>
      <c r="AI128" s="754"/>
      <c r="AJ128" s="755"/>
      <c r="AK128" s="756" t="s">
        <v>452</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60569810</v>
      </c>
      <c r="AB129" s="814"/>
      <c r="AC129" s="814"/>
      <c r="AD129" s="814"/>
      <c r="AE129" s="815"/>
      <c r="AF129" s="816">
        <v>63299139</v>
      </c>
      <c r="AG129" s="814"/>
      <c r="AH129" s="814"/>
      <c r="AI129" s="814"/>
      <c r="AJ129" s="815"/>
      <c r="AK129" s="816">
        <v>67865068</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-0.2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4435534</v>
      </c>
      <c r="AB130" s="814"/>
      <c r="AC130" s="814"/>
      <c r="AD130" s="814"/>
      <c r="AE130" s="815"/>
      <c r="AF130" s="816">
        <v>4486039</v>
      </c>
      <c r="AG130" s="814"/>
      <c r="AH130" s="814"/>
      <c r="AI130" s="814"/>
      <c r="AJ130" s="815"/>
      <c r="AK130" s="816">
        <v>4657688</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426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56134276</v>
      </c>
      <c r="AB131" s="747"/>
      <c r="AC131" s="747"/>
      <c r="AD131" s="747"/>
      <c r="AE131" s="748"/>
      <c r="AF131" s="749">
        <v>58813100</v>
      </c>
      <c r="AG131" s="747"/>
      <c r="AH131" s="747"/>
      <c r="AI131" s="747"/>
      <c r="AJ131" s="748"/>
      <c r="AK131" s="749">
        <v>63207380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-9.8198469999999996E-2</v>
      </c>
      <c r="AB132" s="770"/>
      <c r="AC132" s="770"/>
      <c r="AD132" s="770"/>
      <c r="AE132" s="771"/>
      <c r="AF132" s="772">
        <v>-0.22444319400000001</v>
      </c>
      <c r="AG132" s="770"/>
      <c r="AH132" s="770"/>
      <c r="AI132" s="770"/>
      <c r="AJ132" s="771"/>
      <c r="AK132" s="772">
        <v>-0.50725880400000001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0.3</v>
      </c>
      <c r="AB133" s="779"/>
      <c r="AC133" s="779"/>
      <c r="AD133" s="779"/>
      <c r="AE133" s="780"/>
      <c r="AF133" s="778">
        <v>0.1</v>
      </c>
      <c r="AG133" s="779"/>
      <c r="AH133" s="779"/>
      <c r="AI133" s="779"/>
      <c r="AJ133" s="780"/>
      <c r="AK133" s="778">
        <v>-0.2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4"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2"/>
  <cols>
    <col min="1" max="36" width="9" style="242" customWidth="1"/>
    <col min="37" max="16384" width="9" style="241" hidden="1"/>
  </cols>
  <sheetData>
    <row r="1" spans="2:36" ht="13"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 x14ac:dyDescent="0.2"/>
    <row r="3" spans="2:36" ht="13" x14ac:dyDescent="0.2"/>
    <row r="4" spans="2:36" ht="13" x14ac:dyDescent="0.2"/>
    <row r="5" spans="2:36" ht="13" x14ac:dyDescent="0.2"/>
    <row r="6" spans="2:36" ht="13" x14ac:dyDescent="0.2"/>
    <row r="7" spans="2:36" ht="13" x14ac:dyDescent="0.2"/>
    <row r="8" spans="2:36" ht="13" x14ac:dyDescent="0.2"/>
    <row r="9" spans="2:36" ht="13" x14ac:dyDescent="0.2"/>
    <row r="10" spans="2:36" ht="13" x14ac:dyDescent="0.2"/>
    <row r="11" spans="2:36" ht="13" x14ac:dyDescent="0.2"/>
    <row r="12" spans="2:36" ht="13" x14ac:dyDescent="0.2"/>
    <row r="13" spans="2:36" ht="13" x14ac:dyDescent="0.2"/>
    <row r="14" spans="2:36" ht="13" x14ac:dyDescent="0.2"/>
    <row r="15" spans="2:36" ht="13" x14ac:dyDescent="0.2"/>
    <row r="16" spans="2:36" ht="13" x14ac:dyDescent="0.2">
      <c r="AJ16" s="241"/>
    </row>
    <row r="17" spans="34:36" ht="13" x14ac:dyDescent="0.2">
      <c r="AJ17" s="241"/>
    </row>
    <row r="18" spans="34:36" ht="13" x14ac:dyDescent="0.2"/>
    <row r="19" spans="34:36" ht="13" x14ac:dyDescent="0.2"/>
    <row r="20" spans="34:36" ht="13" x14ac:dyDescent="0.2">
      <c r="AI20" s="241"/>
      <c r="AJ20" s="241"/>
    </row>
    <row r="21" spans="34:36" ht="13" x14ac:dyDescent="0.2">
      <c r="AJ21" s="241"/>
    </row>
    <row r="22" spans="34:36" ht="13" x14ac:dyDescent="0.2"/>
    <row r="23" spans="34:36" ht="13" x14ac:dyDescent="0.2">
      <c r="AI23" s="241"/>
      <c r="AJ23" s="241"/>
    </row>
    <row r="24" spans="34:36" ht="13" x14ac:dyDescent="0.2">
      <c r="AJ24" s="241"/>
    </row>
    <row r="25" spans="34:36" ht="13" x14ac:dyDescent="0.2">
      <c r="AJ25" s="241"/>
    </row>
    <row r="26" spans="34:36" ht="13" x14ac:dyDescent="0.2">
      <c r="AI26" s="241"/>
      <c r="AJ26" s="241"/>
    </row>
    <row r="27" spans="34:36" ht="13" x14ac:dyDescent="0.2"/>
    <row r="28" spans="34:36" ht="13" x14ac:dyDescent="0.2">
      <c r="AI28" s="241"/>
      <c r="AJ28" s="241"/>
    </row>
    <row r="29" spans="34:36" ht="13" x14ac:dyDescent="0.2">
      <c r="AJ29" s="241"/>
    </row>
    <row r="30" spans="34:36" ht="13" x14ac:dyDescent="0.2"/>
    <row r="31" spans="34:36" ht="13" x14ac:dyDescent="0.2">
      <c r="AH31" s="241"/>
      <c r="AI31" s="241"/>
      <c r="AJ31" s="241"/>
    </row>
    <row r="32" spans="34:36" ht="13" x14ac:dyDescent="0.2"/>
    <row r="33" spans="28:36" ht="13" x14ac:dyDescent="0.2">
      <c r="AI33" s="241"/>
      <c r="AJ33" s="241"/>
    </row>
    <row r="34" spans="28:36" ht="13" x14ac:dyDescent="0.2">
      <c r="AF34" s="241"/>
    </row>
    <row r="35" spans="28:36" ht="13" x14ac:dyDescent="0.2">
      <c r="AB35" s="241"/>
      <c r="AC35" s="241"/>
      <c r="AD35" s="241"/>
      <c r="AF35" s="241"/>
      <c r="AG35" s="241"/>
      <c r="AH35" s="241"/>
      <c r="AI35" s="241"/>
      <c r="AJ35" s="241"/>
    </row>
    <row r="36" spans="28:36" ht="13" x14ac:dyDescent="0.2"/>
    <row r="37" spans="28:36" ht="13" x14ac:dyDescent="0.2">
      <c r="AE37" s="241"/>
      <c r="AJ37" s="241"/>
    </row>
    <row r="38" spans="28:36" ht="13" x14ac:dyDescent="0.2">
      <c r="AB38" s="241"/>
      <c r="AC38" s="241"/>
      <c r="AD38" s="241"/>
      <c r="AE38" s="241"/>
      <c r="AG38" s="241"/>
      <c r="AH38" s="241"/>
      <c r="AI38" s="241"/>
      <c r="AJ38" s="241"/>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1"/>
      <c r="AH49" s="241"/>
      <c r="AI49" s="241"/>
      <c r="AJ49" s="241"/>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1"/>
      <c r="AA63" s="241"/>
    </row>
    <row r="64" spans="22:36" ht="13" x14ac:dyDescent="0.2">
      <c r="V64" s="241"/>
    </row>
    <row r="65" spans="15:36" ht="13" x14ac:dyDescent="0.2">
      <c r="X65" s="241"/>
      <c r="Z65" s="241"/>
      <c r="AC65" s="241"/>
    </row>
    <row r="66" spans="15:36" ht="13" x14ac:dyDescent="0.2">
      <c r="Q66" s="241"/>
      <c r="S66" s="241"/>
      <c r="U66" s="241"/>
      <c r="AF66" s="241"/>
    </row>
    <row r="67" spans="15:36" ht="13" x14ac:dyDescent="0.2">
      <c r="O67" s="241"/>
      <c r="P67" s="241"/>
      <c r="R67" s="241"/>
      <c r="T67" s="241"/>
      <c r="Y67" s="241"/>
      <c r="AB67" s="241"/>
      <c r="AD67" s="241"/>
      <c r="AE67" s="241"/>
      <c r="AG67" s="241"/>
      <c r="AH67" s="241"/>
      <c r="AI67" s="241"/>
      <c r="AJ67" s="241"/>
    </row>
    <row r="68" spans="15:36" ht="13" x14ac:dyDescent="0.2"/>
    <row r="69" spans="15:36" ht="13" x14ac:dyDescent="0.2"/>
    <row r="70" spans="15:36" ht="13" x14ac:dyDescent="0.2"/>
    <row r="71" spans="15:36" ht="13" x14ac:dyDescent="0.2"/>
    <row r="72" spans="15:36" ht="13" x14ac:dyDescent="0.2">
      <c r="AJ72" s="241"/>
    </row>
    <row r="73" spans="15:36" ht="13" x14ac:dyDescent="0.2">
      <c r="AJ73" s="241"/>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1"/>
    </row>
    <row r="97" spans="24:36" ht="13" x14ac:dyDescent="0.2">
      <c r="AA97" s="241"/>
    </row>
    <row r="98" spans="24:36" ht="13" hidden="1" x14ac:dyDescent="0.2">
      <c r="AA98" s="241"/>
    </row>
    <row r="99" spans="24:36" ht="13" hidden="1" x14ac:dyDescent="0.2">
      <c r="AA99" s="241"/>
    </row>
    <row r="100" spans="24:36" ht="13" hidden="1" x14ac:dyDescent="0.2"/>
    <row r="101" spans="24:36" ht="12" hidden="1" customHeight="1" x14ac:dyDescent="0.2">
      <c r="X101" s="241"/>
      <c r="Y101" s="241"/>
      <c r="Z101" s="241"/>
      <c r="AC101" s="241"/>
    </row>
    <row r="102" spans="24:36" ht="1.5" hidden="1" customHeight="1" x14ac:dyDescent="0.2">
      <c r="AC102" s="241"/>
      <c r="AF102" s="241"/>
    </row>
    <row r="103" spans="24:36" ht="13" hidden="1" x14ac:dyDescent="0.2">
      <c r="AB103" s="241"/>
      <c r="AD103" s="241"/>
      <c r="AE103" s="241"/>
      <c r="AF103" s="241"/>
      <c r="AG103" s="241"/>
      <c r="AH103" s="241"/>
      <c r="AI103" s="241"/>
      <c r="AJ103" s="241"/>
    </row>
    <row r="104" spans="24:36" ht="13" hidden="1" x14ac:dyDescent="0.2">
      <c r="AD104" s="241"/>
      <c r="AE104" s="241"/>
      <c r="AG104" s="241"/>
      <c r="AH104" s="241"/>
      <c r="AI104" s="241"/>
      <c r="AJ104" s="241"/>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algorithmName="SHA-512" hashValue="TWu9c+WPj4o6tPNv5JmRwOh/jgOu1CIbGT68lvoevxjQPVcFMmQcqZvOCKZbeCxTZcMh06dTxeNmqNuNhcduUw==" saltValue="CIRbjqcwMHWfH6a4mxojp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2"/>
  <cols>
    <col min="1" max="1" width="9.08984375" style="242" customWidth="1"/>
    <col min="2" max="15" width="9" style="242" customWidth="1"/>
    <col min="16" max="16" width="9.08984375" style="242" bestFit="1" customWidth="1"/>
    <col min="17" max="34" width="9" style="242" customWidth="1"/>
    <col min="35" max="16384" width="9" style="241" hidden="1"/>
  </cols>
  <sheetData>
    <row r="1" spans="1:34" ht="13"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 x14ac:dyDescent="0.2"/>
    <row r="3" spans="1:34" ht="13" x14ac:dyDescent="0.2"/>
    <row r="4" spans="1:34" ht="13" x14ac:dyDescent="0.2">
      <c r="R4" s="241"/>
      <c r="S4" s="241"/>
      <c r="T4" s="241"/>
      <c r="U4" s="241"/>
      <c r="V4" s="241"/>
      <c r="W4" s="241"/>
      <c r="X4" s="241"/>
      <c r="Y4" s="241"/>
      <c r="Z4" s="241"/>
      <c r="AA4" s="241"/>
      <c r="AB4" s="241"/>
      <c r="AC4" s="241"/>
      <c r="AD4" s="241"/>
      <c r="AE4" s="241"/>
      <c r="AF4" s="241"/>
      <c r="AG4" s="241"/>
      <c r="AH4" s="241"/>
    </row>
    <row r="5" spans="1:34" ht="13" x14ac:dyDescent="0.2">
      <c r="R5" s="241"/>
      <c r="S5" s="241"/>
      <c r="T5" s="241"/>
      <c r="U5" s="241"/>
      <c r="V5" s="241"/>
      <c r="W5" s="241"/>
      <c r="X5" s="241"/>
      <c r="Y5" s="241"/>
      <c r="Z5" s="241"/>
      <c r="AA5" s="241"/>
      <c r="AB5" s="241"/>
      <c r="AC5" s="241"/>
      <c r="AD5" s="241"/>
      <c r="AE5" s="241"/>
      <c r="AF5" s="241"/>
      <c r="AG5" s="241"/>
      <c r="AH5" s="241"/>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 x14ac:dyDescent="0.2"/>
    <row r="20" spans="9:34" ht="13" x14ac:dyDescent="0.2"/>
    <row r="21" spans="9:34" ht="13" x14ac:dyDescent="0.2">
      <c r="AH21" s="241"/>
    </row>
    <row r="22" spans="9:34" ht="13" x14ac:dyDescent="0.2">
      <c r="AE22" s="241"/>
      <c r="AF22" s="241"/>
      <c r="AG22" s="241"/>
      <c r="AH22" s="241"/>
    </row>
    <row r="23" spans="9:34" ht="13" x14ac:dyDescent="0.2">
      <c r="U23" s="241"/>
      <c r="V23" s="241"/>
      <c r="W23" s="241"/>
      <c r="X23" s="241"/>
      <c r="Y23" s="241"/>
      <c r="Z23" s="241"/>
      <c r="AA23" s="241"/>
      <c r="AB23" s="241"/>
      <c r="AC23" s="241"/>
      <c r="AD23" s="241"/>
      <c r="AE23" s="241"/>
      <c r="AF23" s="241"/>
      <c r="AG23" s="241"/>
      <c r="AH23" s="241"/>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1"/>
      <c r="W35" s="241"/>
      <c r="X35" s="241"/>
      <c r="Y35" s="241"/>
      <c r="Z35" s="241"/>
      <c r="AA35" s="241"/>
      <c r="AB35" s="241"/>
      <c r="AC35" s="241"/>
      <c r="AD35" s="241"/>
      <c r="AE35" s="241"/>
      <c r="AF35" s="241"/>
      <c r="AG35" s="241"/>
      <c r="AH35" s="241"/>
    </row>
    <row r="36" spans="15:34" ht="13" x14ac:dyDescent="0.2"/>
    <row r="37" spans="15:34" ht="13" x14ac:dyDescent="0.2">
      <c r="AH37" s="241"/>
    </row>
    <row r="38" spans="15:34" ht="13" x14ac:dyDescent="0.2">
      <c r="AE38" s="241"/>
      <c r="AF38" s="241"/>
      <c r="AG38" s="241"/>
      <c r="AH38" s="241"/>
    </row>
    <row r="39" spans="15:34" ht="13" x14ac:dyDescent="0.2"/>
    <row r="40" spans="15:34" ht="13" x14ac:dyDescent="0.2"/>
    <row r="41" spans="15:34" ht="13" x14ac:dyDescent="0.2"/>
    <row r="42" spans="15:34" ht="13" x14ac:dyDescent="0.2"/>
    <row r="43" spans="15:34" ht="13"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 x14ac:dyDescent="0.2">
      <c r="AH44" s="241"/>
    </row>
    <row r="45" spans="15:34" ht="13" x14ac:dyDescent="0.2"/>
    <row r="46" spans="15:34" ht="13" x14ac:dyDescent="0.2">
      <c r="W46" s="241"/>
      <c r="X46" s="241"/>
      <c r="Y46" s="241"/>
      <c r="Z46" s="241"/>
      <c r="AA46" s="241"/>
      <c r="AB46" s="241"/>
      <c r="AC46" s="241"/>
      <c r="AD46" s="241"/>
      <c r="AE46" s="241"/>
      <c r="AF46" s="241"/>
      <c r="AG46" s="241"/>
      <c r="AH46" s="241"/>
    </row>
    <row r="47" spans="15:34" ht="13" x14ac:dyDescent="0.2"/>
    <row r="48" spans="15:34" ht="13" x14ac:dyDescent="0.2"/>
    <row r="49" spans="22:34" ht="13" x14ac:dyDescent="0.2"/>
    <row r="50" spans="22:34" ht="13" x14ac:dyDescent="0.2">
      <c r="V50" s="241"/>
      <c r="W50" s="241"/>
      <c r="X50" s="241"/>
      <c r="Y50" s="241"/>
      <c r="Z50" s="241"/>
      <c r="AA50" s="241"/>
      <c r="AB50" s="241"/>
      <c r="AC50" s="241"/>
      <c r="AD50" s="241"/>
      <c r="AE50" s="241"/>
      <c r="AF50" s="241"/>
      <c r="AG50" s="241"/>
      <c r="AH50" s="241"/>
    </row>
    <row r="51" spans="22:34" ht="13" x14ac:dyDescent="0.2"/>
    <row r="52" spans="22:34" ht="13" x14ac:dyDescent="0.2"/>
    <row r="53" spans="22:34" ht="13" x14ac:dyDescent="0.2">
      <c r="AH53" s="241"/>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1"/>
      <c r="Z67" s="241"/>
      <c r="AA67" s="241"/>
      <c r="AB67" s="241"/>
      <c r="AC67" s="241"/>
      <c r="AD67" s="241"/>
      <c r="AE67" s="241"/>
      <c r="AF67" s="241"/>
      <c r="AG67" s="241"/>
      <c r="AH67" s="241"/>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2"/>
  <cols>
    <col min="1" max="6" width="14.90625" style="243" customWidth="1"/>
    <col min="7" max="8" width="15.90625" style="243" customWidth="1"/>
    <col min="9" max="14" width="16.08984375" style="243" customWidth="1"/>
    <col min="15" max="15" width="6.08984375" style="250" customWidth="1"/>
    <col min="16" max="16" width="3" style="248" customWidth="1"/>
    <col min="17" max="17" width="19.08984375" style="243" hidden="1" customWidth="1"/>
    <col min="18" max="22" width="12.6328125" style="243" hidden="1" customWidth="1"/>
    <col min="23" max="16384" width="8.6328125" style="243" hidden="1"/>
  </cols>
  <sheetData>
    <row r="1" spans="1:16" ht="13" x14ac:dyDescent="0.2">
      <c r="O1" s="244"/>
      <c r="P1" s="244"/>
    </row>
    <row r="2" spans="1:16" ht="13" x14ac:dyDescent="0.2">
      <c r="O2" s="244"/>
      <c r="P2" s="244"/>
    </row>
    <row r="3" spans="1:16" ht="13" x14ac:dyDescent="0.2">
      <c r="O3" s="244"/>
      <c r="P3" s="244"/>
    </row>
    <row r="4" spans="1:16" ht="13" x14ac:dyDescent="0.2">
      <c r="O4" s="244"/>
      <c r="P4" s="244"/>
    </row>
    <row r="5" spans="1:16" ht="16.5" x14ac:dyDescent="0.2">
      <c r="A5" s="245" t="s">
        <v>464</v>
      </c>
      <c r="B5" s="246"/>
      <c r="C5" s="246"/>
      <c r="D5" s="246"/>
      <c r="E5" s="246"/>
      <c r="F5" s="246"/>
      <c r="G5" s="246"/>
      <c r="H5" s="246"/>
      <c r="I5" s="246"/>
      <c r="J5" s="246"/>
      <c r="K5" s="246"/>
      <c r="L5" s="246"/>
      <c r="M5" s="246"/>
      <c r="N5" s="246"/>
      <c r="O5" s="247"/>
    </row>
    <row r="6" spans="1:16" ht="13" x14ac:dyDescent="0.2">
      <c r="A6" s="248"/>
      <c r="B6" s="244"/>
      <c r="C6" s="244"/>
      <c r="D6" s="244"/>
      <c r="E6" s="244"/>
      <c r="F6" s="244"/>
      <c r="G6" s="249" t="s">
        <v>465</v>
      </c>
      <c r="H6" s="249"/>
      <c r="I6" s="249"/>
      <c r="J6" s="249"/>
      <c r="K6" s="244"/>
      <c r="L6" s="244"/>
      <c r="M6" s="244"/>
      <c r="N6" s="244"/>
    </row>
    <row r="7" spans="1:16" ht="13" x14ac:dyDescent="0.2">
      <c r="A7" s="248"/>
      <c r="B7" s="244"/>
      <c r="C7" s="244"/>
      <c r="D7" s="244"/>
      <c r="E7" s="244"/>
      <c r="F7" s="244"/>
      <c r="G7" s="251"/>
      <c r="H7" s="252"/>
      <c r="I7" s="252"/>
      <c r="J7" s="253"/>
      <c r="K7" s="1161" t="s">
        <v>466</v>
      </c>
      <c r="L7" s="254"/>
      <c r="M7" s="255" t="s">
        <v>467</v>
      </c>
      <c r="N7" s="256"/>
    </row>
    <row r="8" spans="1:16" ht="13" x14ac:dyDescent="0.2">
      <c r="A8" s="248"/>
      <c r="B8" s="244"/>
      <c r="C8" s="244"/>
      <c r="D8" s="244"/>
      <c r="E8" s="244"/>
      <c r="F8" s="244"/>
      <c r="G8" s="257"/>
      <c r="H8" s="258"/>
      <c r="I8" s="258"/>
      <c r="J8" s="259"/>
      <c r="K8" s="1162"/>
      <c r="L8" s="260" t="s">
        <v>468</v>
      </c>
      <c r="M8" s="261" t="s">
        <v>469</v>
      </c>
      <c r="N8" s="262" t="s">
        <v>470</v>
      </c>
    </row>
    <row r="9" spans="1:16" ht="13" x14ac:dyDescent="0.2">
      <c r="A9" s="248"/>
      <c r="B9" s="244"/>
      <c r="C9" s="244"/>
      <c r="D9" s="244"/>
      <c r="E9" s="244"/>
      <c r="F9" s="244"/>
      <c r="G9" s="1175" t="s">
        <v>471</v>
      </c>
      <c r="H9" s="1176"/>
      <c r="I9" s="1176"/>
      <c r="J9" s="1177"/>
      <c r="K9" s="263">
        <v>18490838</v>
      </c>
      <c r="L9" s="264">
        <v>70650</v>
      </c>
      <c r="M9" s="265">
        <v>64074</v>
      </c>
      <c r="N9" s="266">
        <v>10.3</v>
      </c>
    </row>
    <row r="10" spans="1:16" ht="13" x14ac:dyDescent="0.2">
      <c r="A10" s="248"/>
      <c r="B10" s="244"/>
      <c r="C10" s="244"/>
      <c r="D10" s="244"/>
      <c r="E10" s="244"/>
      <c r="F10" s="244"/>
      <c r="G10" s="1175" t="s">
        <v>472</v>
      </c>
      <c r="H10" s="1176"/>
      <c r="I10" s="1176"/>
      <c r="J10" s="1177"/>
      <c r="K10" s="267">
        <v>550423</v>
      </c>
      <c r="L10" s="268">
        <v>2103</v>
      </c>
      <c r="M10" s="269">
        <v>1025</v>
      </c>
      <c r="N10" s="270">
        <v>105.2</v>
      </c>
    </row>
    <row r="11" spans="1:16" ht="13.5" customHeight="1" x14ac:dyDescent="0.2">
      <c r="A11" s="248"/>
      <c r="B11" s="244"/>
      <c r="C11" s="244"/>
      <c r="D11" s="244"/>
      <c r="E11" s="244"/>
      <c r="F11" s="244"/>
      <c r="G11" s="1175" t="s">
        <v>473</v>
      </c>
      <c r="H11" s="1176"/>
      <c r="I11" s="1176"/>
      <c r="J11" s="1177"/>
      <c r="K11" s="267">
        <v>268407</v>
      </c>
      <c r="L11" s="268">
        <v>1026</v>
      </c>
      <c r="M11" s="269">
        <v>933</v>
      </c>
      <c r="N11" s="270">
        <v>10</v>
      </c>
    </row>
    <row r="12" spans="1:16" ht="13.5" customHeight="1" x14ac:dyDescent="0.2">
      <c r="A12" s="248"/>
      <c r="B12" s="244"/>
      <c r="C12" s="244"/>
      <c r="D12" s="244"/>
      <c r="E12" s="244"/>
      <c r="F12" s="244"/>
      <c r="G12" s="1175" t="s">
        <v>474</v>
      </c>
      <c r="H12" s="1176"/>
      <c r="I12" s="1176"/>
      <c r="J12" s="1177"/>
      <c r="K12" s="267" t="s">
        <v>475</v>
      </c>
      <c r="L12" s="268" t="s">
        <v>475</v>
      </c>
      <c r="M12" s="269" t="s">
        <v>475</v>
      </c>
      <c r="N12" s="270" t="s">
        <v>475</v>
      </c>
    </row>
    <row r="13" spans="1:16" ht="13.5" customHeight="1" x14ac:dyDescent="0.2">
      <c r="A13" s="248"/>
      <c r="B13" s="244"/>
      <c r="C13" s="244"/>
      <c r="D13" s="244"/>
      <c r="E13" s="244"/>
      <c r="F13" s="244"/>
      <c r="G13" s="1175" t="s">
        <v>476</v>
      </c>
      <c r="H13" s="1176"/>
      <c r="I13" s="1176"/>
      <c r="J13" s="1177"/>
      <c r="K13" s="267" t="s">
        <v>475</v>
      </c>
      <c r="L13" s="268" t="s">
        <v>475</v>
      </c>
      <c r="M13" s="269" t="s">
        <v>475</v>
      </c>
      <c r="N13" s="270" t="s">
        <v>475</v>
      </c>
    </row>
    <row r="14" spans="1:16" ht="13.5" customHeight="1" x14ac:dyDescent="0.2">
      <c r="A14" s="248"/>
      <c r="B14" s="244"/>
      <c r="C14" s="244"/>
      <c r="D14" s="244"/>
      <c r="E14" s="244"/>
      <c r="F14" s="244"/>
      <c r="G14" s="1175" t="s">
        <v>477</v>
      </c>
      <c r="H14" s="1176"/>
      <c r="I14" s="1176"/>
      <c r="J14" s="1177"/>
      <c r="K14" s="267">
        <v>907931</v>
      </c>
      <c r="L14" s="268">
        <v>3469</v>
      </c>
      <c r="M14" s="269">
        <v>2317</v>
      </c>
      <c r="N14" s="270">
        <v>49.7</v>
      </c>
    </row>
    <row r="15" spans="1:16" ht="13.5" customHeight="1" x14ac:dyDescent="0.2">
      <c r="A15" s="248"/>
      <c r="B15" s="244"/>
      <c r="C15" s="244"/>
      <c r="D15" s="244"/>
      <c r="E15" s="244"/>
      <c r="F15" s="244"/>
      <c r="G15" s="1175" t="s">
        <v>478</v>
      </c>
      <c r="H15" s="1176"/>
      <c r="I15" s="1176"/>
      <c r="J15" s="1177"/>
      <c r="K15" s="267">
        <v>369218</v>
      </c>
      <c r="L15" s="268">
        <v>1411</v>
      </c>
      <c r="M15" s="269">
        <v>1357</v>
      </c>
      <c r="N15" s="270">
        <v>4</v>
      </c>
    </row>
    <row r="16" spans="1:16" ht="13" x14ac:dyDescent="0.2">
      <c r="A16" s="248"/>
      <c r="B16" s="244"/>
      <c r="C16" s="244"/>
      <c r="D16" s="244"/>
      <c r="E16" s="244"/>
      <c r="F16" s="244"/>
      <c r="G16" s="1178" t="s">
        <v>479</v>
      </c>
      <c r="H16" s="1179"/>
      <c r="I16" s="1179"/>
      <c r="J16" s="1180"/>
      <c r="K16" s="268">
        <v>-1590708</v>
      </c>
      <c r="L16" s="268">
        <v>-6078</v>
      </c>
      <c r="M16" s="269">
        <v>-5045</v>
      </c>
      <c r="N16" s="270">
        <v>20.5</v>
      </c>
    </row>
    <row r="17" spans="1:16" ht="13" x14ac:dyDescent="0.2">
      <c r="A17" s="248"/>
      <c r="B17" s="244"/>
      <c r="C17" s="244"/>
      <c r="D17" s="244"/>
      <c r="E17" s="244"/>
      <c r="F17" s="244"/>
      <c r="G17" s="1178" t="s">
        <v>168</v>
      </c>
      <c r="H17" s="1179"/>
      <c r="I17" s="1179"/>
      <c r="J17" s="1180"/>
      <c r="K17" s="268">
        <v>18996109</v>
      </c>
      <c r="L17" s="268">
        <v>72581</v>
      </c>
      <c r="M17" s="269">
        <v>64661</v>
      </c>
      <c r="N17" s="270">
        <v>12.2</v>
      </c>
    </row>
    <row r="18" spans="1:16" ht="13" x14ac:dyDescent="0.2">
      <c r="A18" s="248"/>
      <c r="B18" s="244"/>
      <c r="C18" s="244"/>
      <c r="D18" s="244"/>
      <c r="E18" s="244"/>
      <c r="F18" s="244"/>
      <c r="G18" s="244"/>
      <c r="H18" s="244"/>
      <c r="I18" s="244"/>
      <c r="J18" s="244"/>
      <c r="K18" s="244"/>
      <c r="L18" s="244"/>
      <c r="M18" s="271"/>
      <c r="N18" s="271"/>
    </row>
    <row r="19" spans="1:16" ht="13" x14ac:dyDescent="0.2">
      <c r="A19" s="248"/>
      <c r="B19" s="244"/>
      <c r="C19" s="244"/>
      <c r="D19" s="244"/>
      <c r="E19" s="244"/>
      <c r="F19" s="244"/>
      <c r="G19" s="244" t="s">
        <v>480</v>
      </c>
      <c r="H19" s="244"/>
      <c r="I19" s="244"/>
      <c r="J19" s="244"/>
      <c r="K19" s="244"/>
      <c r="L19" s="244"/>
      <c r="M19" s="244"/>
      <c r="N19" s="244"/>
    </row>
    <row r="20" spans="1:16" ht="13" x14ac:dyDescent="0.2">
      <c r="A20" s="248"/>
      <c r="B20" s="244"/>
      <c r="C20" s="244"/>
      <c r="D20" s="244"/>
      <c r="E20" s="244"/>
      <c r="F20" s="244"/>
      <c r="G20" s="272"/>
      <c r="H20" s="273"/>
      <c r="I20" s="273"/>
      <c r="J20" s="274"/>
      <c r="K20" s="275" t="s">
        <v>481</v>
      </c>
      <c r="L20" s="276" t="s">
        <v>482</v>
      </c>
      <c r="M20" s="277" t="s">
        <v>483</v>
      </c>
      <c r="N20" s="278"/>
    </row>
    <row r="21" spans="1:16" s="284" customFormat="1" ht="13" x14ac:dyDescent="0.2">
      <c r="A21" s="279"/>
      <c r="B21" s="249"/>
      <c r="C21" s="249"/>
      <c r="D21" s="249"/>
      <c r="E21" s="249"/>
      <c r="F21" s="249"/>
      <c r="G21" s="1172" t="s">
        <v>484</v>
      </c>
      <c r="H21" s="1173"/>
      <c r="I21" s="1173"/>
      <c r="J21" s="1174"/>
      <c r="K21" s="280">
        <v>6.81</v>
      </c>
      <c r="L21" s="281">
        <v>6.28</v>
      </c>
      <c r="M21" s="282">
        <v>0.53</v>
      </c>
      <c r="N21" s="249"/>
      <c r="O21" s="283"/>
      <c r="P21" s="279"/>
    </row>
    <row r="22" spans="1:16" s="284" customFormat="1" ht="13" x14ac:dyDescent="0.2">
      <c r="A22" s="279"/>
      <c r="B22" s="249"/>
      <c r="C22" s="249"/>
      <c r="D22" s="249"/>
      <c r="E22" s="249"/>
      <c r="F22" s="249"/>
      <c r="G22" s="1172" t="s">
        <v>485</v>
      </c>
      <c r="H22" s="1173"/>
      <c r="I22" s="1173"/>
      <c r="J22" s="1174"/>
      <c r="K22" s="285">
        <v>99.3</v>
      </c>
      <c r="L22" s="286">
        <v>99.4</v>
      </c>
      <c r="M22" s="287">
        <v>-0.1</v>
      </c>
      <c r="N22" s="271"/>
      <c r="O22" s="283"/>
      <c r="P22" s="279"/>
    </row>
    <row r="23" spans="1:16" s="284" customFormat="1" ht="13" x14ac:dyDescent="0.2">
      <c r="A23" s="279"/>
      <c r="B23" s="249"/>
      <c r="C23" s="249"/>
      <c r="D23" s="249"/>
      <c r="E23" s="249"/>
      <c r="F23" s="249"/>
      <c r="G23" s="249"/>
      <c r="H23" s="249"/>
      <c r="I23" s="249"/>
      <c r="J23" s="249"/>
      <c r="K23" s="249"/>
      <c r="L23" s="271"/>
      <c r="M23" s="271"/>
      <c r="N23" s="271"/>
      <c r="O23" s="283"/>
      <c r="P23" s="279"/>
    </row>
    <row r="24" spans="1:16" s="284" customFormat="1" ht="13" x14ac:dyDescent="0.2">
      <c r="A24" s="279"/>
      <c r="B24" s="249"/>
      <c r="C24" s="249"/>
      <c r="D24" s="249"/>
      <c r="E24" s="249"/>
      <c r="F24" s="249"/>
      <c r="G24" s="249"/>
      <c r="H24" s="249"/>
      <c r="I24" s="249"/>
      <c r="J24" s="249"/>
      <c r="K24" s="249"/>
      <c r="L24" s="271"/>
      <c r="M24" s="271"/>
      <c r="N24" s="271"/>
      <c r="O24" s="283"/>
      <c r="P24" s="279"/>
    </row>
    <row r="25" spans="1:16" s="284" customFormat="1" ht="13" x14ac:dyDescent="0.2">
      <c r="A25" s="288"/>
      <c r="B25" s="289"/>
      <c r="C25" s="289"/>
      <c r="D25" s="289"/>
      <c r="E25" s="289"/>
      <c r="F25" s="289"/>
      <c r="G25" s="289"/>
      <c r="H25" s="289"/>
      <c r="I25" s="289"/>
      <c r="J25" s="289"/>
      <c r="K25" s="289"/>
      <c r="L25" s="290"/>
      <c r="M25" s="290"/>
      <c r="N25" s="290"/>
      <c r="O25" s="291"/>
      <c r="P25" s="279"/>
    </row>
    <row r="26" spans="1:16" s="284" customFormat="1" ht="13" x14ac:dyDescent="0.2">
      <c r="A26" s="249" t="s">
        <v>486</v>
      </c>
      <c r="B26" s="249"/>
      <c r="C26" s="249"/>
      <c r="D26" s="249"/>
      <c r="E26" s="249"/>
      <c r="F26" s="249"/>
      <c r="G26" s="249"/>
      <c r="H26" s="249"/>
      <c r="I26" s="249"/>
      <c r="J26" s="249"/>
      <c r="K26" s="249"/>
      <c r="L26" s="271"/>
      <c r="M26" s="271"/>
      <c r="N26" s="271"/>
      <c r="O26" s="249"/>
      <c r="P26" s="249"/>
    </row>
    <row r="27" spans="1:16" ht="13" x14ac:dyDescent="0.2">
      <c r="K27" s="244"/>
      <c r="L27" s="244"/>
      <c r="M27" s="244"/>
      <c r="N27" s="244"/>
      <c r="O27" s="244"/>
      <c r="P27" s="244"/>
    </row>
    <row r="28" spans="1:16" ht="16.5" x14ac:dyDescent="0.2">
      <c r="A28" s="245" t="s">
        <v>487</v>
      </c>
      <c r="B28" s="246"/>
      <c r="C28" s="246"/>
      <c r="D28" s="246"/>
      <c r="E28" s="246"/>
      <c r="F28" s="246"/>
      <c r="G28" s="246"/>
      <c r="H28" s="246"/>
      <c r="I28" s="246"/>
      <c r="J28" s="246"/>
      <c r="K28" s="246"/>
      <c r="L28" s="246"/>
      <c r="M28" s="246"/>
      <c r="N28" s="246"/>
      <c r="O28" s="292"/>
    </row>
    <row r="29" spans="1:16" ht="13" x14ac:dyDescent="0.2">
      <c r="A29" s="248"/>
      <c r="B29" s="244"/>
      <c r="C29" s="244"/>
      <c r="D29" s="244"/>
      <c r="E29" s="244"/>
      <c r="F29" s="244"/>
      <c r="G29" s="249" t="s">
        <v>488</v>
      </c>
      <c r="H29" s="249"/>
      <c r="I29" s="249"/>
      <c r="J29" s="249"/>
      <c r="K29" s="244"/>
      <c r="L29" s="244"/>
      <c r="M29" s="244"/>
      <c r="N29" s="244"/>
      <c r="O29" s="293"/>
    </row>
    <row r="30" spans="1:16" ht="13" x14ac:dyDescent="0.2">
      <c r="A30" s="248"/>
      <c r="B30" s="244"/>
      <c r="C30" s="244"/>
      <c r="D30" s="244"/>
      <c r="E30" s="244"/>
      <c r="F30" s="244"/>
      <c r="G30" s="251"/>
      <c r="H30" s="252"/>
      <c r="I30" s="252"/>
      <c r="J30" s="253"/>
      <c r="K30" s="1161" t="s">
        <v>466</v>
      </c>
      <c r="L30" s="254"/>
      <c r="M30" s="255" t="s">
        <v>467</v>
      </c>
      <c r="N30" s="256"/>
    </row>
    <row r="31" spans="1:16" ht="13" x14ac:dyDescent="0.2">
      <c r="A31" s="248"/>
      <c r="B31" s="244"/>
      <c r="C31" s="244"/>
      <c r="D31" s="244"/>
      <c r="E31" s="244"/>
      <c r="F31" s="244"/>
      <c r="G31" s="257"/>
      <c r="H31" s="258"/>
      <c r="I31" s="258"/>
      <c r="J31" s="259"/>
      <c r="K31" s="1162"/>
      <c r="L31" s="260" t="s">
        <v>468</v>
      </c>
      <c r="M31" s="261" t="s">
        <v>469</v>
      </c>
      <c r="N31" s="262" t="s">
        <v>470</v>
      </c>
    </row>
    <row r="32" spans="1:16" ht="27" customHeight="1" x14ac:dyDescent="0.2">
      <c r="A32" s="248"/>
      <c r="B32" s="244"/>
      <c r="C32" s="244"/>
      <c r="D32" s="244"/>
      <c r="E32" s="244"/>
      <c r="F32" s="244"/>
      <c r="G32" s="1163" t="s">
        <v>489</v>
      </c>
      <c r="H32" s="1164"/>
      <c r="I32" s="1164"/>
      <c r="J32" s="1165"/>
      <c r="K32" s="294">
        <v>3444467</v>
      </c>
      <c r="L32" s="294">
        <v>13161</v>
      </c>
      <c r="M32" s="295">
        <v>7699</v>
      </c>
      <c r="N32" s="296">
        <v>70.900000000000006</v>
      </c>
    </row>
    <row r="33" spans="1:16" ht="13.5" customHeight="1" x14ac:dyDescent="0.2">
      <c r="A33" s="248"/>
      <c r="B33" s="244"/>
      <c r="C33" s="244"/>
      <c r="D33" s="244"/>
      <c r="E33" s="244"/>
      <c r="F33" s="244"/>
      <c r="G33" s="1163" t="s">
        <v>490</v>
      </c>
      <c r="H33" s="1164"/>
      <c r="I33" s="1164"/>
      <c r="J33" s="1165"/>
      <c r="K33" s="294" t="s">
        <v>475</v>
      </c>
      <c r="L33" s="294" t="s">
        <v>475</v>
      </c>
      <c r="M33" s="295" t="s">
        <v>475</v>
      </c>
      <c r="N33" s="296" t="s">
        <v>475</v>
      </c>
    </row>
    <row r="34" spans="1:16" ht="27" customHeight="1" x14ac:dyDescent="0.2">
      <c r="A34" s="248"/>
      <c r="B34" s="244"/>
      <c r="C34" s="244"/>
      <c r="D34" s="244"/>
      <c r="E34" s="244"/>
      <c r="F34" s="244"/>
      <c r="G34" s="1163" t="s">
        <v>491</v>
      </c>
      <c r="H34" s="1164"/>
      <c r="I34" s="1164"/>
      <c r="J34" s="1165"/>
      <c r="K34" s="294">
        <v>95147</v>
      </c>
      <c r="L34" s="294">
        <v>364</v>
      </c>
      <c r="M34" s="295">
        <v>306</v>
      </c>
      <c r="N34" s="296">
        <v>19</v>
      </c>
    </row>
    <row r="35" spans="1:16" ht="27" customHeight="1" x14ac:dyDescent="0.2">
      <c r="A35" s="248"/>
      <c r="B35" s="244"/>
      <c r="C35" s="244"/>
      <c r="D35" s="244"/>
      <c r="E35" s="244"/>
      <c r="F35" s="244"/>
      <c r="G35" s="1163" t="s">
        <v>492</v>
      </c>
      <c r="H35" s="1164"/>
      <c r="I35" s="1164"/>
      <c r="J35" s="1165"/>
      <c r="K35" s="294" t="s">
        <v>475</v>
      </c>
      <c r="L35" s="294" t="s">
        <v>475</v>
      </c>
      <c r="M35" s="295">
        <v>34</v>
      </c>
      <c r="N35" s="296" t="s">
        <v>475</v>
      </c>
    </row>
    <row r="36" spans="1:16" ht="27" customHeight="1" x14ac:dyDescent="0.2">
      <c r="A36" s="248"/>
      <c r="B36" s="244"/>
      <c r="C36" s="244"/>
      <c r="D36" s="244"/>
      <c r="E36" s="244"/>
      <c r="F36" s="244"/>
      <c r="G36" s="1163" t="s">
        <v>493</v>
      </c>
      <c r="H36" s="1164"/>
      <c r="I36" s="1164"/>
      <c r="J36" s="1165"/>
      <c r="K36" s="294">
        <v>137104</v>
      </c>
      <c r="L36" s="294">
        <v>524</v>
      </c>
      <c r="M36" s="295">
        <v>568</v>
      </c>
      <c r="N36" s="296">
        <v>-7.7</v>
      </c>
    </row>
    <row r="37" spans="1:16" ht="13.5" customHeight="1" x14ac:dyDescent="0.2">
      <c r="A37" s="248"/>
      <c r="B37" s="244"/>
      <c r="C37" s="244"/>
      <c r="D37" s="244"/>
      <c r="E37" s="244"/>
      <c r="F37" s="244"/>
      <c r="G37" s="1163" t="s">
        <v>494</v>
      </c>
      <c r="H37" s="1164"/>
      <c r="I37" s="1164"/>
      <c r="J37" s="1165"/>
      <c r="K37" s="294">
        <v>660345</v>
      </c>
      <c r="L37" s="294">
        <v>2523</v>
      </c>
      <c r="M37" s="295">
        <v>2984</v>
      </c>
      <c r="N37" s="296">
        <v>-15.4</v>
      </c>
    </row>
    <row r="38" spans="1:16" ht="27" customHeight="1" x14ac:dyDescent="0.2">
      <c r="A38" s="248"/>
      <c r="B38" s="244"/>
      <c r="C38" s="244"/>
      <c r="D38" s="244"/>
      <c r="E38" s="244"/>
      <c r="F38" s="244"/>
      <c r="G38" s="1166" t="s">
        <v>495</v>
      </c>
      <c r="H38" s="1167"/>
      <c r="I38" s="1167"/>
      <c r="J38" s="1168"/>
      <c r="K38" s="297" t="s">
        <v>475</v>
      </c>
      <c r="L38" s="297" t="s">
        <v>475</v>
      </c>
      <c r="M38" s="298" t="s">
        <v>475</v>
      </c>
      <c r="N38" s="299" t="s">
        <v>475</v>
      </c>
      <c r="O38" s="293"/>
    </row>
    <row r="39" spans="1:16" ht="13" x14ac:dyDescent="0.2">
      <c r="A39" s="248"/>
      <c r="B39" s="244"/>
      <c r="C39" s="244"/>
      <c r="D39" s="244"/>
      <c r="E39" s="244"/>
      <c r="F39" s="244"/>
      <c r="G39" s="1166" t="s">
        <v>496</v>
      </c>
      <c r="H39" s="1167"/>
      <c r="I39" s="1167"/>
      <c r="J39" s="1168"/>
      <c r="K39" s="300" t="s">
        <v>475</v>
      </c>
      <c r="L39" s="300" t="s">
        <v>475</v>
      </c>
      <c r="M39" s="301">
        <v>-21</v>
      </c>
      <c r="N39" s="302" t="s">
        <v>475</v>
      </c>
      <c r="O39" s="293"/>
    </row>
    <row r="40" spans="1:16" ht="27" customHeight="1" x14ac:dyDescent="0.2">
      <c r="A40" s="248"/>
      <c r="B40" s="244"/>
      <c r="C40" s="244"/>
      <c r="D40" s="244"/>
      <c r="E40" s="244"/>
      <c r="F40" s="244"/>
      <c r="G40" s="1163" t="s">
        <v>497</v>
      </c>
      <c r="H40" s="1164"/>
      <c r="I40" s="1164"/>
      <c r="J40" s="1165"/>
      <c r="K40" s="300" t="s">
        <v>475</v>
      </c>
      <c r="L40" s="300" t="s">
        <v>475</v>
      </c>
      <c r="M40" s="301" t="s">
        <v>475</v>
      </c>
      <c r="N40" s="302" t="s">
        <v>475</v>
      </c>
      <c r="O40" s="293"/>
    </row>
    <row r="41" spans="1:16" ht="13" x14ac:dyDescent="0.2">
      <c r="A41" s="248"/>
      <c r="B41" s="244"/>
      <c r="C41" s="244"/>
      <c r="D41" s="244"/>
      <c r="E41" s="244"/>
      <c r="F41" s="244"/>
      <c r="G41" s="1169" t="s">
        <v>279</v>
      </c>
      <c r="H41" s="1170"/>
      <c r="I41" s="1170"/>
      <c r="J41" s="1171"/>
      <c r="K41" s="294">
        <v>4337063</v>
      </c>
      <c r="L41" s="300">
        <v>16571</v>
      </c>
      <c r="M41" s="301">
        <v>11570</v>
      </c>
      <c r="N41" s="302">
        <v>43.2</v>
      </c>
      <c r="O41" s="293"/>
    </row>
    <row r="42" spans="1:16" ht="13" x14ac:dyDescent="0.2">
      <c r="A42" s="248"/>
      <c r="B42" s="244"/>
      <c r="C42" s="244"/>
      <c r="D42" s="244"/>
      <c r="E42" s="244"/>
      <c r="F42" s="244"/>
      <c r="G42" s="303" t="s">
        <v>498</v>
      </c>
      <c r="H42" s="244"/>
      <c r="I42" s="244"/>
      <c r="J42" s="244"/>
      <c r="K42" s="244"/>
      <c r="L42" s="244"/>
      <c r="M42" s="271"/>
      <c r="N42" s="271"/>
      <c r="O42" s="293"/>
    </row>
    <row r="43" spans="1:16" ht="13" x14ac:dyDescent="0.2">
      <c r="A43" s="248"/>
      <c r="B43" s="244"/>
      <c r="C43" s="244"/>
      <c r="D43" s="244"/>
      <c r="E43" s="244"/>
      <c r="F43" s="244"/>
      <c r="G43" s="244"/>
      <c r="H43" s="244"/>
      <c r="I43" s="244"/>
      <c r="J43" s="244"/>
      <c r="K43" s="244"/>
      <c r="L43" s="304"/>
      <c r="M43" s="271"/>
      <c r="N43" s="244"/>
      <c r="O43" s="293"/>
    </row>
    <row r="44" spans="1:16" ht="13" x14ac:dyDescent="0.2">
      <c r="A44" s="248"/>
      <c r="B44" s="244"/>
      <c r="C44" s="244"/>
      <c r="D44" s="244"/>
      <c r="E44" s="244"/>
      <c r="F44" s="244"/>
      <c r="G44" s="244"/>
      <c r="H44" s="244"/>
      <c r="I44" s="244"/>
      <c r="J44" s="244"/>
      <c r="K44" s="244"/>
      <c r="L44" s="244"/>
      <c r="M44" s="271"/>
      <c r="N44" s="244"/>
    </row>
    <row r="45" spans="1:16" ht="13" x14ac:dyDescent="0.2">
      <c r="A45" s="246"/>
      <c r="B45" s="246"/>
      <c r="C45" s="246"/>
      <c r="D45" s="246"/>
      <c r="E45" s="246"/>
      <c r="F45" s="246"/>
      <c r="G45" s="246"/>
      <c r="H45" s="246"/>
      <c r="I45" s="246"/>
      <c r="J45" s="246"/>
      <c r="K45" s="246"/>
      <c r="L45" s="246"/>
      <c r="M45" s="305"/>
      <c r="N45" s="246"/>
      <c r="O45" s="246"/>
      <c r="P45" s="244"/>
    </row>
    <row r="46" spans="1:16" ht="13"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499</v>
      </c>
      <c r="B47" s="244"/>
      <c r="C47" s="244"/>
      <c r="D47" s="244"/>
      <c r="E47" s="244"/>
      <c r="F47" s="244"/>
      <c r="G47" s="244"/>
      <c r="H47" s="244"/>
      <c r="I47" s="244"/>
      <c r="J47" s="244"/>
      <c r="K47" s="244"/>
      <c r="L47" s="244"/>
      <c r="M47" s="244"/>
      <c r="N47" s="244"/>
    </row>
    <row r="48" spans="1:16" ht="13" x14ac:dyDescent="0.2">
      <c r="A48" s="248"/>
      <c r="B48" s="244"/>
      <c r="C48" s="244"/>
      <c r="D48" s="244"/>
      <c r="E48" s="244"/>
      <c r="F48" s="244"/>
      <c r="G48" s="308" t="s">
        <v>500</v>
      </c>
      <c r="H48" s="308"/>
      <c r="I48" s="308"/>
      <c r="J48" s="308"/>
      <c r="K48" s="308"/>
      <c r="L48" s="308"/>
      <c r="M48" s="309"/>
      <c r="N48" s="308"/>
    </row>
    <row r="49" spans="1:14" ht="13.5" customHeight="1" x14ac:dyDescent="0.2">
      <c r="A49" s="248"/>
      <c r="B49" s="244"/>
      <c r="C49" s="244"/>
      <c r="D49" s="244"/>
      <c r="E49" s="244"/>
      <c r="F49" s="244"/>
      <c r="G49" s="310"/>
      <c r="H49" s="311"/>
      <c r="I49" s="1156" t="s">
        <v>466</v>
      </c>
      <c r="J49" s="1158" t="s">
        <v>501</v>
      </c>
      <c r="K49" s="1159"/>
      <c r="L49" s="1159"/>
      <c r="M49" s="1159"/>
      <c r="N49" s="1160"/>
    </row>
    <row r="50" spans="1:14" ht="13" x14ac:dyDescent="0.2">
      <c r="A50" s="248"/>
      <c r="B50" s="244"/>
      <c r="C50" s="244"/>
      <c r="D50" s="244"/>
      <c r="E50" s="244"/>
      <c r="F50" s="244"/>
      <c r="G50" s="312"/>
      <c r="H50" s="313"/>
      <c r="I50" s="1157"/>
      <c r="J50" s="314" t="s">
        <v>502</v>
      </c>
      <c r="K50" s="315" t="s">
        <v>503</v>
      </c>
      <c r="L50" s="316" t="s">
        <v>504</v>
      </c>
      <c r="M50" s="317" t="s">
        <v>505</v>
      </c>
      <c r="N50" s="318" t="s">
        <v>506</v>
      </c>
    </row>
    <row r="51" spans="1:14" ht="13" x14ac:dyDescent="0.2">
      <c r="A51" s="248"/>
      <c r="B51" s="244"/>
      <c r="C51" s="244"/>
      <c r="D51" s="244"/>
      <c r="E51" s="244"/>
      <c r="F51" s="244"/>
      <c r="G51" s="310" t="s">
        <v>507</v>
      </c>
      <c r="H51" s="311"/>
      <c r="I51" s="319">
        <v>14794248</v>
      </c>
      <c r="J51" s="320">
        <v>61364</v>
      </c>
      <c r="K51" s="321">
        <v>21.6</v>
      </c>
      <c r="L51" s="322">
        <v>39651</v>
      </c>
      <c r="M51" s="323">
        <v>-4.4000000000000004</v>
      </c>
      <c r="N51" s="324">
        <v>26</v>
      </c>
    </row>
    <row r="52" spans="1:14" ht="13" x14ac:dyDescent="0.2">
      <c r="A52" s="248"/>
      <c r="B52" s="244"/>
      <c r="C52" s="244"/>
      <c r="D52" s="244"/>
      <c r="E52" s="244"/>
      <c r="F52" s="244"/>
      <c r="G52" s="325"/>
      <c r="H52" s="326" t="s">
        <v>508</v>
      </c>
      <c r="I52" s="327">
        <v>7573195</v>
      </c>
      <c r="J52" s="328">
        <v>31412</v>
      </c>
      <c r="K52" s="329">
        <v>57</v>
      </c>
      <c r="L52" s="330">
        <v>28525</v>
      </c>
      <c r="M52" s="331">
        <v>-1.6</v>
      </c>
      <c r="N52" s="332">
        <v>58.6</v>
      </c>
    </row>
    <row r="53" spans="1:14" ht="13" x14ac:dyDescent="0.2">
      <c r="A53" s="248"/>
      <c r="B53" s="244"/>
      <c r="C53" s="244"/>
      <c r="D53" s="244"/>
      <c r="E53" s="244"/>
      <c r="F53" s="244"/>
      <c r="G53" s="310" t="s">
        <v>509</v>
      </c>
      <c r="H53" s="311"/>
      <c r="I53" s="319">
        <v>11660746</v>
      </c>
      <c r="J53" s="320">
        <v>46089</v>
      </c>
      <c r="K53" s="321">
        <v>-24.9</v>
      </c>
      <c r="L53" s="322">
        <v>37665</v>
      </c>
      <c r="M53" s="323">
        <v>-5</v>
      </c>
      <c r="N53" s="324">
        <v>-19.899999999999999</v>
      </c>
    </row>
    <row r="54" spans="1:14" ht="13" x14ac:dyDescent="0.2">
      <c r="A54" s="248"/>
      <c r="B54" s="244"/>
      <c r="C54" s="244"/>
      <c r="D54" s="244"/>
      <c r="E54" s="244"/>
      <c r="F54" s="244"/>
      <c r="G54" s="325"/>
      <c r="H54" s="326" t="s">
        <v>508</v>
      </c>
      <c r="I54" s="327">
        <v>6273218</v>
      </c>
      <c r="J54" s="328">
        <v>24795</v>
      </c>
      <c r="K54" s="329">
        <v>-21.1</v>
      </c>
      <c r="L54" s="330">
        <v>25730</v>
      </c>
      <c r="M54" s="331">
        <v>-9.8000000000000007</v>
      </c>
      <c r="N54" s="332">
        <v>-11.3</v>
      </c>
    </row>
    <row r="55" spans="1:14" ht="13" x14ac:dyDescent="0.2">
      <c r="A55" s="248"/>
      <c r="B55" s="244"/>
      <c r="C55" s="244"/>
      <c r="D55" s="244"/>
      <c r="E55" s="244"/>
      <c r="F55" s="244"/>
      <c r="G55" s="310" t="s">
        <v>510</v>
      </c>
      <c r="H55" s="311"/>
      <c r="I55" s="319">
        <v>7165804</v>
      </c>
      <c r="J55" s="320">
        <v>28142</v>
      </c>
      <c r="K55" s="321">
        <v>-38.9</v>
      </c>
      <c r="L55" s="322">
        <v>36861</v>
      </c>
      <c r="M55" s="323">
        <v>-2.1</v>
      </c>
      <c r="N55" s="324">
        <v>-36.799999999999997</v>
      </c>
    </row>
    <row r="56" spans="1:14" ht="13" x14ac:dyDescent="0.2">
      <c r="A56" s="248"/>
      <c r="B56" s="244"/>
      <c r="C56" s="244"/>
      <c r="D56" s="244"/>
      <c r="E56" s="244"/>
      <c r="F56" s="244"/>
      <c r="G56" s="325"/>
      <c r="H56" s="326" t="s">
        <v>508</v>
      </c>
      <c r="I56" s="327">
        <v>4713018</v>
      </c>
      <c r="J56" s="328">
        <v>18509</v>
      </c>
      <c r="K56" s="329">
        <v>-25.4</v>
      </c>
      <c r="L56" s="330">
        <v>23990</v>
      </c>
      <c r="M56" s="331">
        <v>-6.8</v>
      </c>
      <c r="N56" s="332">
        <v>-18.600000000000001</v>
      </c>
    </row>
    <row r="57" spans="1:14" ht="13" x14ac:dyDescent="0.2">
      <c r="A57" s="248"/>
      <c r="B57" s="244"/>
      <c r="C57" s="244"/>
      <c r="D57" s="244"/>
      <c r="E57" s="244"/>
      <c r="F57" s="244"/>
      <c r="G57" s="310" t="s">
        <v>511</v>
      </c>
      <c r="H57" s="311"/>
      <c r="I57" s="319">
        <v>11627401</v>
      </c>
      <c r="J57" s="320">
        <v>44994</v>
      </c>
      <c r="K57" s="321">
        <v>59.9</v>
      </c>
      <c r="L57" s="322">
        <v>47064</v>
      </c>
      <c r="M57" s="323">
        <v>27.7</v>
      </c>
      <c r="N57" s="324">
        <v>32.200000000000003</v>
      </c>
    </row>
    <row r="58" spans="1:14" ht="13" x14ac:dyDescent="0.2">
      <c r="A58" s="248"/>
      <c r="B58" s="244"/>
      <c r="C58" s="244"/>
      <c r="D58" s="244"/>
      <c r="E58" s="244"/>
      <c r="F58" s="244"/>
      <c r="G58" s="325"/>
      <c r="H58" s="326" t="s">
        <v>508</v>
      </c>
      <c r="I58" s="327">
        <v>7430569</v>
      </c>
      <c r="J58" s="328">
        <v>28754</v>
      </c>
      <c r="K58" s="329">
        <v>55.4</v>
      </c>
      <c r="L58" s="330">
        <v>32508</v>
      </c>
      <c r="M58" s="331">
        <v>35.5</v>
      </c>
      <c r="N58" s="332">
        <v>19.899999999999999</v>
      </c>
    </row>
    <row r="59" spans="1:14" ht="13" x14ac:dyDescent="0.2">
      <c r="A59" s="248"/>
      <c r="B59" s="244"/>
      <c r="C59" s="244"/>
      <c r="D59" s="244"/>
      <c r="E59" s="244"/>
      <c r="F59" s="244"/>
      <c r="G59" s="310" t="s">
        <v>512</v>
      </c>
      <c r="H59" s="311"/>
      <c r="I59" s="319">
        <v>10403792</v>
      </c>
      <c r="J59" s="320">
        <v>39751</v>
      </c>
      <c r="K59" s="321">
        <v>-11.7</v>
      </c>
      <c r="L59" s="322">
        <v>43773</v>
      </c>
      <c r="M59" s="323">
        <v>-7</v>
      </c>
      <c r="N59" s="324">
        <v>-4.7</v>
      </c>
    </row>
    <row r="60" spans="1:14" ht="13" x14ac:dyDescent="0.2">
      <c r="A60" s="248"/>
      <c r="B60" s="244"/>
      <c r="C60" s="244"/>
      <c r="D60" s="244"/>
      <c r="E60" s="244"/>
      <c r="F60" s="244"/>
      <c r="G60" s="325"/>
      <c r="H60" s="326" t="s">
        <v>508</v>
      </c>
      <c r="I60" s="333">
        <v>6137777</v>
      </c>
      <c r="J60" s="328">
        <v>23451</v>
      </c>
      <c r="K60" s="329">
        <v>-18.399999999999999</v>
      </c>
      <c r="L60" s="330">
        <v>30346</v>
      </c>
      <c r="M60" s="331">
        <v>-6.7</v>
      </c>
      <c r="N60" s="332">
        <v>-11.7</v>
      </c>
    </row>
    <row r="61" spans="1:14" ht="13" x14ac:dyDescent="0.2">
      <c r="A61" s="248"/>
      <c r="B61" s="244"/>
      <c r="C61" s="244"/>
      <c r="D61" s="244"/>
      <c r="E61" s="244"/>
      <c r="F61" s="244"/>
      <c r="G61" s="310" t="s">
        <v>513</v>
      </c>
      <c r="H61" s="334"/>
      <c r="I61" s="335">
        <v>11130398</v>
      </c>
      <c r="J61" s="336">
        <v>44068</v>
      </c>
      <c r="K61" s="337">
        <v>1.2</v>
      </c>
      <c r="L61" s="338">
        <v>41003</v>
      </c>
      <c r="M61" s="339">
        <v>1.8</v>
      </c>
      <c r="N61" s="324">
        <v>-0.6</v>
      </c>
    </row>
    <row r="62" spans="1:14" ht="13" x14ac:dyDescent="0.2">
      <c r="A62" s="248"/>
      <c r="B62" s="244"/>
      <c r="C62" s="244"/>
      <c r="D62" s="244"/>
      <c r="E62" s="244"/>
      <c r="F62" s="244"/>
      <c r="G62" s="325"/>
      <c r="H62" s="326" t="s">
        <v>508</v>
      </c>
      <c r="I62" s="327">
        <v>6425555</v>
      </c>
      <c r="J62" s="328">
        <v>25384</v>
      </c>
      <c r="K62" s="329">
        <v>9.5</v>
      </c>
      <c r="L62" s="330">
        <v>28220</v>
      </c>
      <c r="M62" s="331">
        <v>2.1</v>
      </c>
      <c r="N62" s="332">
        <v>7.4</v>
      </c>
    </row>
    <row r="63" spans="1:14" ht="13" x14ac:dyDescent="0.2">
      <c r="A63" s="248"/>
      <c r="B63" s="244"/>
      <c r="C63" s="244"/>
      <c r="D63" s="244"/>
      <c r="E63" s="244"/>
      <c r="F63" s="244"/>
      <c r="G63" s="244"/>
      <c r="H63" s="244"/>
      <c r="I63" s="244"/>
      <c r="J63" s="244"/>
      <c r="K63" s="244"/>
      <c r="L63" s="244"/>
      <c r="M63" s="244"/>
      <c r="N63" s="244"/>
    </row>
    <row r="64" spans="1:14" ht="13" x14ac:dyDescent="0.2">
      <c r="A64" s="248"/>
      <c r="B64" s="244"/>
      <c r="C64" s="244"/>
      <c r="D64" s="244"/>
      <c r="E64" s="244"/>
      <c r="F64" s="244"/>
      <c r="G64" s="244"/>
      <c r="H64" s="244"/>
      <c r="I64" s="244"/>
      <c r="J64" s="244"/>
      <c r="K64" s="244"/>
      <c r="L64" s="244"/>
      <c r="M64" s="244"/>
      <c r="N64" s="244"/>
    </row>
    <row r="65" spans="1:16" ht="13" x14ac:dyDescent="0.2">
      <c r="A65" s="248"/>
      <c r="B65" s="244"/>
      <c r="C65" s="244"/>
      <c r="D65" s="244"/>
      <c r="E65" s="244"/>
      <c r="F65" s="244"/>
      <c r="G65" s="244"/>
      <c r="H65" s="244"/>
      <c r="I65" s="244"/>
      <c r="J65" s="244"/>
      <c r="K65" s="244"/>
      <c r="L65" s="244"/>
      <c r="M65" s="244"/>
      <c r="N65" s="244"/>
    </row>
    <row r="66" spans="1:16" ht="13"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 hidden="1" x14ac:dyDescent="0.2">
      <c r="G70" s="244"/>
      <c r="H70" s="244"/>
      <c r="I70" s="244"/>
      <c r="J70" s="244"/>
      <c r="K70" s="244"/>
      <c r="L70" s="244"/>
      <c r="M70" s="244"/>
      <c r="N70" s="244"/>
    </row>
    <row r="71" spans="1:16" ht="13" hidden="1" x14ac:dyDescent="0.2">
      <c r="G71" s="244"/>
      <c r="H71" s="244"/>
      <c r="I71" s="244"/>
      <c r="J71" s="244"/>
      <c r="K71" s="244"/>
      <c r="L71" s="244"/>
      <c r="M71" s="244"/>
      <c r="N71" s="244"/>
    </row>
    <row r="72" spans="1:16" ht="13" hidden="1" x14ac:dyDescent="0.2">
      <c r="G72" s="244"/>
      <c r="H72" s="244"/>
      <c r="I72" s="244"/>
      <c r="J72" s="244"/>
      <c r="K72" s="244"/>
      <c r="L72" s="244"/>
      <c r="M72" s="244"/>
      <c r="N72" s="244"/>
    </row>
    <row r="73" spans="1:16" ht="13" hidden="1" x14ac:dyDescent="0.2">
      <c r="G73" s="244"/>
      <c r="H73" s="244"/>
      <c r="I73" s="244"/>
      <c r="J73" s="244"/>
      <c r="K73" s="244"/>
      <c r="L73" s="244"/>
      <c r="M73" s="244"/>
      <c r="N73" s="244"/>
    </row>
    <row r="74" spans="1:16" ht="13" hidden="1" x14ac:dyDescent="0.2"/>
  </sheetData>
  <sheetProtection algorithmName="SHA-512" hashValue="VFcBgMGYRrQ0zAdWG5pyi7o9vfakDxglCWhxhqBlZP8ZBPYxvOITdXB5HgeWwjIsS2pXlg2MPClCfeHmDt02TQ==" saltValue="j3sGc9xm7o8QZvE3Y1vhVA=="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c r="B2" s="241"/>
      <c r="T2" s="241"/>
    </row>
    <row r="3" spans="2: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 x14ac:dyDescent="0.2"/>
    <row r="5" spans="2:34" ht="13" x14ac:dyDescent="0.2"/>
    <row r="6" spans="2:34" ht="13" x14ac:dyDescent="0.2"/>
    <row r="7" spans="2:34" ht="13" x14ac:dyDescent="0.2"/>
    <row r="8" spans="2:34" ht="13" x14ac:dyDescent="0.2"/>
    <row r="9" spans="2:34" ht="13" x14ac:dyDescent="0.2">
      <c r="AH9" s="24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34:34" ht="13" x14ac:dyDescent="0.2">
      <c r="AH17" s="241"/>
    </row>
    <row r="18" spans="34:34" ht="13" x14ac:dyDescent="0.2"/>
    <row r="19" spans="34:34" ht="13" x14ac:dyDescent="0.2"/>
    <row r="20" spans="34:34" ht="13" x14ac:dyDescent="0.2">
      <c r="AH20" s="241"/>
    </row>
    <row r="21" spans="34:34" ht="13" x14ac:dyDescent="0.2">
      <c r="AH21" s="241"/>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1"/>
    </row>
    <row r="29" spans="34:34" ht="13" x14ac:dyDescent="0.2"/>
    <row r="30" spans="34:34" ht="13" x14ac:dyDescent="0.2"/>
    <row r="31" spans="34:34" ht="13" x14ac:dyDescent="0.2"/>
    <row r="32" spans="34:34" ht="13" x14ac:dyDescent="0.2"/>
    <row r="33" spans="2:34" ht="13" x14ac:dyDescent="0.2">
      <c r="B33" s="241"/>
      <c r="G33" s="241"/>
      <c r="I33" s="241"/>
    </row>
    <row r="34" spans="2:34" ht="13" x14ac:dyDescent="0.2">
      <c r="C34" s="241"/>
      <c r="P34" s="241"/>
      <c r="R34" s="241"/>
      <c r="U34" s="241"/>
    </row>
    <row r="35" spans="2:34" ht="13" x14ac:dyDescent="0.2">
      <c r="D35" s="241"/>
      <c r="E35" s="241"/>
      <c r="T35" s="241"/>
      <c r="W35" s="241"/>
      <c r="AC35" s="241"/>
      <c r="AD35" s="241"/>
      <c r="AE35" s="241"/>
      <c r="AF35" s="241"/>
      <c r="AG35" s="241"/>
      <c r="AH35" s="241"/>
    </row>
    <row r="36" spans="2:34" ht="13"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U40" s="241"/>
    </row>
    <row r="41" spans="2:34" ht="13" x14ac:dyDescent="0.2">
      <c r="R41" s="241"/>
    </row>
    <row r="42" spans="2:34" ht="13" x14ac:dyDescent="0.2">
      <c r="T42" s="241"/>
      <c r="W42" s="241"/>
    </row>
    <row r="43" spans="2:34" ht="13" x14ac:dyDescent="0.2">
      <c r="Q43" s="241"/>
      <c r="S43" s="241"/>
      <c r="V43" s="241"/>
      <c r="X43" s="241"/>
      <c r="Y43" s="241"/>
      <c r="Z43" s="241"/>
      <c r="AA43" s="241"/>
      <c r="AB43" s="241"/>
      <c r="AC43" s="241"/>
      <c r="AD43" s="241"/>
      <c r="AE43" s="241"/>
      <c r="AF43" s="241"/>
      <c r="AG43" s="241"/>
      <c r="AH43" s="241"/>
    </row>
    <row r="44" spans="2:34" ht="13" x14ac:dyDescent="0.2">
      <c r="AH44" s="241"/>
    </row>
    <row r="45" spans="2:34" ht="13" x14ac:dyDescent="0.2"/>
    <row r="46" spans="2:34" ht="13" x14ac:dyDescent="0.2"/>
    <row r="47" spans="2:34" ht="13" x14ac:dyDescent="0.2"/>
    <row r="48" spans="2:34" ht="13" x14ac:dyDescent="0.2">
      <c r="AG48" s="241"/>
      <c r="AH48" s="241"/>
    </row>
    <row r="49" spans="29:34" ht="13" x14ac:dyDescent="0.2">
      <c r="AH49" s="241"/>
    </row>
    <row r="50" spans="29:34" ht="13" x14ac:dyDescent="0.2">
      <c r="AH50" s="241"/>
    </row>
    <row r="51" spans="29:34" ht="13" x14ac:dyDescent="0.2">
      <c r="AC51" s="241"/>
      <c r="AD51" s="241"/>
      <c r="AE51" s="241"/>
      <c r="AF51" s="241"/>
      <c r="AG51" s="241"/>
      <c r="AH51" s="241"/>
    </row>
    <row r="52" spans="29:34" ht="13" x14ac:dyDescent="0.2"/>
    <row r="53" spans="29:34" ht="13" x14ac:dyDescent="0.2"/>
    <row r="54" spans="29:34" ht="13" x14ac:dyDescent="0.2">
      <c r="AH54" s="241"/>
    </row>
    <row r="55" spans="29:34" ht="13" x14ac:dyDescent="0.2"/>
    <row r="56" spans="29:34" ht="13" x14ac:dyDescent="0.2"/>
    <row r="57" spans="29:34" ht="13" x14ac:dyDescent="0.2"/>
    <row r="58" spans="29:34" ht="13" x14ac:dyDescent="0.2">
      <c r="AH58" s="241"/>
    </row>
    <row r="59" spans="29:34" ht="13" x14ac:dyDescent="0.2"/>
    <row r="60" spans="29:34" ht="13" x14ac:dyDescent="0.2"/>
    <row r="61" spans="29:34" ht="13" x14ac:dyDescent="0.2"/>
    <row r="62" spans="29:34" ht="13" x14ac:dyDescent="0.2"/>
    <row r="63" spans="29:34" ht="13" x14ac:dyDescent="0.2">
      <c r="AH63" s="241"/>
    </row>
    <row r="64" spans="29:34" ht="13" x14ac:dyDescent="0.2">
      <c r="AG64" s="241"/>
      <c r="AH64" s="241"/>
    </row>
    <row r="65" spans="32:34" ht="13" x14ac:dyDescent="0.2"/>
    <row r="66" spans="32:34" ht="13" x14ac:dyDescent="0.2"/>
    <row r="67" spans="32:34" ht="13" x14ac:dyDescent="0.2"/>
    <row r="68" spans="32:34" ht="13" x14ac:dyDescent="0.2"/>
    <row r="69" spans="32:34" ht="13" x14ac:dyDescent="0.2">
      <c r="AF69" s="241"/>
      <c r="AG69" s="241"/>
      <c r="AH69" s="241"/>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1"/>
    </row>
    <row r="83" spans="25:34" ht="13" x14ac:dyDescent="0.2">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
  <cols>
    <col min="1" max="1" width="9.08984375" style="242" customWidth="1"/>
    <col min="2" max="16" width="9" style="242" customWidth="1"/>
    <col min="17" max="17" width="9.08984375" style="242" customWidth="1"/>
    <col min="18" max="18" width="9.08984375" style="242" bestFit="1" customWidth="1"/>
    <col min="19" max="34" width="9" style="242" customWidth="1"/>
    <col min="35" max="16384" width="9"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 x14ac:dyDescent="0.2">
      <c r="B2" s="241"/>
      <c r="T2" s="241"/>
    </row>
    <row r="3" spans="1:34" ht="13"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 x14ac:dyDescent="0.2"/>
    <row r="5" spans="1:34" ht="13" x14ac:dyDescent="0.2"/>
    <row r="6" spans="1:34" ht="13" x14ac:dyDescent="0.2"/>
    <row r="7" spans="1:34" ht="13" x14ac:dyDescent="0.2"/>
    <row r="8" spans="1:34" ht="13" x14ac:dyDescent="0.2"/>
    <row r="9" spans="1:34" ht="13" x14ac:dyDescent="0.2">
      <c r="AH9" s="24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34:34" ht="13" x14ac:dyDescent="0.2">
      <c r="AH17" s="241"/>
    </row>
    <row r="18" spans="34:34" ht="13" x14ac:dyDescent="0.2"/>
    <row r="19" spans="34:34" ht="13" x14ac:dyDescent="0.2"/>
    <row r="20" spans="34:34" ht="13" x14ac:dyDescent="0.2">
      <c r="AH20" s="241"/>
    </row>
    <row r="21" spans="34:34" ht="13" x14ac:dyDescent="0.2">
      <c r="AH21" s="241"/>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1"/>
    </row>
    <row r="29" spans="34:34" ht="13" x14ac:dyDescent="0.2"/>
    <row r="30" spans="34:34" ht="13" x14ac:dyDescent="0.2"/>
    <row r="31" spans="34:34" ht="13" x14ac:dyDescent="0.2"/>
    <row r="32" spans="34:34" ht="13" x14ac:dyDescent="0.2"/>
    <row r="33" spans="2:34" ht="13" x14ac:dyDescent="0.2">
      <c r="B33" s="241"/>
      <c r="G33" s="241"/>
      <c r="I33" s="241"/>
    </row>
    <row r="34" spans="2:34" ht="13" x14ac:dyDescent="0.2">
      <c r="C34" s="241"/>
      <c r="P34" s="241"/>
      <c r="R34" s="241"/>
      <c r="U34" s="241"/>
    </row>
    <row r="35" spans="2:34" ht="13" x14ac:dyDescent="0.2">
      <c r="D35" s="241"/>
      <c r="E35" s="241"/>
      <c r="T35" s="241"/>
      <c r="W35" s="241"/>
      <c r="AC35" s="241"/>
      <c r="AD35" s="241"/>
      <c r="AE35" s="241"/>
      <c r="AF35" s="241"/>
      <c r="AG35" s="241"/>
      <c r="AH35" s="241"/>
    </row>
    <row r="36" spans="2:34" ht="13"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 x14ac:dyDescent="0.2">
      <c r="AH37" s="241"/>
    </row>
    <row r="38" spans="2:34" ht="13" x14ac:dyDescent="0.2">
      <c r="AG38" s="241"/>
      <c r="AH38" s="241"/>
    </row>
    <row r="39" spans="2:34" ht="13" x14ac:dyDescent="0.2"/>
    <row r="40" spans="2:34" ht="13" x14ac:dyDescent="0.2">
      <c r="U40" s="241"/>
    </row>
    <row r="41" spans="2:34" ht="13" x14ac:dyDescent="0.2">
      <c r="R41" s="241"/>
    </row>
    <row r="42" spans="2:34" ht="13" x14ac:dyDescent="0.2">
      <c r="T42" s="241"/>
      <c r="W42" s="241"/>
    </row>
    <row r="43" spans="2:34" ht="13" x14ac:dyDescent="0.2">
      <c r="Q43" s="241"/>
      <c r="S43" s="241"/>
      <c r="V43" s="241"/>
      <c r="X43" s="241"/>
      <c r="Y43" s="241"/>
      <c r="Z43" s="241"/>
      <c r="AA43" s="241"/>
      <c r="AB43" s="241"/>
      <c r="AC43" s="241"/>
      <c r="AD43" s="241"/>
      <c r="AE43" s="241"/>
      <c r="AF43" s="241"/>
      <c r="AG43" s="241"/>
      <c r="AH43" s="241"/>
    </row>
    <row r="44" spans="2:34" ht="13" x14ac:dyDescent="0.2">
      <c r="AH44" s="241"/>
    </row>
    <row r="45" spans="2:34" ht="13" x14ac:dyDescent="0.2"/>
    <row r="46" spans="2:34" ht="13" x14ac:dyDescent="0.2"/>
    <row r="47" spans="2:34" ht="13" x14ac:dyDescent="0.2"/>
    <row r="48" spans="2:34" ht="13" x14ac:dyDescent="0.2">
      <c r="AG48" s="241"/>
      <c r="AH48" s="241"/>
    </row>
    <row r="49" spans="29:34" ht="13" x14ac:dyDescent="0.2">
      <c r="AH49" s="241"/>
    </row>
    <row r="50" spans="29:34" ht="13" x14ac:dyDescent="0.2">
      <c r="AH50" s="241"/>
    </row>
    <row r="51" spans="29:34" ht="13" x14ac:dyDescent="0.2">
      <c r="AC51" s="241"/>
      <c r="AD51" s="241"/>
      <c r="AE51" s="241"/>
      <c r="AF51" s="241"/>
      <c r="AG51" s="241"/>
      <c r="AH51" s="241"/>
    </row>
    <row r="52" spans="29:34" ht="13" x14ac:dyDescent="0.2"/>
    <row r="53" spans="29:34" ht="13" x14ac:dyDescent="0.2"/>
    <row r="54" spans="29:34" ht="13" x14ac:dyDescent="0.2">
      <c r="AH54" s="241"/>
    </row>
    <row r="55" spans="29:34" ht="13" x14ac:dyDescent="0.2"/>
    <row r="56" spans="29:34" ht="13" x14ac:dyDescent="0.2"/>
    <row r="57" spans="29:34" ht="13" x14ac:dyDescent="0.2"/>
    <row r="58" spans="29:34" ht="13" x14ac:dyDescent="0.2">
      <c r="AH58" s="241"/>
    </row>
    <row r="59" spans="29:34" ht="13" x14ac:dyDescent="0.2"/>
    <row r="60" spans="29:34" ht="13" x14ac:dyDescent="0.2"/>
    <row r="61" spans="29:34" ht="13" x14ac:dyDescent="0.2"/>
    <row r="62" spans="29:34" ht="13" x14ac:dyDescent="0.2"/>
    <row r="63" spans="29:34" ht="13" x14ac:dyDescent="0.2">
      <c r="AH63" s="241"/>
    </row>
    <row r="64" spans="29:34" ht="13" x14ac:dyDescent="0.2">
      <c r="AG64" s="241"/>
      <c r="AH64" s="241"/>
    </row>
    <row r="65" spans="32:34" ht="13" x14ac:dyDescent="0.2"/>
    <row r="66" spans="32:34" ht="13" x14ac:dyDescent="0.2"/>
    <row r="67" spans="32:34" ht="13" x14ac:dyDescent="0.2"/>
    <row r="68" spans="32:34" ht="13" x14ac:dyDescent="0.2"/>
    <row r="69" spans="32:34" ht="13" x14ac:dyDescent="0.2">
      <c r="AF69" s="241"/>
      <c r="AG69" s="241"/>
      <c r="AH69" s="241"/>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1"/>
    </row>
    <row r="83" spans="25:34" ht="13" x14ac:dyDescent="0.2">
      <c r="Z83" s="241"/>
      <c r="AA83" s="241"/>
      <c r="AB83" s="241"/>
      <c r="AC83" s="241"/>
      <c r="AD83" s="241"/>
      <c r="AE83" s="241"/>
      <c r="AF83" s="241"/>
      <c r="AG83" s="241"/>
      <c r="AH83" s="241"/>
    </row>
    <row r="84" spans="25:34" ht="13" x14ac:dyDescent="0.2"/>
    <row r="85" spans="25:34" ht="13" x14ac:dyDescent="0.2"/>
    <row r="86" spans="25:34" ht="13" x14ac:dyDescent="0.2"/>
    <row r="87" spans="25:34" ht="13" x14ac:dyDescent="0.2"/>
    <row r="88" spans="25:34" ht="13" x14ac:dyDescent="0.2">
      <c r="AH88" s="24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515</v>
      </c>
      <c r="G46" s="8" t="s">
        <v>516</v>
      </c>
      <c r="H46" s="8" t="s">
        <v>517</v>
      </c>
      <c r="I46" s="8" t="s">
        <v>518</v>
      </c>
      <c r="J46" s="9" t="s">
        <v>519</v>
      </c>
    </row>
    <row r="47" spans="2:10" ht="57.75" customHeight="1" x14ac:dyDescent="0.2">
      <c r="B47" s="10"/>
      <c r="C47" s="1181" t="s">
        <v>3</v>
      </c>
      <c r="D47" s="1181"/>
      <c r="E47" s="1182"/>
      <c r="F47" s="11">
        <v>8.44</v>
      </c>
      <c r="G47" s="12">
        <v>6.23</v>
      </c>
      <c r="H47" s="12">
        <v>6.44</v>
      </c>
      <c r="I47" s="12">
        <v>8.56</v>
      </c>
      <c r="J47" s="13">
        <v>10.49</v>
      </c>
    </row>
    <row r="48" spans="2:10" ht="57.75" customHeight="1" x14ac:dyDescent="0.2">
      <c r="B48" s="14"/>
      <c r="C48" s="1183" t="s">
        <v>4</v>
      </c>
      <c r="D48" s="1183"/>
      <c r="E48" s="1184"/>
      <c r="F48" s="15">
        <v>4.3899999999999997</v>
      </c>
      <c r="G48" s="16">
        <v>3.9</v>
      </c>
      <c r="H48" s="16">
        <v>5.0599999999999996</v>
      </c>
      <c r="I48" s="16">
        <v>4.28</v>
      </c>
      <c r="J48" s="17">
        <v>4.92</v>
      </c>
    </row>
    <row r="49" spans="2:10" ht="57.75" customHeight="1" thickBot="1" x14ac:dyDescent="0.25">
      <c r="B49" s="18"/>
      <c r="C49" s="1185" t="s">
        <v>5</v>
      </c>
      <c r="D49" s="1185"/>
      <c r="E49" s="1186"/>
      <c r="F49" s="19" t="s">
        <v>520</v>
      </c>
      <c r="G49" s="20" t="s">
        <v>521</v>
      </c>
      <c r="H49" s="20">
        <v>1.31</v>
      </c>
      <c r="I49" s="20">
        <v>1.83</v>
      </c>
      <c r="J49" s="21">
        <v>3.43</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2021-03-29T02:38:41Z</cp:lastPrinted>
  <dcterms:created xsi:type="dcterms:W3CDTF">2021-03-18T05:37:39Z</dcterms:created>
  <dcterms:modified xsi:type="dcterms:W3CDTF">2021-03-29T02:38:57Z</dcterms:modified>
</cp:coreProperties>
</file>