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64011"/>
  <mc:AlternateContent xmlns:mc="http://schemas.openxmlformats.org/markup-compatibility/2006">
    <mc:Choice Requires="x15">
      <x15ac:absPath xmlns:x15ac="http://schemas.microsoft.com/office/spreadsheetml/2010/11/ac" url="\\flsv\kojin\makino-fumi\デスクトップ\00一時作業用00\"/>
    </mc:Choice>
  </mc:AlternateContent>
  <bookViews>
    <workbookView xWindow="0" yWindow="0" windowWidth="15360" windowHeight="764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36" i="10" l="1"/>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CO37" i="10"/>
  <c r="BE37" i="10"/>
  <c r="AM37" i="10"/>
  <c r="U37" i="10"/>
  <c r="C37" i="10"/>
  <c r="CO36" i="10"/>
  <c r="BE36" i="10"/>
  <c r="AM36" i="10"/>
  <c r="U36" i="10"/>
  <c r="C36" i="10"/>
  <c r="BE35" i="10"/>
  <c r="AM35" i="10"/>
  <c r="U35" i="10"/>
  <c r="C35" i="10"/>
  <c r="CO34" i="10"/>
  <c r="CO35" i="10" s="1"/>
  <c r="BW34" i="10"/>
  <c r="BW35" i="10" s="1"/>
  <c r="BW36" i="10" s="1"/>
  <c r="BW37" i="10" s="1"/>
  <c r="BW38"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<sst xmlns="http://schemas.openxmlformats.org/spreadsheetml/2006/main" count="1141" uniqueCount="614">
  <si>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</si>
  <si>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</si>
  <si>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</si>
  <si>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</si>
  <si>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</si>
  <si>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</si>
  <si>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</si>
  <si>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</si>
  <si>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</si>
  <si>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</si>
  <si>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</si>
  <si>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</si>
  <si>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</si>
  <si>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</si>
  <si>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</si>
  <si>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</si>
  <si>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</si>
  <si>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</si>
  <si>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</si>
  <si>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</si>
  <si>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</si>
  <si>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</si>
  <si>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</si>
  <si>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</si>
  <si>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</si>
  <si>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</si>
  <si>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</si>
  <si>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</si>
  <si>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</si>
  <si>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</si>
  <si>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</si>
  <si>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</si>
  <si>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</si>
  <si>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</si>
  <si>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</si>
  <si>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</si>
  <si>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</si>
  <si>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</si>
  <si>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</si>
  <si>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</si>
  <si>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</si>
  <si>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</si>
  <si>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</si>
  <si>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</si>
  <si>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</si>
  <si>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</si>
  <si>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</si>
  <si>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</si>
  <si>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</si>
  <si>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</si>
  <si>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</si>
  <si>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</si>
  <si>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</si>
  <si>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</si>
  <si>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</si>
  <si>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</si>
  <si>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</si>
  <si>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</si>
  <si>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</si>
  <si>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</si>
  <si>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</si>
  <si>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</si>
  <si>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</si>
  <si>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</si>
  <si>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</si>
  <si>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</si>
  <si>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</si>
  <si>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</si>
  <si>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</si>
  <si>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</si>
  <si>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</si>
  <si>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</si>
  <si>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</si>
  <si>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</si>
  <si>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</si>
  <si>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</si>
  <si>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</si>
  <si>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</si>
  <si>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</si>
  <si>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</si>
  <si>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</si>
  <si>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</si>
  <si>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</si>
  <si>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</si>
  <si>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</si>
  <si>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特別区</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</si>
  <si>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</si>
  <si>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</si>
  <si>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</si>
  <si>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</si>
  <si>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</si>
  <si>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</si>
  <si>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</si>
  <si>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</si>
  <si>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</si>
  <si>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</si>
  <si>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</si>
  <si>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</si>
  <si>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墨田区</t>
    <phoneticPr fontId="5"/>
  </si>
  <si>
    <t>地方交付税種地</t>
    <rPh sb="0" eb="2">
      <t>チホウ</t>
    </rPh>
    <rPh sb="2" eb="5">
      <t>コウフゼイ</t>
    </rPh>
    <rPh sb="5" eb="6">
      <t>シュ</t>
    </rPh>
    <rPh sb="6" eb="7">
      <t>チ</t>
    </rPh>
    <phoneticPr fontId="5"/>
  </si>
  <si>
    <t>0-</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</si>
  <si>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</si>
  <si>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</si>
  <si>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</si>
  <si>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</si>
  <si>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</si>
  <si>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</si>
  <si>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</si>
  <si>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</si>
  <si>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</si>
  <si>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</si>
  <si>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</si>
  <si>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</si>
  <si>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</si>
  <si>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</si>
  <si>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</si>
  <si>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</si>
  <si>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</si>
  <si>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</si>
  <si>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</si>
  <si>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</si>
  <si>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</si>
  <si>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</si>
  <si>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</si>
  <si>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</si>
  <si>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3.5</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</si>
  <si>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</si>
  <si>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</si>
  <si>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</si>
  <si>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</si>
  <si>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</si>
  <si>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</si>
  <si>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</si>
  <si>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</si>
  <si>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</si>
  <si>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</si>
  <si>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</si>
  <si>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</si>
  <si>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</si>
  <si>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</si>
  <si>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</si>
  <si>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</si>
  <si>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</si>
  <si>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</si>
  <si>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</si>
  <si>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</si>
  <si>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</si>
  <si>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</si>
  <si>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</si>
  <si>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</si>
  <si>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</si>
  <si>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</si>
  <si>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</si>
  <si>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</si>
  <si>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25"/>
  </si>
  <si>
    <t>うち日本人(％)</t>
    <phoneticPr fontId="5"/>
  </si>
  <si>
    <t>1.0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</si>
  <si>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</si>
  <si>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</si>
  <si>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</si>
  <si>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</si>
  <si>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</si>
  <si>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</si>
  <si>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</si>
  <si>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</si>
  <si>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</si>
  <si>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</si>
  <si>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</si>
  <si>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</si>
  <si>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</si>
  <si>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</si>
  <si>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</si>
  <si>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</si>
  <si>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</si>
  <si>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</si>
  <si>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</si>
  <si>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</si>
  <si>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</si>
  <si>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</si>
  <si>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</si>
  <si>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</si>
  <si>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</si>
  <si>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</si>
  <si>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</si>
  <si>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</si>
  <si>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</si>
  <si>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</si>
  <si>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</si>
  <si>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</si>
  <si>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</si>
  <si>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</si>
  <si>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</si>
  <si>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</si>
  <si>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</si>
  <si>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</si>
  <si>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</si>
  <si>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</si>
  <si>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</si>
  <si>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</si>
  <si>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</si>
  <si>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</si>
  <si>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</si>
  <si>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</si>
  <si>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</si>
  <si>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</si>
  <si>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</si>
  <si>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</si>
  <si>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</si>
  <si>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</si>
  <si>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</si>
  <si>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</si>
  <si>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</si>
  <si>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</si>
  <si>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</si>
  <si>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</si>
  <si>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</si>
  <si>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</si>
  <si>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東京都墨田区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</si>
  <si>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</si>
  <si>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</si>
  <si>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</si>
  <si>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</si>
  <si>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</si>
  <si>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</si>
  <si>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</si>
  <si>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</si>
  <si>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</si>
  <si>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</si>
  <si>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</si>
  <si>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</si>
  <si>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</si>
  <si>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</si>
  <si>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</si>
  <si>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</si>
  <si>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</si>
  <si>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</si>
  <si>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</si>
  <si>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</si>
  <si>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</si>
  <si>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</si>
  <si>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</si>
  <si>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</si>
  <si>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</si>
  <si>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</si>
  <si>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</si>
  <si>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</si>
  <si>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</si>
  <si>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</si>
  <si>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</si>
  <si>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</si>
  <si>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</si>
  <si>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</si>
  <si>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</si>
  <si>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</si>
  <si>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</si>
  <si>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</si>
  <si>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</si>
  <si>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</si>
  <si>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</si>
  <si>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</si>
  <si>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</si>
  <si>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</si>
  <si>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</si>
  <si>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</si>
  <si>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</si>
  <si>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</si>
  <si>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</si>
  <si>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</si>
  <si>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</si>
  <si>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</si>
  <si>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</si>
  <si>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</si>
  <si>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</si>
  <si>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</si>
  <si>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</si>
  <si>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</si>
  <si>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</si>
  <si>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</si>
  <si>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</si>
  <si>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</si>
  <si>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</si>
  <si>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</si>
  <si>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</si>
  <si>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</si>
  <si>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</si>
  <si>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</si>
  <si>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</si>
  <si>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</si>
  <si>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</si>
  <si>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</si>
  <si>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</si>
  <si>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</si>
  <si>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</si>
  <si>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</si>
  <si>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</si>
  <si>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</si>
  <si>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</si>
  <si>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</si>
  <si>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</si>
  <si>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</si>
  <si>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</si>
  <si>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</si>
  <si>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</si>
  <si>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</si>
  <si>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</si>
  <si>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</si>
  <si>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</si>
  <si>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</si>
  <si>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</si>
  <si>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</si>
  <si>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</si>
  <si>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</si>
  <si>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</si>
  <si>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</si>
  <si>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</si>
  <si>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</si>
  <si>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</si>
  <si>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</si>
  <si>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</si>
  <si>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</si>
  <si>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</si>
  <si>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</si>
  <si>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</si>
  <si>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</si>
  <si>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</si>
  <si>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</si>
  <si>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</si>
  <si>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</si>
  <si>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</si>
  <si>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</si>
  <si>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</si>
  <si>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</si>
  <si>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</si>
  <si>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</si>
  <si>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</si>
  <si>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介護サービス</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</si>
  <si>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</si>
  <si>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</si>
  <si>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</si>
  <si>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</si>
  <si>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</si>
  <si>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</si>
  <si>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</si>
  <si>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</si>
  <si>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</si>
  <si>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</si>
  <si>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</si>
  <si>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</si>
  <si>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</si>
  <si>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</si>
  <si>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</si>
  <si>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</si>
  <si>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</si>
  <si>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</si>
  <si>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</si>
  <si>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</si>
  <si>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</si>
  <si>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</si>
  <si>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</si>
  <si>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</si>
  <si>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</si>
  <si>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</si>
  <si>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</si>
  <si>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</si>
  <si>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</si>
  <si>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</si>
  <si>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</si>
  <si>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</si>
  <si>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</si>
  <si>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</si>
  <si>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</si>
  <si>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東京都墨田区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</si>
  <si>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</si>
  <si>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</si>
  <si>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</si>
  <si>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</si>
  <si>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</si>
  <si>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</si>
  <si>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</si>
  <si>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</si>
  <si>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</si>
  <si>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</si>
  <si>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</si>
  <si>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</si>
  <si>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</si>
  <si>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</si>
  <si>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</si>
  <si>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</si>
  <si>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</si>
  <si>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</si>
  <si>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</si>
  <si>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</si>
  <si>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</si>
  <si>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</si>
  <si>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</si>
  <si>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</si>
  <si>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</si>
  <si>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</si>
  <si>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</si>
  <si>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</si>
  <si>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</si>
  <si>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</si>
  <si>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</si>
  <si>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</si>
  <si>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</si>
  <si>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</si>
  <si>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</si>
  <si>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</si>
  <si>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</si>
  <si>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</si>
  <si>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</si>
  <si>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</si>
  <si>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</si>
  <si>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</si>
  <si>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</si>
  <si>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</si>
  <si>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</si>
  <si>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</si>
  <si>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</si>
  <si>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</si>
  <si>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</si>
  <si>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</si>
  <si>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</si>
  <si>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</si>
  <si>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</si>
  <si>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</si>
  <si>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</si>
  <si>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</si>
  <si>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</si>
  <si>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</si>
  <si>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</si>
  <si>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</si>
  <si>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</si>
  <si>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</si>
  <si>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</si>
  <si>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</si>
  <si>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</si>
  <si>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</si>
  <si>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</si>
  <si>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</si>
  <si>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</si>
  <si>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</si>
  <si>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</si>
  <si>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</si>
  <si>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t>
    <phoneticPr fontId="5"/>
  </si>
  <si>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</si>
  <si>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</si>
  <si>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</si>
  <si>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</si>
  <si>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t>
    <phoneticPr fontId="5"/>
  </si>
  <si>
    <t>国営土地改良事業に係るもの</t>
    <rPh sb="0" eb="2">
      <t>コクエイ</t>
    </rPh>
    <rPh sb="2" eb="4">
      <t>トチ</t>
    </rPh>
    <rPh sb="4" eb="6">
      <t>カイリョウ</t>
    </rPh>
    <rPh sb="6" eb="8">
      <t>ジギョウ</t>
    </rPh>
    <rPh sb="9" eb="10">
      <t>カカ</t>
    </rPh>
    <phoneticPr fontId="31"/>
  </si>
  <si>
    <t>-</t>
    <phoneticPr fontId="5"/>
  </si>
  <si>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</si>
  <si>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</si>
  <si>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</si>
  <si>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</si>
  <si>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</si>
  <si>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</si>
  <si>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</si>
  <si>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</si>
  <si>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</si>
  <si>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</si>
  <si>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</si>
  <si>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</si>
  <si>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</si>
  <si>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</si>
  <si>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</si>
  <si>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</si>
  <si>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</si>
  <si>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</si>
  <si>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</si>
  <si>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</si>
  <si>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</si>
  <si>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</si>
  <si>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</si>
  <si>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</si>
  <si>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</si>
  <si>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</si>
  <si>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介護保険特別会計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</si>
  <si>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</si>
  <si>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</si>
  <si>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後期高齢者医療特別会計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</si>
  <si>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</si>
  <si>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国民健康保険特別会計</t>
    <phoneticPr fontId="5"/>
  </si>
  <si>
    <t>(Ｆ)</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</si>
  <si>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</si>
  <si>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</si>
  <si>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</si>
  <si>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</si>
  <si>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</si>
  <si>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</si>
  <si>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</si>
  <si>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</si>
  <si>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</si>
  <si>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</si>
  <si>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</si>
  <si>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</si>
  <si>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</si>
  <si>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</si>
  <si>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</si>
  <si>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</si>
  <si>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</si>
  <si>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</si>
  <si>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</si>
  <si>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</si>
  <si>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</si>
  <si>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</si>
  <si>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</si>
  <si>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</si>
  <si>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</si>
  <si>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</si>
  <si>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</si>
  <si>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</si>
  <si>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</si>
  <si>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</si>
  <si>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</si>
  <si>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</si>
  <si>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</si>
  <si>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</si>
  <si>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</si>
  <si>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</si>
  <si>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</si>
  <si>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</si>
  <si>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</si>
  <si>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</si>
  <si>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</si>
  <si>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</si>
  <si>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</si>
  <si>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</si>
  <si>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</si>
  <si>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</si>
  <si>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</si>
  <si>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</si>
  <si>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</si>
  <si>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</si>
  <si>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</si>
  <si>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</si>
  <si>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</si>
  <si>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</si>
  <si>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</si>
  <si>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</si>
  <si>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</si>
  <si>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</si>
  <si>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</si>
  <si>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</si>
  <si>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</si>
  <si>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</si>
  <si>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</si>
  <si>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</si>
  <si>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</si>
  <si>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</si>
  <si>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</si>
  <si>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</si>
  <si>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</si>
  <si>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</si>
  <si>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</si>
  <si>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</si>
  <si>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</si>
  <si>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</si>
  <si>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</si>
  <si>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</si>
  <si>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</si>
  <si>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</si>
  <si>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</si>
  <si>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</si>
  <si>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</si>
  <si>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</si>
  <si>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</si>
  <si>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</si>
  <si>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</si>
  <si>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</si>
  <si>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一般会計</t>
  </si>
  <si>
    <t>介護保険特別会計</t>
  </si>
  <si>
    <t>国民健康保険特別会計</t>
  </si>
  <si>
    <t>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</si>
  <si>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</si>
  <si>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</si>
  <si>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</si>
  <si>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</si>
  <si>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</si>
  <si>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</si>
  <si>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</si>
  <si>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</si>
  <si>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特別区人事・厚生事務組合</t>
    <rPh sb="0" eb="3">
      <t>トクベツク</t>
    </rPh>
    <rPh sb="3" eb="5">
      <t>ジンジ</t>
    </rPh>
    <rPh sb="6" eb="8">
      <t>コウセイ</t>
    </rPh>
    <rPh sb="8" eb="10">
      <t>ジム</t>
    </rPh>
    <rPh sb="10" eb="12">
      <t>クミアイ</t>
    </rPh>
    <phoneticPr fontId="2"/>
  </si>
  <si>
    <t>特別区競馬組合</t>
    <rPh sb="0" eb="3">
      <t>トクベツク</t>
    </rPh>
    <rPh sb="3" eb="5">
      <t>ケイバ</t>
    </rPh>
    <rPh sb="5" eb="7">
      <t>クミアイ</t>
    </rPh>
    <phoneticPr fontId="2"/>
  </si>
  <si>
    <t>東京二十三区清掃一部事務組合</t>
    <rPh sb="0" eb="2">
      <t>トウキョウ</t>
    </rPh>
    <rPh sb="2" eb="5">
      <t>ニジュウサン</t>
    </rPh>
    <rPh sb="5" eb="6">
      <t>ク</t>
    </rPh>
    <rPh sb="6" eb="8">
      <t>セイソウ</t>
    </rPh>
    <rPh sb="8" eb="10">
      <t>イチブ</t>
    </rPh>
    <rPh sb="10" eb="12">
      <t>ジム</t>
    </rPh>
    <rPh sb="12" eb="14">
      <t>クミアイ</t>
    </rPh>
    <phoneticPr fontId="2"/>
  </si>
  <si>
    <t>東京都後期高齢者医療広域連合（一般会計）</t>
    <rPh sb="0" eb="2">
      <t>トウキョウ</t>
    </rPh>
    <rPh sb="2" eb="3">
      <t>ト</t>
    </rPh>
    <rPh sb="3" eb="5">
      <t>コウキ</t>
    </rPh>
    <rPh sb="5" eb="8">
      <t>コウレイシャ</t>
    </rPh>
    <rPh sb="8" eb="10">
      <t>イリョウ</t>
    </rPh>
    <rPh sb="10" eb="12">
      <t>コウイキ</t>
    </rPh>
    <rPh sb="12" eb="14">
      <t>レンゴウ</t>
    </rPh>
    <rPh sb="15" eb="17">
      <t>イッパン</t>
    </rPh>
    <rPh sb="17" eb="19">
      <t>カイケイ</t>
    </rPh>
    <phoneticPr fontId="2"/>
  </si>
  <si>
    <t>東京都後期高齢者医療広域連合（後期高齢者医療特別会計）</t>
    <rPh sb="0" eb="2">
      <t>トウキョウ</t>
    </rPh>
    <rPh sb="2" eb="3">
      <t>ト</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</si>
  <si>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法適用</t>
    <rPh sb="0" eb="1">
      <t>ホウ</t>
    </rPh>
    <rPh sb="1" eb="3">
      <t>テキヨウ</t>
    </rPh>
    <phoneticPr fontId="2"/>
  </si>
  <si>
    <t>-</t>
    <phoneticPr fontId="2"/>
  </si>
  <si>
    <t>墨田まちづくり公社</t>
    <rPh sb="0" eb="2">
      <t>スミダ</t>
    </rPh>
    <rPh sb="7" eb="9">
      <t>コウシャ</t>
    </rPh>
    <phoneticPr fontId="2"/>
  </si>
  <si>
    <t>墨田区文化振興財団</t>
    <rPh sb="0" eb="3">
      <t>スミダク</t>
    </rPh>
    <rPh sb="3" eb="5">
      <t>ブンカ</t>
    </rPh>
    <rPh sb="5" eb="7">
      <t>シンコウ</t>
    </rPh>
    <rPh sb="7" eb="9">
      <t>ザイダン</t>
    </rPh>
    <phoneticPr fontId="2"/>
  </si>
  <si>
    <t>アルカタワーズ</t>
    <phoneticPr fontId="2"/>
  </si>
  <si>
    <t>墨田区土地開発公社</t>
    <rPh sb="0" eb="3">
      <t>スミダク</t>
    </rPh>
    <rPh sb="3" eb="5">
      <t>トチ</t>
    </rPh>
    <rPh sb="5" eb="7">
      <t>カイハツ</t>
    </rPh>
    <rPh sb="7" eb="9">
      <t>コウシャ</t>
    </rPh>
    <phoneticPr fontId="2"/>
  </si>
  <si>
    <t>国際ファッションセンター</t>
    <rPh sb="0" eb="2">
      <t>コクサイ</t>
    </rPh>
    <phoneticPr fontId="2"/>
  </si>
  <si>
    <t>ファッション産業人材育成機構</t>
    <rPh sb="6" eb="8">
      <t>サンギョウ</t>
    </rPh>
    <rPh sb="8" eb="10">
      <t>ジンザイ</t>
    </rPh>
    <rPh sb="10" eb="12">
      <t>イクセイ</t>
    </rPh>
    <rPh sb="12" eb="14">
      <t>キコウ</t>
    </rPh>
    <phoneticPr fontId="2"/>
  </si>
  <si>
    <t>〇</t>
    <phoneticPr fontId="2"/>
  </si>
  <si>
    <t>公共施設整備基金</t>
    <rPh sb="0" eb="2">
      <t>コウキョウ</t>
    </rPh>
    <rPh sb="2" eb="4">
      <t>シセツ</t>
    </rPh>
    <rPh sb="4" eb="6">
      <t>セイビ</t>
    </rPh>
    <rPh sb="6" eb="8">
      <t>キキン</t>
    </rPh>
    <phoneticPr fontId="2"/>
  </si>
  <si>
    <t>水と緑のまちづくり基金</t>
    <rPh sb="0" eb="1">
      <t>ミズ</t>
    </rPh>
    <rPh sb="2" eb="3">
      <t>ミドリ</t>
    </rPh>
    <rPh sb="9" eb="11">
      <t>キキン</t>
    </rPh>
    <phoneticPr fontId="2"/>
  </si>
  <si>
    <t>北斎基金</t>
    <rPh sb="0" eb="2">
      <t>ホクサイ</t>
    </rPh>
    <rPh sb="2" eb="4">
      <t>キキン</t>
    </rPh>
    <phoneticPr fontId="2"/>
  </si>
  <si>
    <t>連続立体交差事業基金</t>
    <rPh sb="0" eb="2">
      <t>レンゾク</t>
    </rPh>
    <rPh sb="2" eb="4">
      <t>リッタイ</t>
    </rPh>
    <rPh sb="4" eb="6">
      <t>コウサ</t>
    </rPh>
    <rPh sb="6" eb="8">
      <t>ジギョウ</t>
    </rPh>
    <rPh sb="8" eb="10">
      <t>キキン</t>
    </rPh>
    <phoneticPr fontId="2"/>
  </si>
  <si>
    <t>文化観光基金</t>
    <rPh sb="0" eb="2">
      <t>ブンカ</t>
    </rPh>
    <rPh sb="2" eb="4">
      <t>カンコウ</t>
    </rPh>
    <rPh sb="4" eb="6">
      <t>キキン</t>
    </rPh>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</si>
  <si>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</si>
  <si>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</si>
  <si>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</si>
  <si>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</si>
  <si>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</si>
  <si>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将来負担比率は、将来負担額より控除額が上回っているため「－」と表示されており、実質公債費比率との組合せによる分析は困難である。
なお、それぞれの比率についての分析は（３）に記載しているとおりである。</t>
    <rPh sb="0" eb="2">
      <t>ショウライ</t>
    </rPh>
    <rPh sb="2" eb="4">
      <t>フタン</t>
    </rPh>
    <rPh sb="4" eb="6">
      <t>ヒリツ</t>
    </rPh>
    <rPh sb="8" eb="10">
      <t>ショウライ</t>
    </rPh>
    <rPh sb="10" eb="12">
      <t>フタン</t>
    </rPh>
    <rPh sb="12" eb="13">
      <t>ガク</t>
    </rPh>
    <rPh sb="15" eb="17">
      <t>コウジョ</t>
    </rPh>
    <rPh sb="17" eb="18">
      <t>ガク</t>
    </rPh>
    <rPh sb="19" eb="21">
      <t>ウワマワ</t>
    </rPh>
    <rPh sb="31" eb="33">
      <t>ヒョウジ</t>
    </rPh>
    <rPh sb="39" eb="41">
      <t>ジッシツ</t>
    </rPh>
    <rPh sb="41" eb="44">
      <t>コウサイヒ</t>
    </rPh>
    <rPh sb="44" eb="46">
      <t>ヒリツ</t>
    </rPh>
    <rPh sb="48" eb="50">
      <t>クミアワ</t>
    </rPh>
    <rPh sb="54" eb="56">
      <t>ブンセキ</t>
    </rPh>
    <rPh sb="57" eb="59">
      <t>コンナン</t>
    </rPh>
    <rPh sb="72" eb="74">
      <t>ヒリツ</t>
    </rPh>
    <rPh sb="79" eb="81">
      <t>ブンセキ</t>
    </rPh>
    <rPh sb="86" eb="88">
      <t>キサイ</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</si>
  <si>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</si>
  <si>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</si>
  <si>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</si>
  <si>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将来負担比率は、将来負担額より控除額が上回っているため「－」と表示されており、有形固定資産減価償却率との組合せによる分析は困難である。</t>
    <rPh sb="0" eb="2">
      <t>ショウライ</t>
    </rPh>
    <rPh sb="2" eb="4">
      <t>フタン</t>
    </rPh>
    <rPh sb="4" eb="6">
      <t>ヒリツ</t>
    </rPh>
    <rPh sb="8" eb="10">
      <t>ショウライ</t>
    </rPh>
    <rPh sb="10" eb="12">
      <t>フタン</t>
    </rPh>
    <rPh sb="12" eb="13">
      <t>ガク</t>
    </rPh>
    <rPh sb="15" eb="17">
      <t>コウジョ</t>
    </rPh>
    <rPh sb="17" eb="18">
      <t>ガク</t>
    </rPh>
    <rPh sb="19" eb="21">
      <t>ウワマワ</t>
    </rPh>
    <rPh sb="31" eb="33">
      <t>ヒョウジ</t>
    </rPh>
    <rPh sb="39" eb="41">
      <t>ユウケイ</t>
    </rPh>
    <rPh sb="41" eb="43">
      <t>コテイ</t>
    </rPh>
    <rPh sb="43" eb="45">
      <t>シサン</t>
    </rPh>
    <rPh sb="45" eb="47">
      <t>ゲンカ</t>
    </rPh>
    <rPh sb="47" eb="49">
      <t>ショウキャク</t>
    </rPh>
    <rPh sb="49" eb="50">
      <t>リツ</t>
    </rPh>
    <rPh sb="52" eb="54">
      <t>クミアワ</t>
    </rPh>
    <rPh sb="58" eb="60">
      <t>ブンセキ</t>
    </rPh>
    <rPh sb="61" eb="63">
      <t>コンナン</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</si>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</sst>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游ゴシック"/>
      <family val="2"/>
      <charset val="128"/>
      <scheme val="minor"/>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4">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xf numFmtId="38" fontId="38" fillId="0" borderId="0" applyFont="0" applyFill="0" applyBorder="0" applyAlignment="0" applyProtection="0">
      <alignment vertical="center"/>
    </xf>
    <xf numFmtId="0" fontId="38" fillId="0" borderId="0">
      <alignment vertical="center"/>
    </xf>
    <xf numFmtId="0" fontId="39"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13" fillId="0" borderId="34" xfId="5" applyNumberFormat="1" applyFont="1" applyFill="1" applyBorder="1" applyAlignment="1" applyProtection="1">
      <alignment horizontal="right" vertical="center" shrinkToFit="1"/>
      <protection locked="0"/>
    </xf>
    <xf numFmtId="177" fontId="13" fillId="0" borderId="21" xfId="5" applyNumberFormat="1" applyFont="1" applyFill="1" applyBorder="1" applyAlignment="1" applyProtection="1">
      <alignment horizontal="right" vertical="center" shrinkToFit="1"/>
      <protection locked="0"/>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40" fillId="0" borderId="0" xfId="23"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9"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187" fontId="1" fillId="6" borderId="34"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4">
    <cellStyle name="桁区切り 2" xfId="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5" xfId="20"/>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2"/>
    <cellStyle name="標準 7 2" xfId="23"/>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43773</c:v>
                </c:pt>
                <c:pt idx="1">
                  <c:v>51565</c:v>
                </c:pt>
                <c:pt idx="2">
                  <c:v>46686</c:v>
                </c:pt>
                <c:pt idx="3">
                  <c:v>49796</c:v>
                </c:pt>
                <c:pt idx="4">
                  <c:v>51681</c:v>
                </c:pt>
              </c:numCache>
            </c:numRef>
          </c:val>
          <c:smooth val="0"/>
          <c:extLst>
            <c:ext xmlns:c16="http://schemas.microsoft.com/office/drawing/2014/chart" uri="{C3380CC4-5D6E-409C-BE32-E72D297353CC}">
              <c16:uniqueId val="{00000000-F446-4150-9447-C33654B5C98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39751</c:v>
                </c:pt>
                <c:pt idx="1">
                  <c:v>43680</c:v>
                </c:pt>
                <c:pt idx="2">
                  <c:v>40445</c:v>
                </c:pt>
                <c:pt idx="3">
                  <c:v>53383</c:v>
                </c:pt>
                <c:pt idx="4">
                  <c:v>47581</c:v>
                </c:pt>
              </c:numCache>
            </c:numRef>
          </c:val>
          <c:smooth val="0"/>
          <c:extLst>
            <c:ext xmlns:c16="http://schemas.microsoft.com/office/drawing/2014/chart" uri="{C3380CC4-5D6E-409C-BE32-E72D297353CC}">
              <c16:uniqueId val="{00000001-F446-4150-9447-C33654B5C98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4.92</c:v>
                </c:pt>
                <c:pt idx="1">
                  <c:v>3.73</c:v>
                </c:pt>
                <c:pt idx="2">
                  <c:v>6.79</c:v>
                </c:pt>
                <c:pt idx="3">
                  <c:v>5.19</c:v>
                </c:pt>
                <c:pt idx="4">
                  <c:v>8.5399999999999991</c:v>
                </c:pt>
              </c:numCache>
            </c:numRef>
          </c:val>
          <c:extLst>
            <c:ext xmlns:c16="http://schemas.microsoft.com/office/drawing/2014/chart" uri="{C3380CC4-5D6E-409C-BE32-E72D297353CC}">
              <c16:uniqueId val="{00000000-D9FB-492E-B2E8-CE142BDAE31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10.49</c:v>
                </c:pt>
                <c:pt idx="1">
                  <c:v>12.47</c:v>
                </c:pt>
                <c:pt idx="2">
                  <c:v>14.45</c:v>
                </c:pt>
                <c:pt idx="3">
                  <c:v>20.28</c:v>
                </c:pt>
                <c:pt idx="4">
                  <c:v>24.68</c:v>
                </c:pt>
              </c:numCache>
            </c:numRef>
          </c:val>
          <c:extLst>
            <c:ext xmlns:c16="http://schemas.microsoft.com/office/drawing/2014/chart" uri="{C3380CC4-5D6E-409C-BE32-E72D297353CC}">
              <c16:uniqueId val="{00000001-D9FB-492E-B2E8-CE142BDAE316}"/>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3.43</c:v>
                </c:pt>
                <c:pt idx="1">
                  <c:v>1.05</c:v>
                </c:pt>
                <c:pt idx="2">
                  <c:v>4.3600000000000003</c:v>
                </c:pt>
                <c:pt idx="3">
                  <c:v>4.13</c:v>
                </c:pt>
                <c:pt idx="4">
                  <c:v>7.58</c:v>
                </c:pt>
              </c:numCache>
            </c:numRef>
          </c:val>
          <c:smooth val="0"/>
          <c:extLst>
            <c:ext xmlns:c16="http://schemas.microsoft.com/office/drawing/2014/chart" uri="{C3380CC4-5D6E-409C-BE32-E72D297353CC}">
              <c16:uniqueId val="{00000002-D9FB-492E-B2E8-CE142BDAE316}"/>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6C14-4C8A-A281-F1C8809F824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C14-4C8A-A281-F1C8809F824A}"/>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6C14-4C8A-A281-F1C8809F824A}"/>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6C14-4C8A-A281-F1C8809F824A}"/>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6C14-4C8A-A281-F1C8809F824A}"/>
            </c:ext>
          </c:extLst>
        </c:ser>
        <c:ser>
          <c:idx val="5"/>
          <c:order val="5"/>
          <c:tx>
            <c:strRef>
              <c:f>データシート!$A$32</c:f>
              <c:strCache>
                <c:ptCount val="1"/>
                <c:pt idx="0">
                  <c:v>#N/A</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5-6C14-4C8A-A281-F1C8809F824A}"/>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0.38</c:v>
                </c:pt>
                <c:pt idx="2">
                  <c:v>#N/A</c:v>
                </c:pt>
                <c:pt idx="3">
                  <c:v>0.3</c:v>
                </c:pt>
                <c:pt idx="4">
                  <c:v>#N/A</c:v>
                </c:pt>
                <c:pt idx="5">
                  <c:v>0.33</c:v>
                </c:pt>
                <c:pt idx="6">
                  <c:v>#N/A</c:v>
                </c:pt>
                <c:pt idx="7">
                  <c:v>0.27</c:v>
                </c:pt>
                <c:pt idx="8">
                  <c:v>#N/A</c:v>
                </c:pt>
                <c:pt idx="9">
                  <c:v>0.22</c:v>
                </c:pt>
              </c:numCache>
            </c:numRef>
          </c:val>
          <c:extLst>
            <c:ext xmlns:c16="http://schemas.microsoft.com/office/drawing/2014/chart" uri="{C3380CC4-5D6E-409C-BE32-E72D297353CC}">
              <c16:uniqueId val="{00000006-6C14-4C8A-A281-F1C8809F824A}"/>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1.45</c:v>
                </c:pt>
                <c:pt idx="2">
                  <c:v>#N/A</c:v>
                </c:pt>
                <c:pt idx="3">
                  <c:v>1.62</c:v>
                </c:pt>
                <c:pt idx="4">
                  <c:v>#N/A</c:v>
                </c:pt>
                <c:pt idx="5">
                  <c:v>1.46</c:v>
                </c:pt>
                <c:pt idx="6">
                  <c:v>#N/A</c:v>
                </c:pt>
                <c:pt idx="7">
                  <c:v>1.37</c:v>
                </c:pt>
                <c:pt idx="8">
                  <c:v>#N/A</c:v>
                </c:pt>
                <c:pt idx="9">
                  <c:v>1.23</c:v>
                </c:pt>
              </c:numCache>
            </c:numRef>
          </c:val>
          <c:extLst>
            <c:ext xmlns:c16="http://schemas.microsoft.com/office/drawing/2014/chart" uri="{C3380CC4-5D6E-409C-BE32-E72D297353CC}">
              <c16:uniqueId val="{00000007-6C14-4C8A-A281-F1C8809F824A}"/>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0.13</c:v>
                </c:pt>
                <c:pt idx="2">
                  <c:v>#N/A</c:v>
                </c:pt>
                <c:pt idx="3">
                  <c:v>0.59</c:v>
                </c:pt>
                <c:pt idx="4">
                  <c:v>#N/A</c:v>
                </c:pt>
                <c:pt idx="5">
                  <c:v>1.36</c:v>
                </c:pt>
                <c:pt idx="6">
                  <c:v>#N/A</c:v>
                </c:pt>
                <c:pt idx="7">
                  <c:v>1.33</c:v>
                </c:pt>
                <c:pt idx="8">
                  <c:v>#N/A</c:v>
                </c:pt>
                <c:pt idx="9">
                  <c:v>1.7</c:v>
                </c:pt>
              </c:numCache>
            </c:numRef>
          </c:val>
          <c:extLst>
            <c:ext xmlns:c16="http://schemas.microsoft.com/office/drawing/2014/chart" uri="{C3380CC4-5D6E-409C-BE32-E72D297353CC}">
              <c16:uniqueId val="{00000008-6C14-4C8A-A281-F1C8809F824A}"/>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4.91</c:v>
                </c:pt>
                <c:pt idx="2">
                  <c:v>#N/A</c:v>
                </c:pt>
                <c:pt idx="3">
                  <c:v>3.73</c:v>
                </c:pt>
                <c:pt idx="4">
                  <c:v>#N/A</c:v>
                </c:pt>
                <c:pt idx="5">
                  <c:v>6.78</c:v>
                </c:pt>
                <c:pt idx="6">
                  <c:v>#N/A</c:v>
                </c:pt>
                <c:pt idx="7">
                  <c:v>5.18</c:v>
                </c:pt>
                <c:pt idx="8">
                  <c:v>#N/A</c:v>
                </c:pt>
                <c:pt idx="9">
                  <c:v>8.5399999999999991</c:v>
                </c:pt>
              </c:numCache>
            </c:numRef>
          </c:val>
          <c:extLst>
            <c:ext xmlns:c16="http://schemas.microsoft.com/office/drawing/2014/chart" uri="{C3380CC4-5D6E-409C-BE32-E72D297353CC}">
              <c16:uniqueId val="{00000009-6C14-4C8A-A281-F1C8809F824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4658</c:v>
                </c:pt>
                <c:pt idx="5">
                  <c:v>4713</c:v>
                </c:pt>
                <c:pt idx="8">
                  <c:v>4372</c:v>
                </c:pt>
                <c:pt idx="11">
                  <c:v>4264</c:v>
                </c:pt>
                <c:pt idx="14">
                  <c:v>4168</c:v>
                </c:pt>
              </c:numCache>
            </c:numRef>
          </c:val>
          <c:extLst>
            <c:ext xmlns:c16="http://schemas.microsoft.com/office/drawing/2014/chart" uri="{C3380CC4-5D6E-409C-BE32-E72D297353CC}">
              <c16:uniqueId val="{00000000-DC88-4D44-896B-6C5B54DDB42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C88-4D44-896B-6C5B54DDB42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660</c:v>
                </c:pt>
                <c:pt idx="3">
                  <c:v>641</c:v>
                </c:pt>
                <c:pt idx="6">
                  <c:v>617</c:v>
                </c:pt>
                <c:pt idx="9">
                  <c:v>581</c:v>
                </c:pt>
                <c:pt idx="12">
                  <c:v>581</c:v>
                </c:pt>
              </c:numCache>
            </c:numRef>
          </c:val>
          <c:extLst>
            <c:ext xmlns:c16="http://schemas.microsoft.com/office/drawing/2014/chart" uri="{C3380CC4-5D6E-409C-BE32-E72D297353CC}">
              <c16:uniqueId val="{00000002-DC88-4D44-896B-6C5B54DDB42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137</c:v>
                </c:pt>
                <c:pt idx="3">
                  <c:v>88</c:v>
                </c:pt>
                <c:pt idx="6">
                  <c:v>77</c:v>
                </c:pt>
                <c:pt idx="9">
                  <c:v>83</c:v>
                </c:pt>
                <c:pt idx="12">
                  <c:v>87</c:v>
                </c:pt>
              </c:numCache>
            </c:numRef>
          </c:val>
          <c:extLst>
            <c:ext xmlns:c16="http://schemas.microsoft.com/office/drawing/2014/chart" uri="{C3380CC4-5D6E-409C-BE32-E72D297353CC}">
              <c16:uniqueId val="{00000003-DC88-4D44-896B-6C5B54DDB42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C88-4D44-896B-6C5B54DDB42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95</c:v>
                </c:pt>
                <c:pt idx="3">
                  <c:v>75</c:v>
                </c:pt>
                <c:pt idx="6">
                  <c:v>84</c:v>
                </c:pt>
                <c:pt idx="9">
                  <c:v>83</c:v>
                </c:pt>
                <c:pt idx="12">
                  <c:v>97</c:v>
                </c:pt>
              </c:numCache>
            </c:numRef>
          </c:val>
          <c:extLst>
            <c:ext xmlns:c16="http://schemas.microsoft.com/office/drawing/2014/chart" uri="{C3380CC4-5D6E-409C-BE32-E72D297353CC}">
              <c16:uniqueId val="{00000005-DC88-4D44-896B-6C5B54DDB42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C88-4D44-896B-6C5B54DDB42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3444</c:v>
                </c:pt>
                <c:pt idx="3">
                  <c:v>3762</c:v>
                </c:pt>
                <c:pt idx="6">
                  <c:v>2728</c:v>
                </c:pt>
                <c:pt idx="9">
                  <c:v>2817</c:v>
                </c:pt>
                <c:pt idx="12">
                  <c:v>2594</c:v>
                </c:pt>
              </c:numCache>
            </c:numRef>
          </c:val>
          <c:extLst>
            <c:ext xmlns:c16="http://schemas.microsoft.com/office/drawing/2014/chart" uri="{C3380CC4-5D6E-409C-BE32-E72D297353CC}">
              <c16:uniqueId val="{00000007-DC88-4D44-896B-6C5B54DDB42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-322</c:v>
                </c:pt>
                <c:pt idx="2">
                  <c:v>#N/A</c:v>
                </c:pt>
                <c:pt idx="3">
                  <c:v>#N/A</c:v>
                </c:pt>
                <c:pt idx="4">
                  <c:v>-147</c:v>
                </c:pt>
                <c:pt idx="5">
                  <c:v>#N/A</c:v>
                </c:pt>
                <c:pt idx="6">
                  <c:v>#N/A</c:v>
                </c:pt>
                <c:pt idx="7">
                  <c:v>-866</c:v>
                </c:pt>
                <c:pt idx="8">
                  <c:v>#N/A</c:v>
                </c:pt>
                <c:pt idx="9">
                  <c:v>#N/A</c:v>
                </c:pt>
                <c:pt idx="10">
                  <c:v>-700</c:v>
                </c:pt>
                <c:pt idx="11">
                  <c:v>#N/A</c:v>
                </c:pt>
                <c:pt idx="12">
                  <c:v>#N/A</c:v>
                </c:pt>
                <c:pt idx="13">
                  <c:v>-809</c:v>
                </c:pt>
                <c:pt idx="14">
                  <c:v>#N/A</c:v>
                </c:pt>
              </c:numCache>
            </c:numRef>
          </c:val>
          <c:smooth val="0"/>
          <c:extLst>
            <c:ext xmlns:c16="http://schemas.microsoft.com/office/drawing/2014/chart" uri="{C3380CC4-5D6E-409C-BE32-E72D297353CC}">
              <c16:uniqueId val="{00000008-DC88-4D44-896B-6C5B54DDB42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49851</c:v>
                </c:pt>
                <c:pt idx="5">
                  <c:v>45971</c:v>
                </c:pt>
                <c:pt idx="8">
                  <c:v>42390</c:v>
                </c:pt>
                <c:pt idx="11">
                  <c:v>38938</c:v>
                </c:pt>
                <c:pt idx="14">
                  <c:v>35732</c:v>
                </c:pt>
              </c:numCache>
            </c:numRef>
          </c:val>
          <c:extLst>
            <c:ext xmlns:c16="http://schemas.microsoft.com/office/drawing/2014/chart" uri="{C3380CC4-5D6E-409C-BE32-E72D297353CC}">
              <c16:uniqueId val="{00000000-BF12-4EE0-B055-0674A70686B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BF12-4EE0-B055-0674A70686B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14659</c:v>
                </c:pt>
                <c:pt idx="5">
                  <c:v>19230</c:v>
                </c:pt>
                <c:pt idx="8">
                  <c:v>19265</c:v>
                </c:pt>
                <c:pt idx="11">
                  <c:v>24903</c:v>
                </c:pt>
                <c:pt idx="14">
                  <c:v>29511</c:v>
                </c:pt>
              </c:numCache>
            </c:numRef>
          </c:val>
          <c:extLst>
            <c:ext xmlns:c16="http://schemas.microsoft.com/office/drawing/2014/chart" uri="{C3380CC4-5D6E-409C-BE32-E72D297353CC}">
              <c16:uniqueId val="{00000002-BF12-4EE0-B055-0674A70686B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F12-4EE0-B055-0674A70686B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F12-4EE0-B055-0674A70686B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F12-4EE0-B055-0674A70686B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15973</c:v>
                </c:pt>
                <c:pt idx="3">
                  <c:v>16696</c:v>
                </c:pt>
                <c:pt idx="6">
                  <c:v>15615</c:v>
                </c:pt>
                <c:pt idx="9">
                  <c:v>15271</c:v>
                </c:pt>
                <c:pt idx="12">
                  <c:v>13887</c:v>
                </c:pt>
              </c:numCache>
            </c:numRef>
          </c:val>
          <c:extLst>
            <c:ext xmlns:c16="http://schemas.microsoft.com/office/drawing/2014/chart" uri="{C3380CC4-5D6E-409C-BE32-E72D297353CC}">
              <c16:uniqueId val="{00000006-BF12-4EE0-B055-0674A70686B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833</c:v>
                </c:pt>
                <c:pt idx="3">
                  <c:v>873</c:v>
                </c:pt>
                <c:pt idx="6">
                  <c:v>1025</c:v>
                </c:pt>
                <c:pt idx="9">
                  <c:v>1039</c:v>
                </c:pt>
                <c:pt idx="12">
                  <c:v>1063</c:v>
                </c:pt>
              </c:numCache>
            </c:numRef>
          </c:val>
          <c:extLst>
            <c:ext xmlns:c16="http://schemas.microsoft.com/office/drawing/2014/chart" uri="{C3380CC4-5D6E-409C-BE32-E72D297353CC}">
              <c16:uniqueId val="{00000007-BF12-4EE0-B055-0674A70686B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8-BF12-4EE0-B055-0674A70686B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7854</c:v>
                </c:pt>
                <c:pt idx="3">
                  <c:v>7213</c:v>
                </c:pt>
                <c:pt idx="6">
                  <c:v>6404</c:v>
                </c:pt>
                <c:pt idx="9">
                  <c:v>6183</c:v>
                </c:pt>
                <c:pt idx="12">
                  <c:v>7202</c:v>
                </c:pt>
              </c:numCache>
            </c:numRef>
          </c:val>
          <c:extLst>
            <c:ext xmlns:c16="http://schemas.microsoft.com/office/drawing/2014/chart" uri="{C3380CC4-5D6E-409C-BE32-E72D297353CC}">
              <c16:uniqueId val="{00000009-BF12-4EE0-B055-0674A70686B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30162</c:v>
                </c:pt>
                <c:pt idx="3">
                  <c:v>29352</c:v>
                </c:pt>
                <c:pt idx="6">
                  <c:v>28171</c:v>
                </c:pt>
                <c:pt idx="9">
                  <c:v>28586</c:v>
                </c:pt>
                <c:pt idx="12">
                  <c:v>28628</c:v>
                </c:pt>
              </c:numCache>
            </c:numRef>
          </c:val>
          <c:extLst>
            <c:ext xmlns:c16="http://schemas.microsoft.com/office/drawing/2014/chart" uri="{C3380CC4-5D6E-409C-BE32-E72D297353CC}">
              <c16:uniqueId val="{0000000A-BF12-4EE0-B055-0674A70686B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BF12-4EE0-B055-0674A70686B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9569</c:v>
                </c:pt>
                <c:pt idx="1">
                  <c:v>14317</c:v>
                </c:pt>
                <c:pt idx="2">
                  <c:v>18073</c:v>
                </c:pt>
              </c:numCache>
            </c:numRef>
          </c:val>
          <c:extLst>
            <c:ext xmlns:c16="http://schemas.microsoft.com/office/drawing/2014/chart" uri="{C3380CC4-5D6E-409C-BE32-E72D297353CC}">
              <c16:uniqueId val="{00000000-A49A-4CAC-82C7-63AFBDCB772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177</c:v>
                </c:pt>
                <c:pt idx="1">
                  <c:v>16</c:v>
                </c:pt>
                <c:pt idx="2">
                  <c:v>6</c:v>
                </c:pt>
              </c:numCache>
            </c:numRef>
          </c:val>
          <c:extLst>
            <c:ext xmlns:c16="http://schemas.microsoft.com/office/drawing/2014/chart" uri="{C3380CC4-5D6E-409C-BE32-E72D297353CC}">
              <c16:uniqueId val="{00000001-A49A-4CAC-82C7-63AFBDCB772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7641</c:v>
                </c:pt>
                <c:pt idx="1">
                  <c:v>8335</c:v>
                </c:pt>
                <c:pt idx="2">
                  <c:v>8804</c:v>
                </c:pt>
              </c:numCache>
            </c:numRef>
          </c:val>
          <c:extLst>
            <c:ext xmlns:c16="http://schemas.microsoft.com/office/drawing/2014/chart" uri="{C3380CC4-5D6E-409C-BE32-E72D297353CC}">
              <c16:uniqueId val="{00000002-A49A-4CAC-82C7-63AFBDCB772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{011D20E1-D02C-4E06-B6AA-E7AD40BC484B}</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0D56-40DB-B498-1F9F9179A53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{6E608AA0-E985-4D69-BEE3-42656B009C90}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D56-40DB-B498-1F9F9179A53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{2D3BD900-B880-4191-B972-77337CE5C1BA}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D56-40DB-B498-1F9F9179A53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{EE43C150-6FBC-491E-8FB4-6364E007D864}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D56-40DB-B498-1F9F9179A53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{8E467CDC-B66B-4E00-99C8-6FE6904C3A83}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D56-40DB-B498-1F9F9179A530}"/>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{C5C4D36B-33FF-4A76-928E-3C6CD3B71A2C}</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0D56-40DB-B498-1F9F9179A530}"/>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{5DD1218E-6E21-4CA1-8D6B-345381938B47}</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0D56-40DB-B498-1F9F9179A530}"/>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{9BA7B6DF-0B3C-4ED0-AAD6-A09CFC8AC7AB}</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0D56-40DB-B498-1F9F9179A530}"/>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{C8EB41ED-92C8-41A3-A66F-D4645366AA7A}</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0D56-40DB-B498-1F9F9179A53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59.9</c:v>
                </c:pt>
                <c:pt idx="8">
                  <c:v>59</c:v>
                </c:pt>
                <c:pt idx="16">
                  <c:v>59.2</c:v>
                </c:pt>
                <c:pt idx="24">
                  <c:v>59.1</c:v>
                </c:pt>
                <c:pt idx="32">
                  <c:v>59.1</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0D56-40DB-B498-1F9F9179A53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{540B4150-1A1C-4695-B1EE-98FBA525B12D}</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0D56-40DB-B498-1F9F9179A530}"/>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{D5274E7E-930F-453E-B753-F34E5AE48F2E}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D56-40DB-B498-1F9F9179A53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{13E63711-A6D0-4B67-A470-1969D8EBC76C}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D56-40DB-B498-1F9F9179A53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{28F78445-7DF0-4E27-B237-DBA71D59B0F2}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D56-40DB-B498-1F9F9179A53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{C1C26F17-B4B0-4892-BA96-7ADCBBC490BF}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D56-40DB-B498-1F9F9179A530}"/>
                </c:ext>
              </c:extLst>
            </c:dLbl>
            <c:dLbl>
              <c:idx val="8"/>
              <c:layout>
                <c:manualLayout>
                  <c:x val="-3.6474124743029766E-2"/>
                  <c:y val="-6.4739042105865174E-2"/>
                </c:manualLayout>
              </c:layout>
              <c:tx>
                <c:strRef>
                  <c:f>公会計指標分析・財政指標組合せ分析表!$BX$50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{920BD3E8-32B9-4EFC-9317-3DCD4AEEB384}</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0D56-40DB-B498-1F9F9179A530}"/>
                </c:ext>
              </c:extLst>
            </c:dLbl>
            <c:dLbl>
              <c:idx val="16"/>
              <c:layout>
                <c:manualLayout>
                  <c:x val="-2.781627619611491E-2"/>
                  <c:y val="-6.4739042105865174E-2"/>
                </c:manualLayout>
              </c:layout>
              <c:tx>
                <c:strRef>
                  <c:f>公会計指標分析・財政指標組合せ分析表!$CF$50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{998A4630-2BE5-40F0-A9E4-D336C3E38ABB}</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0D56-40DB-B498-1F9F9179A530}"/>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{06BEC8EC-32C8-43F7-BBC8-732722B0C24F}</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0D56-40DB-B498-1F9F9179A530}"/>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{C591E445-7A96-4285-A848-8BB579B97B71}</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0D56-40DB-B498-1F9F9179A53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60.2</c:v>
                </c:pt>
                <c:pt idx="8">
                  <c:v>56.8</c:v>
                </c:pt>
                <c:pt idx="16">
                  <c:v>56.9</c:v>
                </c:pt>
                <c:pt idx="24">
                  <c:v>57.7</c:v>
                </c:pt>
                <c:pt idx="32">
                  <c:v>56.3</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0D56-40DB-B498-1F9F9179A530}"/>
            </c:ext>
          </c:extLst>
        </c:ser>
        <c:dLbls>
          <c:showLegendKey val="0"/>
          <c:showVal val="1"/>
          <c:showCatName val="0"/>
          <c:showSerName val="0"/>
          <c:showPercent val="0"/>
          <c:showBubbleSize val="0"/>
        </c:dLbls>
        <c:axId val="46179840"/>
        <c:axId val="46181760"/>
      </c:scatterChart>
      <c:valAx>
        <c:axId val="46179840"/>
        <c:scaling>
          <c:orientation val="minMax"/>
          <c:max val="60.6"/>
          <c:min val="5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{EF4E86A5-D777-484E-80AC-D4537C943078}</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C970-4D1D-A049-E60AA121207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{DAC38758-1F3E-46B8-ACE0-A73774F43B50}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970-4D1D-A049-E60AA121207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{A4F2A557-6937-41A5-993E-143B69B335C8}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970-4D1D-A049-E60AA121207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{DA5AAFBE-88B8-45E9-B9A1-4509BD0529E3}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970-4D1D-A049-E60AA121207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{B0D45008-1BD1-4E6F-9FC8-06711FCC8221}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970-4D1D-A049-E60AA121207A}"/>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{050DCB58-0234-46B7-831D-0151E97F3F88}</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C970-4D1D-A049-E60AA121207A}"/>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{4CFC18DF-D097-4E31-8661-9E8406504ACC}</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C970-4D1D-A049-E60AA121207A}"/>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{5D1BC964-2293-481D-9F5C-A7E071910875}</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C970-4D1D-A049-E60AA121207A}"/>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{360E99DD-1C3B-484B-BA49-5914FE5DC8E1}</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C970-4D1D-A049-E60AA121207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-0.2</c:v>
                </c:pt>
                <c:pt idx="8">
                  <c:v>-0.3</c:v>
                </c:pt>
                <c:pt idx="16">
                  <c:v>-0.7</c:v>
                </c:pt>
                <c:pt idx="24">
                  <c:v>-0.8</c:v>
                </c:pt>
                <c:pt idx="32">
                  <c:v>-1.2</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C970-4D1D-A049-E60AA121207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{10980B7A-6286-4DFA-88B9-A6795FD71881}</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C970-4D1D-A049-E60AA121207A}"/>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{A8CB3E2C-6B7B-4EDA-B8B0-2F8726E5B713}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970-4D1D-A049-E60AA121207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{586F6F10-8B23-4134-A521-F9F886A4411E}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970-4D1D-A049-E60AA121207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{69F59862-7DE1-4054-9FF6-5677518B4A0C}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970-4D1D-A049-E60AA121207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{0D15FE27-05A7-4DFB-BD98-62460A251170}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970-4D1D-A049-E60AA121207A}"/>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{C5C3111F-1365-43BD-8E5E-021577AA0BAA}</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C970-4D1D-A049-E60AA121207A}"/>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{9417F03B-82DC-46A7-A75D-C058C30A613F}</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C970-4D1D-A049-E60AA121207A}"/>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{430D196C-E973-4936-BD81-4A388A4B15CB}</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C970-4D1D-A049-E60AA121207A}"/>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{2B2CC54D-C54B-40B3-AF34-8C4B978F4A0C}</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C970-4D1D-A049-E60AA121207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-2.2999999999999998</c:v>
                </c:pt>
                <c:pt idx="8">
                  <c:v>-2.8</c:v>
                </c:pt>
                <c:pt idx="16">
                  <c:v>-3.2</c:v>
                </c:pt>
                <c:pt idx="24">
                  <c:v>-3.4</c:v>
                </c:pt>
                <c:pt idx="32">
                  <c:v>-3.5</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C970-4D1D-A049-E60AA121207A}"/>
            </c:ext>
          </c:extLst>
        </c:ser>
        <c:dLbls>
          <c:showLegendKey val="0"/>
          <c:showVal val="1"/>
          <c:showCatName val="0"/>
          <c:showSerName val="0"/>
          <c:showPercent val="0"/>
          <c:showBubbleSize val="0"/>
        </c:dLbls>
        <c:axId val="84219776"/>
        <c:axId val="84234240"/>
      </c:scatterChart>
      <c:valAx>
        <c:axId val="84219776"/>
        <c:scaling>
          <c:orientation val="minMax"/>
          <c:max val="-2.2000000000000002"/>
          <c:min val="-3.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東京都墨田区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　実質公債費比率の分子は、昨年度に比べて</a:t>
          </a:r>
          <a:r>
            <a:rPr kumimoji="1" lang="ja-JP" altLang="en-US" sz="1100" b="0" i="0" baseline="0">
              <a:solidFill>
                <a:schemeClr val="dk1"/>
              </a:solidFill>
              <a:effectLst/>
              <a:latin typeface="+mn-lt"/>
              <a:ea typeface="+mn-ea"/>
              <a:cs typeface="+mn-cs"/>
            </a:rPr>
            <a:t>減少</a:t>
          </a:r>
          <a:r>
            <a:rPr kumimoji="1" lang="ja-JP" altLang="ja-JP" sz="1100" b="0" i="0" baseline="0">
              <a:solidFill>
                <a:schemeClr val="dk1"/>
              </a:solidFill>
              <a:effectLst/>
              <a:latin typeface="+mn-lt"/>
              <a:ea typeface="+mn-ea"/>
              <a:cs typeface="+mn-cs"/>
            </a:rPr>
            <a:t>した。</a:t>
          </a:r>
          <a:r>
            <a:rPr lang="ja-JP" altLang="ja-JP" sz="1100" b="0" i="0" baseline="0">
              <a:solidFill>
                <a:schemeClr val="dk1"/>
              </a:solidFill>
              <a:effectLst/>
              <a:latin typeface="+mn-lt"/>
              <a:ea typeface="+mn-ea"/>
              <a:cs typeface="+mn-cs"/>
            </a:rPr>
            <a:t>これは一般単独事業債</a:t>
          </a:r>
          <a:r>
            <a:rPr lang="ja-JP" altLang="en-US" sz="1100" b="0" i="0" baseline="0">
              <a:solidFill>
                <a:schemeClr val="dk1"/>
              </a:solidFill>
              <a:effectLst/>
              <a:latin typeface="+mn-lt"/>
              <a:ea typeface="+mn-ea"/>
              <a:cs typeface="+mn-cs"/>
            </a:rPr>
            <a:t>等</a:t>
          </a:r>
          <a:r>
            <a:rPr lang="ja-JP" altLang="ja-JP" sz="1100" b="0" i="0" baseline="0">
              <a:solidFill>
                <a:schemeClr val="dk1"/>
              </a:solidFill>
              <a:effectLst/>
              <a:latin typeface="+mn-lt"/>
              <a:ea typeface="+mn-ea"/>
              <a:cs typeface="+mn-cs"/>
            </a:rPr>
            <a:t>が</a:t>
          </a:r>
          <a:r>
            <a:rPr lang="ja-JP" altLang="en-US" sz="1100" b="0" i="0" baseline="0">
              <a:solidFill>
                <a:schemeClr val="dk1"/>
              </a:solidFill>
              <a:effectLst/>
              <a:latin typeface="+mn-lt"/>
              <a:ea typeface="+mn-ea"/>
              <a:cs typeface="+mn-cs"/>
            </a:rPr>
            <a:t>減少</a:t>
          </a:r>
          <a:r>
            <a:rPr lang="ja-JP" altLang="ja-JP" sz="1100" b="0" i="0" baseline="0">
              <a:solidFill>
                <a:schemeClr val="dk1"/>
              </a:solidFill>
              <a:effectLst/>
              <a:latin typeface="+mn-lt"/>
              <a:ea typeface="+mn-ea"/>
              <a:cs typeface="+mn-cs"/>
            </a:rPr>
            <a:t>したことによる。</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　引き続き、負の数値を維持できるよう、新たな起債については財政基盤の確立に配慮した起債となるよう努めることとしている。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800">
              <a:solidFill>
                <a:schemeClr val="dk1"/>
              </a:solidFill>
              <a:effectLst/>
              <a:latin typeface="+mn-lt"/>
              <a:ea typeface="+mn-ea"/>
              <a:cs typeface="+mn-cs"/>
            </a:rPr>
            <a:t>過去の利率が高い起債の残高が順調に減ってきている。しかし、東京スカイツリー関連事業に係る起債の償還が始まり、今後も一定額の償還が生じる。今後も、引き続き、発債と償還のバランスを整え、公債費が一般財源を過度に圧迫することのないよう将来負担も考慮しつつ、健全な財政運営に努めていく。</a:t>
          </a:r>
          <a:endParaRPr lang="ja-JP" altLang="ja-JP" sz="6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東京都墨田区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　 本区の将来負担額は、引き続き負の数値となっている。</a:t>
          </a:r>
          <a:endParaRPr lang="ja-JP" altLang="ja-JP" sz="1400">
            <a:effectLst/>
          </a:endParaRPr>
        </a:p>
        <a:p>
          <a:pPr rtl="0" eaLnBrk="1" fontAlgn="auto" latinLnBrk="0" hangingPunct="1"/>
          <a:r>
            <a:rPr kumimoji="1" lang="ja-JP" altLang="ja-JP" sz="1100" b="0" i="0" baseline="0">
              <a:solidFill>
                <a:schemeClr val="dk1"/>
              </a:solidFill>
              <a:effectLst/>
              <a:latin typeface="+mn-lt"/>
              <a:ea typeface="+mn-ea"/>
              <a:cs typeface="+mn-cs"/>
            </a:rPr>
            <a:t>　 今後も、</a:t>
          </a:r>
          <a:r>
            <a:rPr lang="ja-JP" altLang="ja-JP" sz="1100" b="0" i="0" baseline="0">
              <a:solidFill>
                <a:schemeClr val="dk1"/>
              </a:solidFill>
              <a:effectLst/>
              <a:latin typeface="+mn-lt"/>
              <a:ea typeface="+mn-ea"/>
              <a:cs typeface="+mn-cs"/>
            </a:rPr>
            <a:t>財政調整基金等の積み増しや財政基盤の確立に配慮した起債となるよう努め、</a:t>
          </a:r>
          <a:r>
            <a:rPr kumimoji="1" lang="ja-JP" altLang="ja-JP" sz="1100" b="0" i="0" baseline="0">
              <a:solidFill>
                <a:schemeClr val="dk1"/>
              </a:solidFill>
              <a:effectLst/>
              <a:latin typeface="+mn-lt"/>
              <a:ea typeface="+mn-ea"/>
              <a:cs typeface="+mn-cs"/>
            </a:rPr>
            <a:t>財政基盤の強化を図って行く。</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東京都墨田区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（増減理由）</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財政調整基金につき、約</a:t>
          </a:r>
          <a:r>
            <a:rPr kumimoji="1" lang="en-US" altLang="ja-JP" sz="1100" b="0" i="0" baseline="0">
              <a:solidFill>
                <a:schemeClr val="dk1"/>
              </a:solidFill>
              <a:effectLst/>
              <a:latin typeface="+mn-lt"/>
              <a:ea typeface="+mn-ea"/>
              <a:cs typeface="+mn-cs"/>
            </a:rPr>
            <a:t>38</a:t>
          </a:r>
          <a:r>
            <a:rPr kumimoji="1" lang="ja-JP" altLang="ja-JP" sz="1100" b="0" i="0" baseline="0">
              <a:solidFill>
                <a:schemeClr val="dk1"/>
              </a:solidFill>
              <a:effectLst/>
              <a:latin typeface="+mn-lt"/>
              <a:ea typeface="+mn-ea"/>
              <a:cs typeface="+mn-cs"/>
            </a:rPr>
            <a:t>億円の積み増しを行った結果、東武伊勢崎線（とうきょうスカイツリー駅付近）立体化事業などによるその他目的基金の取り崩しはあったものの、全体として約</a:t>
          </a:r>
          <a:r>
            <a:rPr kumimoji="1" lang="en-US" altLang="ja-JP" sz="1100" b="0" i="0" baseline="0">
              <a:solidFill>
                <a:schemeClr val="dk1"/>
              </a:solidFill>
              <a:effectLst/>
              <a:latin typeface="+mn-lt"/>
              <a:ea typeface="+mn-ea"/>
              <a:cs typeface="+mn-cs"/>
            </a:rPr>
            <a:t>42</a:t>
          </a:r>
          <a:r>
            <a:rPr kumimoji="1" lang="ja-JP" altLang="ja-JP" sz="1100" b="0" i="0" baseline="0">
              <a:solidFill>
                <a:schemeClr val="dk1"/>
              </a:solidFill>
              <a:effectLst/>
              <a:latin typeface="+mn-lt"/>
              <a:ea typeface="+mn-ea"/>
              <a:cs typeface="+mn-cs"/>
            </a:rPr>
            <a:t>億円の増となった。</a:t>
          </a:r>
          <a:endParaRPr kumimoji="1" lang="en-US" altLang="ja-JP" sz="1100" b="0" i="0" baseline="0">
            <a:solidFill>
              <a:schemeClr val="dk1"/>
            </a:solidFill>
            <a:effectLst/>
            <a:latin typeface="+mn-lt"/>
            <a:ea typeface="+mn-ea"/>
            <a:cs typeface="+mn-cs"/>
          </a:endParaRPr>
        </a:p>
        <a:p>
          <a:pPr eaLnBrk="1" fontAlgn="auto" latinLnBrk="0" hangingPunct="1"/>
          <a:endParaRPr kumimoji="1" lang="en-US" altLang="ja-JP" sz="1100" b="0" i="0" baseline="0">
            <a:solidFill>
              <a:schemeClr val="dk1"/>
            </a:solidFill>
            <a:effectLst/>
            <a:latin typeface="+mn-lt"/>
            <a:ea typeface="+mn-ea"/>
            <a:cs typeface="+mn-cs"/>
          </a:endParaRPr>
        </a:p>
        <a:p>
          <a:pPr eaLnBrk="1" fontAlgn="auto" latinLnBrk="0" hangingPunct="1"/>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災害対策、景気の動向、社会保障関係費の増大に加え、公共施設の整備・改修、その他さまざまな行政ニーズに対応するため、必要な積立てと取崩しを行っていく。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（基金の使途）</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公共施設の整備・改修、水と緑をいかしたまちづくり事業、すみだ北斎美術館の運営、鉄道の連続立体交差化など、それぞれの目的に応じた事業の財源としている。</a:t>
          </a:r>
          <a:endParaRPr lang="ja-JP" altLang="ja-JP" sz="1400">
            <a:effectLst/>
          </a:endParaRPr>
        </a:p>
        <a:p>
          <a:pPr eaLnBrk="1" fontAlgn="auto" latinLnBrk="0" hangingPunct="1"/>
          <a:endParaRPr kumimoji="1" lang="en-US" altLang="ja-JP" sz="1100" b="0" i="0" baseline="0">
            <a:solidFill>
              <a:schemeClr val="dk1"/>
            </a:solidFill>
            <a:effectLst/>
            <a:latin typeface="+mn-lt"/>
            <a:ea typeface="+mn-ea"/>
            <a:cs typeface="+mn-cs"/>
          </a:endParaRPr>
        </a:p>
        <a:p>
          <a:pPr eaLnBrk="1" fontAlgn="auto" latinLnBrk="0" hangingPunct="1"/>
          <a:endParaRPr kumimoji="1" lang="en-US" altLang="ja-JP" sz="1100" b="0" i="0" baseline="0">
            <a:solidFill>
              <a:schemeClr val="dk1"/>
            </a:solidFill>
            <a:effectLst/>
            <a:latin typeface="+mn-lt"/>
            <a:ea typeface="+mn-ea"/>
            <a:cs typeface="+mn-cs"/>
          </a:endParaRPr>
        </a:p>
        <a:p>
          <a:pPr eaLnBrk="1" fontAlgn="auto" latinLnBrk="0" hangingPunct="1"/>
          <a:r>
            <a:rPr kumimoji="1" lang="ja-JP" altLang="ja-JP" sz="1100" b="0" i="0" baseline="0">
              <a:solidFill>
                <a:schemeClr val="dk1"/>
              </a:solidFill>
              <a:effectLst/>
              <a:latin typeface="+mn-lt"/>
              <a:ea typeface="+mn-ea"/>
              <a:cs typeface="+mn-cs"/>
            </a:rPr>
            <a:t>（増減理由）</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北十間川・隅田公園観光回遊路整備事業等のために基金を取崩しはあったが、基金の積み立てにより、約</a:t>
          </a:r>
          <a:r>
            <a:rPr kumimoji="1" lang="en-US" altLang="ja-JP" sz="1100" b="0" i="0" baseline="0">
              <a:solidFill>
                <a:schemeClr val="dk1"/>
              </a:solidFill>
              <a:effectLst/>
              <a:latin typeface="+mn-lt"/>
              <a:ea typeface="+mn-ea"/>
              <a:cs typeface="+mn-cs"/>
            </a:rPr>
            <a:t>5</a:t>
          </a:r>
          <a:r>
            <a:rPr kumimoji="1" lang="ja-JP" altLang="ja-JP" sz="1100" b="0" i="0" baseline="0">
              <a:solidFill>
                <a:schemeClr val="dk1"/>
              </a:solidFill>
              <a:effectLst/>
              <a:latin typeface="+mn-lt"/>
              <a:ea typeface="+mn-ea"/>
              <a:cs typeface="+mn-cs"/>
            </a:rPr>
            <a:t>億円の増となっている。</a:t>
          </a:r>
          <a:endParaRPr lang="ja-JP" altLang="ja-JP" sz="1400">
            <a:effectLst/>
          </a:endParaRPr>
        </a:p>
        <a:p>
          <a:pPr eaLnBrk="1" fontAlgn="auto" latinLnBrk="0" hangingPunct="1"/>
          <a:endParaRPr kumimoji="1" lang="en-US" altLang="ja-JP" sz="1100" b="0" i="0" baseline="0">
            <a:solidFill>
              <a:schemeClr val="dk1"/>
            </a:solidFill>
            <a:effectLst/>
            <a:latin typeface="+mn-lt"/>
            <a:ea typeface="+mn-ea"/>
            <a:cs typeface="+mn-cs"/>
          </a:endParaRPr>
        </a:p>
        <a:p>
          <a:pPr eaLnBrk="1" fontAlgn="auto" latinLnBrk="0" hangingPunct="1"/>
          <a:endParaRPr kumimoji="1" lang="en-US" altLang="ja-JP" sz="1100" b="0" i="0" baseline="0">
            <a:solidFill>
              <a:schemeClr val="dk1"/>
            </a:solidFill>
            <a:effectLst/>
            <a:latin typeface="+mn-lt"/>
            <a:ea typeface="+mn-ea"/>
            <a:cs typeface="+mn-cs"/>
          </a:endParaRPr>
        </a:p>
        <a:p>
          <a:pPr eaLnBrk="1" fontAlgn="auto" latinLnBrk="0" hangingPunct="1"/>
          <a:r>
            <a:rPr kumimoji="1" lang="ja-JP" altLang="ja-JP" sz="1100" b="0" i="0" baseline="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公共施設整備基金については、墨田区基本計画（平成</a:t>
          </a:r>
          <a:r>
            <a:rPr kumimoji="1" lang="en-US" altLang="ja-JP" sz="1100" b="0" i="0" baseline="0">
              <a:solidFill>
                <a:schemeClr val="dk1"/>
              </a:solidFill>
              <a:effectLst/>
              <a:latin typeface="+mn-lt"/>
              <a:ea typeface="+mn-ea"/>
              <a:cs typeface="+mn-cs"/>
            </a:rPr>
            <a:t>28</a:t>
          </a:r>
          <a:r>
            <a:rPr kumimoji="1" lang="ja-JP" altLang="ja-JP" sz="1100" b="0" i="0" baseline="0">
              <a:solidFill>
                <a:schemeClr val="dk1"/>
              </a:solidFill>
              <a:effectLst/>
              <a:latin typeface="+mn-lt"/>
              <a:ea typeface="+mn-ea"/>
              <a:cs typeface="+mn-cs"/>
            </a:rPr>
            <a:t>～令和</a:t>
          </a:r>
          <a:r>
            <a:rPr kumimoji="1" lang="en-US" altLang="ja-JP" sz="1100" b="0" i="0" baseline="0">
              <a:solidFill>
                <a:schemeClr val="dk1"/>
              </a:solidFill>
              <a:effectLst/>
              <a:latin typeface="+mn-lt"/>
              <a:ea typeface="+mn-ea"/>
              <a:cs typeface="+mn-cs"/>
            </a:rPr>
            <a:t>7</a:t>
          </a:r>
          <a:r>
            <a:rPr kumimoji="1" lang="ja-JP" altLang="ja-JP" sz="1100" b="0" i="0" baseline="0">
              <a:solidFill>
                <a:schemeClr val="dk1"/>
              </a:solidFill>
              <a:effectLst/>
              <a:latin typeface="+mn-lt"/>
              <a:ea typeface="+mn-ea"/>
              <a:cs typeface="+mn-cs"/>
            </a:rPr>
            <a:t>年度）において、</a:t>
          </a:r>
          <a:r>
            <a:rPr kumimoji="1" lang="en-US" altLang="ja-JP" sz="1100" b="0" i="0" baseline="0">
              <a:solidFill>
                <a:schemeClr val="dk1"/>
              </a:solidFill>
              <a:effectLst/>
              <a:latin typeface="+mn-lt"/>
              <a:ea typeface="+mn-ea"/>
              <a:cs typeface="+mn-cs"/>
            </a:rPr>
            <a:t>35</a:t>
          </a:r>
          <a:r>
            <a:rPr kumimoji="1" lang="ja-JP" altLang="ja-JP" sz="1100" b="0" i="0" baseline="0">
              <a:solidFill>
                <a:schemeClr val="dk1"/>
              </a:solidFill>
              <a:effectLst/>
              <a:latin typeface="+mn-lt"/>
              <a:ea typeface="+mn-ea"/>
              <a:cs typeface="+mn-cs"/>
            </a:rPr>
            <a:t>億円以上を維持するという目標を設定している。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その他の基金については適宜積立てと取崩しを行いながら、目的に沿った運用を行っていく。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（増減理由）</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財政基盤の強化のため、積極的に積立てを行い、約</a:t>
          </a:r>
          <a:r>
            <a:rPr lang="en-US" altLang="ja-JP" sz="1100" b="0" i="0" baseline="0">
              <a:solidFill>
                <a:schemeClr val="dk1"/>
              </a:solidFill>
              <a:effectLst/>
              <a:latin typeface="+mn-lt"/>
              <a:ea typeface="+mn-ea"/>
              <a:cs typeface="+mn-cs"/>
            </a:rPr>
            <a:t>38</a:t>
          </a:r>
          <a:r>
            <a:rPr lang="ja-JP" altLang="ja-JP" sz="1100" b="0" i="0" baseline="0">
              <a:solidFill>
                <a:schemeClr val="dk1"/>
              </a:solidFill>
              <a:effectLst/>
              <a:latin typeface="+mn-lt"/>
              <a:ea typeface="+mn-ea"/>
              <a:cs typeface="+mn-cs"/>
            </a:rPr>
            <a:t>億円の増となった。</a:t>
          </a:r>
          <a:endParaRPr lang="ja-JP" altLang="ja-JP" sz="1400">
            <a:effectLst/>
          </a:endParaRPr>
        </a:p>
        <a:p>
          <a:pPr eaLnBrk="1" fontAlgn="auto" latinLnBrk="0" hangingPunct="1"/>
          <a:endParaRPr kumimoji="1" lang="en-US" altLang="ja-JP" sz="1100" b="0" i="0" baseline="0">
            <a:solidFill>
              <a:schemeClr val="dk1"/>
            </a:solidFill>
            <a:effectLst/>
            <a:latin typeface="+mn-lt"/>
            <a:ea typeface="+mn-ea"/>
            <a:cs typeface="+mn-cs"/>
          </a:endParaRPr>
        </a:p>
        <a:p>
          <a:pPr eaLnBrk="1" fontAlgn="auto" latinLnBrk="0" hangingPunct="1"/>
          <a:endParaRPr kumimoji="1" lang="en-US" altLang="ja-JP" sz="1100" b="0" i="0" baseline="0">
            <a:solidFill>
              <a:schemeClr val="dk1"/>
            </a:solidFill>
            <a:effectLst/>
            <a:latin typeface="+mn-lt"/>
            <a:ea typeface="+mn-ea"/>
            <a:cs typeface="+mn-cs"/>
          </a:endParaRPr>
        </a:p>
        <a:p>
          <a:pPr eaLnBrk="1" fontAlgn="auto" latinLnBrk="0" hangingPunct="1"/>
          <a:r>
            <a:rPr kumimoji="1" lang="ja-JP" altLang="ja-JP" sz="1100" b="0" i="0" baseline="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災害対策、景気の動向、社会保障関係費の増大への対応として、積み増しを行っていく。</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墨田区基本計画（平成</a:t>
          </a:r>
          <a:r>
            <a:rPr kumimoji="1" lang="en-US" altLang="ja-JP" sz="1100" b="0" i="0" baseline="0">
              <a:solidFill>
                <a:schemeClr val="dk1"/>
              </a:solidFill>
              <a:effectLst/>
              <a:latin typeface="+mn-lt"/>
              <a:ea typeface="+mn-ea"/>
              <a:cs typeface="+mn-cs"/>
            </a:rPr>
            <a:t>28</a:t>
          </a:r>
          <a:r>
            <a:rPr kumimoji="1" lang="ja-JP" altLang="ja-JP" sz="1100" b="0" i="0" baseline="0">
              <a:solidFill>
                <a:schemeClr val="dk1"/>
              </a:solidFill>
              <a:effectLst/>
              <a:latin typeface="+mn-lt"/>
              <a:ea typeface="+mn-ea"/>
              <a:cs typeface="+mn-cs"/>
            </a:rPr>
            <a:t>～令和</a:t>
          </a:r>
          <a:r>
            <a:rPr kumimoji="1" lang="en-US" altLang="ja-JP" sz="1100" b="0" i="0" baseline="0">
              <a:solidFill>
                <a:schemeClr val="dk1"/>
              </a:solidFill>
              <a:effectLst/>
              <a:latin typeface="+mn-lt"/>
              <a:ea typeface="+mn-ea"/>
              <a:cs typeface="+mn-cs"/>
            </a:rPr>
            <a:t>7</a:t>
          </a:r>
          <a:r>
            <a:rPr kumimoji="1" lang="ja-JP" altLang="ja-JP" sz="1100" b="0" i="0" baseline="0">
              <a:solidFill>
                <a:schemeClr val="dk1"/>
              </a:solidFill>
              <a:effectLst/>
              <a:latin typeface="+mn-lt"/>
              <a:ea typeface="+mn-ea"/>
              <a:cs typeface="+mn-cs"/>
            </a:rPr>
            <a:t>年度）において、令和</a:t>
          </a:r>
          <a:r>
            <a:rPr kumimoji="1" lang="en-US" altLang="ja-JP" sz="1100" b="0" i="0" baseline="0">
              <a:solidFill>
                <a:schemeClr val="dk1"/>
              </a:solidFill>
              <a:effectLst/>
              <a:latin typeface="+mn-lt"/>
              <a:ea typeface="+mn-ea"/>
              <a:cs typeface="+mn-cs"/>
            </a:rPr>
            <a:t>2</a:t>
          </a:r>
          <a:r>
            <a:rPr kumimoji="1" lang="ja-JP" altLang="ja-JP" sz="1100" b="0" i="0" baseline="0">
              <a:solidFill>
                <a:schemeClr val="dk1"/>
              </a:solidFill>
              <a:effectLst/>
              <a:latin typeface="+mn-lt"/>
              <a:ea typeface="+mn-ea"/>
              <a:cs typeface="+mn-cs"/>
            </a:rPr>
            <a:t>年度末に</a:t>
          </a:r>
          <a:r>
            <a:rPr kumimoji="1" lang="en-US" altLang="ja-JP" sz="1100" b="0" i="0" baseline="0">
              <a:solidFill>
                <a:schemeClr val="dk1"/>
              </a:solidFill>
              <a:effectLst/>
              <a:latin typeface="+mn-lt"/>
              <a:ea typeface="+mn-ea"/>
              <a:cs typeface="+mn-cs"/>
            </a:rPr>
            <a:t>100</a:t>
          </a:r>
          <a:r>
            <a:rPr kumimoji="1" lang="ja-JP" altLang="ja-JP" sz="1100" b="0" i="0" baseline="0">
              <a:solidFill>
                <a:schemeClr val="dk1"/>
              </a:solidFill>
              <a:effectLst/>
              <a:latin typeface="+mn-lt"/>
              <a:ea typeface="+mn-ea"/>
              <a:cs typeface="+mn-cs"/>
            </a:rPr>
            <a:t>億円以上という目標を設定している。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（増減理由）</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公債費にかかる一般財源の負担につき、年度間で平準化するため、取崩しを行った。</a:t>
          </a:r>
          <a:endParaRPr lang="ja-JP" altLang="ja-JP" sz="1400">
            <a:effectLst/>
          </a:endParaRPr>
        </a:p>
        <a:p>
          <a:pPr eaLnBrk="1" fontAlgn="auto" latinLnBrk="0" hangingPunct="1"/>
          <a:endParaRPr kumimoji="1" lang="en-US" altLang="ja-JP" sz="1100" b="0" i="0" baseline="0">
            <a:solidFill>
              <a:schemeClr val="dk1"/>
            </a:solidFill>
            <a:effectLst/>
            <a:latin typeface="+mn-lt"/>
            <a:ea typeface="+mn-ea"/>
            <a:cs typeface="+mn-cs"/>
          </a:endParaRPr>
        </a:p>
        <a:p>
          <a:pPr eaLnBrk="1" fontAlgn="auto" latinLnBrk="0" hangingPunct="1"/>
          <a:endParaRPr kumimoji="1" lang="en-US" altLang="ja-JP" sz="1100" b="0" i="0" baseline="0">
            <a:solidFill>
              <a:schemeClr val="dk1"/>
            </a:solidFill>
            <a:effectLst/>
            <a:latin typeface="+mn-lt"/>
            <a:ea typeface="+mn-ea"/>
            <a:cs typeface="+mn-cs"/>
          </a:endParaRPr>
        </a:p>
        <a:p>
          <a:pPr eaLnBrk="1" fontAlgn="auto" latinLnBrk="0" hangingPunct="1"/>
          <a:r>
            <a:rPr kumimoji="1" lang="ja-JP" altLang="ja-JP" sz="1100" b="0" i="0" baseline="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今後も、公債費にかかる一般財源の負担につき、年度間で平準化するため、減債基金への積立てと取崩しを適宜行っていく。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1760200" y="825500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3131800" y="825500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4503400" y="825500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5875000" y="825500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7246600" y="825500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1760200" y="1188720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3131800" y="1188720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4503400" y="1188720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5875000" y="1188720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7246600" y="1188720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1401425"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5351125" y="165100"/>
          <a:ext cx="3549650" cy="1619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5357475" y="165100"/>
          <a:ext cx="3524250" cy="1619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5382875" y="165100"/>
          <a:ext cx="3467100" cy="14287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東京都墨田区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2823825" y="165100"/>
          <a:ext cx="2393950" cy="1619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2849225" y="165100"/>
          <a:ext cx="2349500" cy="1619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2874625" y="165100"/>
          <a:ext cx="2311400" cy="15557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44500" y="352425"/>
          <a:ext cx="9083675" cy="1568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568325" y="384175"/>
          <a:ext cx="1244600" cy="150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768475" y="384175"/>
          <a:ext cx="1200150" cy="150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274,896
261,917
13.77
125,718,501
118,897,183
6,255,452
73,221,654
27,971,245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2968625" y="384175"/>
          <a:ext cx="1371600" cy="150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340225" y="403225"/>
          <a:ext cx="1822450" cy="755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162675" y="403225"/>
          <a:ext cx="1136650" cy="755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7362825" y="415925"/>
          <a:ext cx="577850" cy="755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340225" y="1000125"/>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226175" y="1000125"/>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9985375" y="352425"/>
          <a:ext cx="1371600" cy="10795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0213975" y="415925"/>
          <a:ext cx="1200150" cy="95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0213975" y="523875"/>
          <a:ext cx="1200150" cy="501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0213975" y="854075"/>
          <a:ext cx="1320800" cy="628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0048875" y="49212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0102850" y="466725"/>
          <a:ext cx="101600" cy="254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0102850" y="61277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0147300" y="8540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0067925" y="85407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0147300" y="10858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0067925" y="122237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0161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22510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3" name="テキスト ボックス 42"/>
        <xdr:cNvSpPr txBox="1"/>
      </xdr:nvSpPr>
      <xdr:spPr>
        <a:xfrm>
          <a:off x="419100" y="247967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27146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294957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152525" y="3451225"/>
          <a:ext cx="3822700" cy="2095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811514" y="3713417"/>
          <a:ext cx="1552221"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462014" y="3696746"/>
          <a:ext cx="759471"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4924425" y="3524250"/>
          <a:ext cx="1371600" cy="2000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4924425" y="366077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296025" y="3524250"/>
          <a:ext cx="1371600" cy="2000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296025" y="366077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7794625" y="3524250"/>
          <a:ext cx="1371600" cy="2000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7794625" y="366077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152525" y="4029075"/>
          <a:ext cx="382270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222875" y="402907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222875" y="409257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280025" y="430847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有形固定資産減価償却率」は、償却資産の取得価額等に対する減価償却累計額の割合、すなわち資産の経年の程度を示す指標である。墨田区においては、全国平均等と比べて高い状態にあり、今後の大規模修繕や施設の更新等にかかるコストに留意する必要がある。</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127125" y="38449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152525" y="61055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xdr:cNvSpPr txBox="1"/>
      </xdr:nvSpPr>
      <xdr:spPr>
        <a:xfrm>
          <a:off x="786781" y="6018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xdr:cNvCxnSpPr/>
      </xdr:nvCxnSpPr>
      <xdr:spPr>
        <a:xfrm>
          <a:off x="1152525" y="5809797"/>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xdr:cNvSpPr txBox="1"/>
      </xdr:nvSpPr>
      <xdr:spPr>
        <a:xfrm>
          <a:off x="786781" y="572234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xdr:cNvCxnSpPr/>
      </xdr:nvCxnSpPr>
      <xdr:spPr>
        <a:xfrm>
          <a:off x="1152525" y="5514068"/>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xdr:cNvSpPr txBox="1"/>
      </xdr:nvSpPr>
      <xdr:spPr>
        <a:xfrm>
          <a:off x="786781" y="542661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xdr:cNvCxnSpPr/>
      </xdr:nvCxnSpPr>
      <xdr:spPr>
        <a:xfrm>
          <a:off x="1152525" y="5218339"/>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xdr:cNvSpPr txBox="1"/>
      </xdr:nvSpPr>
      <xdr:spPr>
        <a:xfrm>
          <a:off x="786781" y="512453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xdr:cNvCxnSpPr/>
      </xdr:nvCxnSpPr>
      <xdr:spPr>
        <a:xfrm>
          <a:off x="1152525" y="4922611"/>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xdr:cNvSpPr txBox="1"/>
      </xdr:nvSpPr>
      <xdr:spPr>
        <a:xfrm>
          <a:off x="786781" y="482881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xdr:cNvCxnSpPr/>
      </xdr:nvCxnSpPr>
      <xdr:spPr>
        <a:xfrm>
          <a:off x="1152525" y="4620532"/>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xdr:cNvSpPr txBox="1"/>
      </xdr:nvSpPr>
      <xdr:spPr>
        <a:xfrm>
          <a:off x="786781" y="453308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xdr:cNvCxnSpPr/>
      </xdr:nvCxnSpPr>
      <xdr:spPr>
        <a:xfrm>
          <a:off x="1152525" y="4324803"/>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xdr:cNvSpPr txBox="1"/>
      </xdr:nvSpPr>
      <xdr:spPr>
        <a:xfrm>
          <a:off x="786781" y="423735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xdr:cNvCxnSpPr/>
      </xdr:nvCxnSpPr>
      <xdr:spPr>
        <a:xfrm>
          <a:off x="1152525" y="402907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xdr:cNvSpPr txBox="1"/>
      </xdr:nvSpPr>
      <xdr:spPr>
        <a:xfrm>
          <a:off x="786781" y="39416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xdr:cNvSpPr/>
      </xdr:nvSpPr>
      <xdr:spPr>
        <a:xfrm>
          <a:off x="1152525" y="4029075"/>
          <a:ext cx="382270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45811</xdr:rowOff>
    </xdr:from>
    <xdr:to>
      <xdr:col>23</xdr:col>
      <xdr:colOff>85090</xdr:colOff>
      <xdr:row>33</xdr:row>
      <xdr:rowOff>149044</xdr:rowOff>
    </xdr:to>
    <xdr:cxnSp macro="">
      <xdr:nvCxnSpPr>
        <xdr:cNvPr id="77" name="直線コネクタ 76"/>
        <xdr:cNvCxnSpPr/>
      </xdr:nvCxnSpPr>
      <xdr:spPr>
        <a:xfrm flipV="1">
          <a:off x="4300220" y="4503511"/>
          <a:ext cx="1270" cy="1093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152871</xdr:rowOff>
    </xdr:from>
    <xdr:ext cx="405111" cy="259045"/>
    <xdr:sp macro="" textlink="">
      <xdr:nvSpPr>
        <xdr:cNvPr id="78" name="有形固定資産減価償却率最小値テキスト"/>
        <xdr:cNvSpPr txBox="1"/>
      </xdr:nvSpPr>
      <xdr:spPr>
        <a:xfrm>
          <a:off x="4352925" y="5601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149044</xdr:rowOff>
    </xdr:from>
    <xdr:to>
      <xdr:col>23</xdr:col>
      <xdr:colOff>174625</xdr:colOff>
      <xdr:row>33</xdr:row>
      <xdr:rowOff>149044</xdr:rowOff>
    </xdr:to>
    <xdr:cxnSp macro="">
      <xdr:nvCxnSpPr>
        <xdr:cNvPr id="79" name="直線コネクタ 78"/>
        <xdr:cNvCxnSpPr/>
      </xdr:nvCxnSpPr>
      <xdr:spPr>
        <a:xfrm>
          <a:off x="4213225" y="5597344"/>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163938</xdr:rowOff>
    </xdr:from>
    <xdr:ext cx="405111" cy="259045"/>
    <xdr:sp macro="" textlink="">
      <xdr:nvSpPr>
        <xdr:cNvPr id="80" name="有形固定資産減価償却率最大値テキスト"/>
        <xdr:cNvSpPr txBox="1"/>
      </xdr:nvSpPr>
      <xdr:spPr>
        <a:xfrm>
          <a:off x="4352925" y="429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45811</xdr:rowOff>
    </xdr:from>
    <xdr:to>
      <xdr:col>23</xdr:col>
      <xdr:colOff>174625</xdr:colOff>
      <xdr:row>27</xdr:row>
      <xdr:rowOff>45811</xdr:rowOff>
    </xdr:to>
    <xdr:cxnSp macro="">
      <xdr:nvCxnSpPr>
        <xdr:cNvPr id="81" name="直線コネクタ 80"/>
        <xdr:cNvCxnSpPr/>
      </xdr:nvCxnSpPr>
      <xdr:spPr>
        <a:xfrm>
          <a:off x="4213225" y="4503511"/>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129648</xdr:rowOff>
    </xdr:from>
    <xdr:ext cx="405111" cy="259045"/>
    <xdr:sp macro="" textlink="">
      <xdr:nvSpPr>
        <xdr:cNvPr id="82" name="有形固定資産減価償却率平均値テキスト"/>
        <xdr:cNvSpPr txBox="1"/>
      </xdr:nvSpPr>
      <xdr:spPr>
        <a:xfrm>
          <a:off x="4352925" y="491754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106771</xdr:rowOff>
    </xdr:from>
    <xdr:to>
      <xdr:col>23</xdr:col>
      <xdr:colOff>136525</xdr:colOff>
      <xdr:row>31</xdr:row>
      <xdr:rowOff>36921</xdr:rowOff>
    </xdr:to>
    <xdr:sp macro="" textlink="">
      <xdr:nvSpPr>
        <xdr:cNvPr id="83" name="フローチャート: 判断 82"/>
        <xdr:cNvSpPr/>
      </xdr:nvSpPr>
      <xdr:spPr>
        <a:xfrm>
          <a:off x="4251325" y="505977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149951</xdr:rowOff>
    </xdr:from>
    <xdr:to>
      <xdr:col>19</xdr:col>
      <xdr:colOff>187325</xdr:colOff>
      <xdr:row>31</xdr:row>
      <xdr:rowOff>80101</xdr:rowOff>
    </xdr:to>
    <xdr:sp macro="" textlink="">
      <xdr:nvSpPr>
        <xdr:cNvPr id="84" name="フローチャート: 判断 83"/>
        <xdr:cNvSpPr/>
      </xdr:nvSpPr>
      <xdr:spPr>
        <a:xfrm>
          <a:off x="3616325" y="510295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125276</xdr:rowOff>
    </xdr:from>
    <xdr:to>
      <xdr:col>15</xdr:col>
      <xdr:colOff>187325</xdr:colOff>
      <xdr:row>31</xdr:row>
      <xdr:rowOff>55426</xdr:rowOff>
    </xdr:to>
    <xdr:sp macro="" textlink="">
      <xdr:nvSpPr>
        <xdr:cNvPr id="85" name="フローチャート: 判断 84"/>
        <xdr:cNvSpPr/>
      </xdr:nvSpPr>
      <xdr:spPr>
        <a:xfrm>
          <a:off x="2930525" y="507827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122192</xdr:rowOff>
    </xdr:from>
    <xdr:to>
      <xdr:col>11</xdr:col>
      <xdr:colOff>187325</xdr:colOff>
      <xdr:row>31</xdr:row>
      <xdr:rowOff>52342</xdr:rowOff>
    </xdr:to>
    <xdr:sp macro="" textlink="">
      <xdr:nvSpPr>
        <xdr:cNvPr id="86" name="フローチャート: 判断 85"/>
        <xdr:cNvSpPr/>
      </xdr:nvSpPr>
      <xdr:spPr>
        <a:xfrm>
          <a:off x="2244725" y="507519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55608</xdr:rowOff>
    </xdr:from>
    <xdr:to>
      <xdr:col>7</xdr:col>
      <xdr:colOff>187325</xdr:colOff>
      <xdr:row>31</xdr:row>
      <xdr:rowOff>157208</xdr:rowOff>
    </xdr:to>
    <xdr:sp macro="" textlink="">
      <xdr:nvSpPr>
        <xdr:cNvPr id="87" name="フローチャート: 判断 86"/>
        <xdr:cNvSpPr/>
      </xdr:nvSpPr>
      <xdr:spPr>
        <a:xfrm>
          <a:off x="1558925" y="517370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xdr:cNvSpPr txBox="1"/>
      </xdr:nvSpPr>
      <xdr:spPr>
        <a:xfrm>
          <a:off x="4143375" y="61514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xdr:cNvSpPr txBox="1"/>
      </xdr:nvSpPr>
      <xdr:spPr>
        <a:xfrm>
          <a:off x="3508375" y="61514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xdr:cNvSpPr txBox="1"/>
      </xdr:nvSpPr>
      <xdr:spPr>
        <a:xfrm>
          <a:off x="2822575" y="61514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xdr:cNvSpPr txBox="1"/>
      </xdr:nvSpPr>
      <xdr:spPr>
        <a:xfrm>
          <a:off x="2136775" y="61514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xdr:cNvSpPr txBox="1"/>
      </xdr:nvSpPr>
      <xdr:spPr>
        <a:xfrm>
          <a:off x="1450975" y="61514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21681</xdr:rowOff>
    </xdr:from>
    <xdr:to>
      <xdr:col>23</xdr:col>
      <xdr:colOff>136525</xdr:colOff>
      <xdr:row>31</xdr:row>
      <xdr:rowOff>123281</xdr:rowOff>
    </xdr:to>
    <xdr:sp macro="" textlink="">
      <xdr:nvSpPr>
        <xdr:cNvPr id="93" name="楕円 92"/>
        <xdr:cNvSpPr/>
      </xdr:nvSpPr>
      <xdr:spPr>
        <a:xfrm>
          <a:off x="4251325" y="513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108</xdr:rowOff>
    </xdr:from>
    <xdr:ext cx="405111" cy="259045"/>
    <xdr:sp macro="" textlink="">
      <xdr:nvSpPr>
        <xdr:cNvPr id="94" name="有形固定資産減価償却率該当値テキスト"/>
        <xdr:cNvSpPr txBox="1"/>
      </xdr:nvSpPr>
      <xdr:spPr>
        <a:xfrm>
          <a:off x="4352925" y="5118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21681</xdr:rowOff>
    </xdr:from>
    <xdr:to>
      <xdr:col>19</xdr:col>
      <xdr:colOff>187325</xdr:colOff>
      <xdr:row>31</xdr:row>
      <xdr:rowOff>123281</xdr:rowOff>
    </xdr:to>
    <xdr:sp macro="" textlink="">
      <xdr:nvSpPr>
        <xdr:cNvPr id="95" name="楕円 94"/>
        <xdr:cNvSpPr/>
      </xdr:nvSpPr>
      <xdr:spPr>
        <a:xfrm>
          <a:off x="3616325" y="513978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72481</xdr:rowOff>
    </xdr:from>
    <xdr:to>
      <xdr:col>23</xdr:col>
      <xdr:colOff>85725</xdr:colOff>
      <xdr:row>31</xdr:row>
      <xdr:rowOff>72481</xdr:rowOff>
    </xdr:to>
    <xdr:cxnSp macro="">
      <xdr:nvCxnSpPr>
        <xdr:cNvPr id="96" name="直線コネクタ 95"/>
        <xdr:cNvCxnSpPr/>
      </xdr:nvCxnSpPr>
      <xdr:spPr>
        <a:xfrm>
          <a:off x="3667125" y="5190581"/>
          <a:ext cx="635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24765</xdr:rowOff>
    </xdr:from>
    <xdr:to>
      <xdr:col>15</xdr:col>
      <xdr:colOff>187325</xdr:colOff>
      <xdr:row>31</xdr:row>
      <xdr:rowOff>126365</xdr:rowOff>
    </xdr:to>
    <xdr:sp macro="" textlink="">
      <xdr:nvSpPr>
        <xdr:cNvPr id="97" name="楕円 96"/>
        <xdr:cNvSpPr/>
      </xdr:nvSpPr>
      <xdr:spPr>
        <a:xfrm>
          <a:off x="2930525" y="514286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72481</xdr:rowOff>
    </xdr:from>
    <xdr:to>
      <xdr:col>19</xdr:col>
      <xdr:colOff>136525</xdr:colOff>
      <xdr:row>31</xdr:row>
      <xdr:rowOff>75565</xdr:rowOff>
    </xdr:to>
    <xdr:cxnSp macro="">
      <xdr:nvCxnSpPr>
        <xdr:cNvPr id="98" name="直線コネクタ 97"/>
        <xdr:cNvCxnSpPr/>
      </xdr:nvCxnSpPr>
      <xdr:spPr>
        <a:xfrm flipV="1">
          <a:off x="2981325" y="5190581"/>
          <a:ext cx="685800" cy="3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18597</xdr:rowOff>
    </xdr:from>
    <xdr:to>
      <xdr:col>11</xdr:col>
      <xdr:colOff>187325</xdr:colOff>
      <xdr:row>31</xdr:row>
      <xdr:rowOff>120197</xdr:rowOff>
    </xdr:to>
    <xdr:sp macro="" textlink="">
      <xdr:nvSpPr>
        <xdr:cNvPr id="99" name="楕円 98"/>
        <xdr:cNvSpPr/>
      </xdr:nvSpPr>
      <xdr:spPr>
        <a:xfrm>
          <a:off x="2244725" y="513669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69397</xdr:rowOff>
    </xdr:from>
    <xdr:to>
      <xdr:col>15</xdr:col>
      <xdr:colOff>136525</xdr:colOff>
      <xdr:row>31</xdr:row>
      <xdr:rowOff>75565</xdr:rowOff>
    </xdr:to>
    <xdr:cxnSp macro="">
      <xdr:nvCxnSpPr>
        <xdr:cNvPr id="100" name="直線コネクタ 99"/>
        <xdr:cNvCxnSpPr/>
      </xdr:nvCxnSpPr>
      <xdr:spPr>
        <a:xfrm>
          <a:off x="2295525" y="5187497"/>
          <a:ext cx="685800" cy="6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46355</xdr:rowOff>
    </xdr:from>
    <xdr:to>
      <xdr:col>7</xdr:col>
      <xdr:colOff>187325</xdr:colOff>
      <xdr:row>31</xdr:row>
      <xdr:rowOff>147955</xdr:rowOff>
    </xdr:to>
    <xdr:sp macro="" textlink="">
      <xdr:nvSpPr>
        <xdr:cNvPr id="101" name="楕円 100"/>
        <xdr:cNvSpPr/>
      </xdr:nvSpPr>
      <xdr:spPr>
        <a:xfrm>
          <a:off x="1558925" y="516445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69397</xdr:rowOff>
    </xdr:from>
    <xdr:to>
      <xdr:col>11</xdr:col>
      <xdr:colOff>136525</xdr:colOff>
      <xdr:row>31</xdr:row>
      <xdr:rowOff>97155</xdr:rowOff>
    </xdr:to>
    <xdr:cxnSp macro="">
      <xdr:nvCxnSpPr>
        <xdr:cNvPr id="102" name="直線コネクタ 101"/>
        <xdr:cNvCxnSpPr/>
      </xdr:nvCxnSpPr>
      <xdr:spPr>
        <a:xfrm flipV="1">
          <a:off x="1609725" y="5187497"/>
          <a:ext cx="6858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96628</xdr:rowOff>
    </xdr:from>
    <xdr:ext cx="405111" cy="259045"/>
    <xdr:sp macro="" textlink="">
      <xdr:nvSpPr>
        <xdr:cNvPr id="103" name="n_1aveValue有形固定資産減価償却率"/>
        <xdr:cNvSpPr txBox="1"/>
      </xdr:nvSpPr>
      <xdr:spPr>
        <a:xfrm>
          <a:off x="3470919" y="4884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71953</xdr:rowOff>
    </xdr:from>
    <xdr:ext cx="405111" cy="259045"/>
    <xdr:sp macro="" textlink="">
      <xdr:nvSpPr>
        <xdr:cNvPr id="104" name="n_2aveValue有形固定資産減価償却率"/>
        <xdr:cNvSpPr txBox="1"/>
      </xdr:nvSpPr>
      <xdr:spPr>
        <a:xfrm>
          <a:off x="2797819" y="4859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68869</xdr:rowOff>
    </xdr:from>
    <xdr:ext cx="405111" cy="259045"/>
    <xdr:sp macro="" textlink="">
      <xdr:nvSpPr>
        <xdr:cNvPr id="105" name="n_3aveValue有形固定資産減価償却率"/>
        <xdr:cNvSpPr txBox="1"/>
      </xdr:nvSpPr>
      <xdr:spPr>
        <a:xfrm>
          <a:off x="2112019" y="4856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148335</xdr:rowOff>
    </xdr:from>
    <xdr:ext cx="405111" cy="259045"/>
    <xdr:sp macro="" textlink="">
      <xdr:nvSpPr>
        <xdr:cNvPr id="106" name="n_4aveValue有形固定資産減価償却率"/>
        <xdr:cNvSpPr txBox="1"/>
      </xdr:nvSpPr>
      <xdr:spPr>
        <a:xfrm>
          <a:off x="1426219" y="5266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114408</xdr:rowOff>
    </xdr:from>
    <xdr:ext cx="405111" cy="259045"/>
    <xdr:sp macro="" textlink="">
      <xdr:nvSpPr>
        <xdr:cNvPr id="107" name="n_1mainValue有形固定資産減価償却率"/>
        <xdr:cNvSpPr txBox="1"/>
      </xdr:nvSpPr>
      <xdr:spPr>
        <a:xfrm>
          <a:off x="3470919" y="5232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117492</xdr:rowOff>
    </xdr:from>
    <xdr:ext cx="405111" cy="259045"/>
    <xdr:sp macro="" textlink="">
      <xdr:nvSpPr>
        <xdr:cNvPr id="108" name="n_2mainValue有形固定資産減価償却率"/>
        <xdr:cNvSpPr txBox="1"/>
      </xdr:nvSpPr>
      <xdr:spPr>
        <a:xfrm>
          <a:off x="2797819" y="523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111324</xdr:rowOff>
    </xdr:from>
    <xdr:ext cx="405111" cy="259045"/>
    <xdr:sp macro="" textlink="">
      <xdr:nvSpPr>
        <xdr:cNvPr id="109" name="n_3mainValue有形固定資産減価償却率"/>
        <xdr:cNvSpPr txBox="1"/>
      </xdr:nvSpPr>
      <xdr:spPr>
        <a:xfrm>
          <a:off x="2112019" y="52294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164482</xdr:rowOff>
    </xdr:from>
    <xdr:ext cx="405111" cy="259045"/>
    <xdr:sp macro="" textlink="">
      <xdr:nvSpPr>
        <xdr:cNvPr id="110" name="n_4mainValue有形固定資産減価償却率"/>
        <xdr:cNvSpPr txBox="1"/>
      </xdr:nvSpPr>
      <xdr:spPr>
        <a:xfrm>
          <a:off x="1426219" y="495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xdr:cNvSpPr/>
      </xdr:nvSpPr>
      <xdr:spPr>
        <a:xfrm>
          <a:off x="10194925" y="3451225"/>
          <a:ext cx="3803650" cy="2095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xdr:cNvSpPr/>
      </xdr:nvSpPr>
      <xdr:spPr>
        <a:xfrm>
          <a:off x="11150868" y="3713417"/>
          <a:ext cx="939264"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3" name="正方形/長方形 112"/>
        <xdr:cNvSpPr/>
      </xdr:nvSpPr>
      <xdr:spPr>
        <a:xfrm>
          <a:off x="12443365" y="3696746"/>
          <a:ext cx="862519"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[ 116.4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xdr:cNvSpPr/>
      </xdr:nvSpPr>
      <xdr:spPr>
        <a:xfrm>
          <a:off x="13966825" y="3524250"/>
          <a:ext cx="1371600" cy="2000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xdr:cNvSpPr/>
      </xdr:nvSpPr>
      <xdr:spPr>
        <a:xfrm>
          <a:off x="13966825" y="366077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xdr:cNvSpPr/>
      </xdr:nvSpPr>
      <xdr:spPr>
        <a:xfrm>
          <a:off x="15338425" y="3524250"/>
          <a:ext cx="1371600" cy="2000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xdr:cNvSpPr/>
      </xdr:nvSpPr>
      <xdr:spPr>
        <a:xfrm>
          <a:off x="15338425" y="366077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xdr:cNvSpPr/>
      </xdr:nvSpPr>
      <xdr:spPr>
        <a:xfrm>
          <a:off x="16817975" y="3524250"/>
          <a:ext cx="1371600" cy="2000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xdr:cNvSpPr/>
      </xdr:nvSpPr>
      <xdr:spPr>
        <a:xfrm>
          <a:off x="16817975" y="366077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xdr:cNvSpPr/>
      </xdr:nvSpPr>
      <xdr:spPr>
        <a:xfrm>
          <a:off x="10194925" y="4029075"/>
          <a:ext cx="380365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xdr:cNvSpPr/>
      </xdr:nvSpPr>
      <xdr:spPr>
        <a:xfrm>
          <a:off x="14246225" y="402907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xdr:cNvSpPr/>
      </xdr:nvSpPr>
      <xdr:spPr>
        <a:xfrm>
          <a:off x="14246225" y="409257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xdr:cNvSpPr txBox="1"/>
      </xdr:nvSpPr>
      <xdr:spPr>
        <a:xfrm>
          <a:off x="14322425" y="430847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債務償還可能年数」は、債務償還能力を表す指標である。墨田区においては、全国平均よりは低いものの、都平均等と比べて高い状態にあり、引き続き積立金の確保など、債務償還能力の向上に努める必要があ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24" name="テキスト ボックス 123"/>
        <xdr:cNvSpPr txBox="1"/>
      </xdr:nvSpPr>
      <xdr:spPr>
        <a:xfrm>
          <a:off x="10156825" y="38449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xdr:cNvCxnSpPr/>
      </xdr:nvCxnSpPr>
      <xdr:spPr>
        <a:xfrm>
          <a:off x="10194925" y="61055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36</xdr:row>
      <xdr:rowOff>74474</xdr:rowOff>
    </xdr:from>
    <xdr:ext cx="410689" cy="225703"/>
    <xdr:sp macro="" textlink="">
      <xdr:nvSpPr>
        <xdr:cNvPr id="126" name="テキスト ボックス 125"/>
        <xdr:cNvSpPr txBox="1"/>
      </xdr:nvSpPr>
      <xdr:spPr>
        <a:xfrm>
          <a:off x="9758836" y="60180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79375</xdr:rowOff>
    </xdr:from>
    <xdr:to>
      <xdr:col>80</xdr:col>
      <xdr:colOff>9525</xdr:colOff>
      <xdr:row>34</xdr:row>
      <xdr:rowOff>79375</xdr:rowOff>
    </xdr:to>
    <xdr:cxnSp macro="">
      <xdr:nvCxnSpPr>
        <xdr:cNvPr id="127" name="直線コネクタ 126"/>
        <xdr:cNvCxnSpPr/>
      </xdr:nvCxnSpPr>
      <xdr:spPr>
        <a:xfrm>
          <a:off x="10194925" y="569277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33</xdr:row>
      <xdr:rowOff>157024</xdr:rowOff>
    </xdr:from>
    <xdr:ext cx="410689" cy="225703"/>
    <xdr:sp macro="" textlink="">
      <xdr:nvSpPr>
        <xdr:cNvPr id="128" name="テキスト ボックス 127"/>
        <xdr:cNvSpPr txBox="1"/>
      </xdr:nvSpPr>
      <xdr:spPr>
        <a:xfrm>
          <a:off x="9758836" y="560532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29" name="直線コネクタ 128"/>
        <xdr:cNvCxnSpPr/>
      </xdr:nvCxnSpPr>
      <xdr:spPr>
        <a:xfrm>
          <a:off x="10194925" y="52800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68124</xdr:rowOff>
    </xdr:from>
    <xdr:ext cx="410689" cy="225703"/>
    <xdr:sp macro="" textlink="">
      <xdr:nvSpPr>
        <xdr:cNvPr id="130" name="テキスト ボックス 129"/>
        <xdr:cNvSpPr txBox="1"/>
      </xdr:nvSpPr>
      <xdr:spPr>
        <a:xfrm>
          <a:off x="9758836" y="518622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31" name="直線コネクタ 130"/>
        <xdr:cNvCxnSpPr/>
      </xdr:nvCxnSpPr>
      <xdr:spPr>
        <a:xfrm>
          <a:off x="10194925" y="48609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150674</xdr:rowOff>
    </xdr:from>
    <xdr:ext cx="410689" cy="225703"/>
    <xdr:sp macro="" textlink="">
      <xdr:nvSpPr>
        <xdr:cNvPr id="132" name="テキスト ボックス 131"/>
        <xdr:cNvSpPr txBox="1"/>
      </xdr:nvSpPr>
      <xdr:spPr>
        <a:xfrm>
          <a:off x="9758836" y="47734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33" name="直線コネクタ 132"/>
        <xdr:cNvCxnSpPr/>
      </xdr:nvCxnSpPr>
      <xdr:spPr>
        <a:xfrm>
          <a:off x="10194925" y="444817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26</xdr:row>
      <xdr:rowOff>61774</xdr:rowOff>
    </xdr:from>
    <xdr:ext cx="308097" cy="225703"/>
    <xdr:sp macro="" textlink="">
      <xdr:nvSpPr>
        <xdr:cNvPr id="134" name="テキスト ボックス 133"/>
        <xdr:cNvSpPr txBox="1"/>
      </xdr:nvSpPr>
      <xdr:spPr>
        <a:xfrm>
          <a:off x="9861428" y="43543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xdr:cNvCxnSpPr/>
      </xdr:nvCxnSpPr>
      <xdr:spPr>
        <a:xfrm>
          <a:off x="10194925" y="402907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xdr:cNvSpPr/>
      </xdr:nvSpPr>
      <xdr:spPr>
        <a:xfrm>
          <a:off x="10194925" y="4029075"/>
          <a:ext cx="380365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155575</xdr:rowOff>
    </xdr:from>
    <xdr:to>
      <xdr:col>76</xdr:col>
      <xdr:colOff>21589</xdr:colOff>
      <xdr:row>29</xdr:row>
      <xdr:rowOff>143840</xdr:rowOff>
    </xdr:to>
    <xdr:cxnSp macro="">
      <xdr:nvCxnSpPr>
        <xdr:cNvPr id="137" name="直線コネクタ 136"/>
        <xdr:cNvCxnSpPr/>
      </xdr:nvCxnSpPr>
      <xdr:spPr>
        <a:xfrm flipV="1">
          <a:off x="13323570" y="4448175"/>
          <a:ext cx="1269" cy="483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147667</xdr:rowOff>
    </xdr:from>
    <xdr:ext cx="469744" cy="259045"/>
    <xdr:sp macro="" textlink="">
      <xdr:nvSpPr>
        <xdr:cNvPr id="138" name="債務償還比率最小値テキスト"/>
        <xdr:cNvSpPr txBox="1"/>
      </xdr:nvSpPr>
      <xdr:spPr>
        <a:xfrm>
          <a:off x="13376275" y="4935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29</xdr:row>
      <xdr:rowOff>143840</xdr:rowOff>
    </xdr:from>
    <xdr:to>
      <xdr:col>76</xdr:col>
      <xdr:colOff>111125</xdr:colOff>
      <xdr:row>29</xdr:row>
      <xdr:rowOff>143840</xdr:rowOff>
    </xdr:to>
    <xdr:cxnSp macro="">
      <xdr:nvCxnSpPr>
        <xdr:cNvPr id="139" name="直線コネクタ 138"/>
        <xdr:cNvCxnSpPr/>
      </xdr:nvCxnSpPr>
      <xdr:spPr>
        <a:xfrm>
          <a:off x="13255625" y="493174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51452</xdr:rowOff>
    </xdr:from>
    <xdr:ext cx="340478" cy="259045"/>
    <xdr:sp macro="" textlink="">
      <xdr:nvSpPr>
        <xdr:cNvPr id="140" name="債務償還比率最大値テキスト"/>
        <xdr:cNvSpPr txBox="1"/>
      </xdr:nvSpPr>
      <xdr:spPr>
        <a:xfrm>
          <a:off x="13376275" y="417895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155575</xdr:rowOff>
    </xdr:from>
    <xdr:to>
      <xdr:col>76</xdr:col>
      <xdr:colOff>111125</xdr:colOff>
      <xdr:row>26</xdr:row>
      <xdr:rowOff>155575</xdr:rowOff>
    </xdr:to>
    <xdr:cxnSp macro="">
      <xdr:nvCxnSpPr>
        <xdr:cNvPr id="141" name="直線コネクタ 140"/>
        <xdr:cNvCxnSpPr/>
      </xdr:nvCxnSpPr>
      <xdr:spPr>
        <a:xfrm>
          <a:off x="13255625" y="444817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7002</xdr:rowOff>
    </xdr:from>
    <xdr:ext cx="340478" cy="259045"/>
    <xdr:sp macro="" textlink="">
      <xdr:nvSpPr>
        <xdr:cNvPr id="142" name="債務償還比率平均値テキスト"/>
        <xdr:cNvSpPr txBox="1"/>
      </xdr:nvSpPr>
      <xdr:spPr>
        <a:xfrm>
          <a:off x="13376275" y="4299602"/>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26</xdr:row>
      <xdr:rowOff>104775</xdr:rowOff>
    </xdr:from>
    <xdr:to>
      <xdr:col>76</xdr:col>
      <xdr:colOff>73025</xdr:colOff>
      <xdr:row>27</xdr:row>
      <xdr:rowOff>34925</xdr:rowOff>
    </xdr:to>
    <xdr:sp macro="" textlink="">
      <xdr:nvSpPr>
        <xdr:cNvPr id="143" name="フローチャート: 判断 142"/>
        <xdr:cNvSpPr/>
      </xdr:nvSpPr>
      <xdr:spPr>
        <a:xfrm>
          <a:off x="13293725" y="439737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26</xdr:row>
      <xdr:rowOff>104775</xdr:rowOff>
    </xdr:from>
    <xdr:to>
      <xdr:col>72</xdr:col>
      <xdr:colOff>123825</xdr:colOff>
      <xdr:row>27</xdr:row>
      <xdr:rowOff>34925</xdr:rowOff>
    </xdr:to>
    <xdr:sp macro="" textlink="">
      <xdr:nvSpPr>
        <xdr:cNvPr id="144" name="フローチャート: 判断 143"/>
        <xdr:cNvSpPr/>
      </xdr:nvSpPr>
      <xdr:spPr>
        <a:xfrm>
          <a:off x="12639675" y="439737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26</xdr:row>
      <xdr:rowOff>104775</xdr:rowOff>
    </xdr:from>
    <xdr:to>
      <xdr:col>68</xdr:col>
      <xdr:colOff>123825</xdr:colOff>
      <xdr:row>27</xdr:row>
      <xdr:rowOff>34925</xdr:rowOff>
    </xdr:to>
    <xdr:sp macro="" textlink="">
      <xdr:nvSpPr>
        <xdr:cNvPr id="145" name="フローチャート: 判断 144"/>
        <xdr:cNvSpPr/>
      </xdr:nvSpPr>
      <xdr:spPr>
        <a:xfrm>
          <a:off x="11953875" y="439737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26</xdr:row>
      <xdr:rowOff>104775</xdr:rowOff>
    </xdr:from>
    <xdr:to>
      <xdr:col>64</xdr:col>
      <xdr:colOff>123825</xdr:colOff>
      <xdr:row>27</xdr:row>
      <xdr:rowOff>34925</xdr:rowOff>
    </xdr:to>
    <xdr:sp macro="" textlink="">
      <xdr:nvSpPr>
        <xdr:cNvPr id="146" name="フローチャート: 判断 145"/>
        <xdr:cNvSpPr/>
      </xdr:nvSpPr>
      <xdr:spPr>
        <a:xfrm>
          <a:off x="11268075" y="439737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26</xdr:row>
      <xdr:rowOff>104775</xdr:rowOff>
    </xdr:from>
    <xdr:to>
      <xdr:col>60</xdr:col>
      <xdr:colOff>123825</xdr:colOff>
      <xdr:row>27</xdr:row>
      <xdr:rowOff>34925</xdr:rowOff>
    </xdr:to>
    <xdr:sp macro="" textlink="">
      <xdr:nvSpPr>
        <xdr:cNvPr id="147" name="フローチャート: 判断 146"/>
        <xdr:cNvSpPr/>
      </xdr:nvSpPr>
      <xdr:spPr>
        <a:xfrm>
          <a:off x="10582275" y="439737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xdr:cNvSpPr txBox="1"/>
      </xdr:nvSpPr>
      <xdr:spPr>
        <a:xfrm>
          <a:off x="13166725" y="61514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xdr:cNvSpPr txBox="1"/>
      </xdr:nvSpPr>
      <xdr:spPr>
        <a:xfrm>
          <a:off x="12531725" y="61514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xdr:cNvSpPr txBox="1"/>
      </xdr:nvSpPr>
      <xdr:spPr>
        <a:xfrm>
          <a:off x="11845925" y="61514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xdr:cNvSpPr txBox="1"/>
      </xdr:nvSpPr>
      <xdr:spPr>
        <a:xfrm>
          <a:off x="11160125" y="61514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xdr:cNvSpPr txBox="1"/>
      </xdr:nvSpPr>
      <xdr:spPr>
        <a:xfrm>
          <a:off x="10474325" y="61514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93040</xdr:rowOff>
    </xdr:from>
    <xdr:to>
      <xdr:col>76</xdr:col>
      <xdr:colOff>73025</xdr:colOff>
      <xdr:row>30</xdr:row>
      <xdr:rowOff>23190</xdr:rowOff>
    </xdr:to>
    <xdr:sp macro="" textlink="">
      <xdr:nvSpPr>
        <xdr:cNvPr id="153" name="楕円 152"/>
        <xdr:cNvSpPr/>
      </xdr:nvSpPr>
      <xdr:spPr>
        <a:xfrm>
          <a:off x="13293725" y="488094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7967</xdr:rowOff>
    </xdr:from>
    <xdr:ext cx="469744" cy="259045"/>
    <xdr:sp macro="" textlink="">
      <xdr:nvSpPr>
        <xdr:cNvPr id="154" name="債務償還比率該当値テキスト"/>
        <xdr:cNvSpPr txBox="1"/>
      </xdr:nvSpPr>
      <xdr:spPr>
        <a:xfrm>
          <a:off x="13376275" y="4795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117627</xdr:rowOff>
    </xdr:from>
    <xdr:to>
      <xdr:col>72</xdr:col>
      <xdr:colOff>123825</xdr:colOff>
      <xdr:row>31</xdr:row>
      <xdr:rowOff>47777</xdr:rowOff>
    </xdr:to>
    <xdr:sp macro="" textlink="">
      <xdr:nvSpPr>
        <xdr:cNvPr id="155" name="楕円 154"/>
        <xdr:cNvSpPr/>
      </xdr:nvSpPr>
      <xdr:spPr>
        <a:xfrm>
          <a:off x="12639675" y="507062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143840</xdr:rowOff>
    </xdr:from>
    <xdr:to>
      <xdr:col>76</xdr:col>
      <xdr:colOff>22225</xdr:colOff>
      <xdr:row>30</xdr:row>
      <xdr:rowOff>168427</xdr:rowOff>
    </xdr:to>
    <xdr:cxnSp macro="">
      <xdr:nvCxnSpPr>
        <xdr:cNvPr id="156" name="直線コネクタ 155"/>
        <xdr:cNvCxnSpPr/>
      </xdr:nvCxnSpPr>
      <xdr:spPr>
        <a:xfrm flipV="1">
          <a:off x="12690475" y="4931740"/>
          <a:ext cx="635000" cy="183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106781</xdr:rowOff>
    </xdr:from>
    <xdr:to>
      <xdr:col>68</xdr:col>
      <xdr:colOff>123825</xdr:colOff>
      <xdr:row>33</xdr:row>
      <xdr:rowOff>36931</xdr:rowOff>
    </xdr:to>
    <xdr:sp macro="" textlink="">
      <xdr:nvSpPr>
        <xdr:cNvPr id="157" name="楕円 156"/>
        <xdr:cNvSpPr/>
      </xdr:nvSpPr>
      <xdr:spPr>
        <a:xfrm>
          <a:off x="11953875" y="538998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168427</xdr:rowOff>
    </xdr:from>
    <xdr:to>
      <xdr:col>72</xdr:col>
      <xdr:colOff>73025</xdr:colOff>
      <xdr:row>32</xdr:row>
      <xdr:rowOff>157581</xdr:rowOff>
    </xdr:to>
    <xdr:cxnSp macro="">
      <xdr:nvCxnSpPr>
        <xdr:cNvPr id="158" name="直線コネクタ 157"/>
        <xdr:cNvCxnSpPr/>
      </xdr:nvCxnSpPr>
      <xdr:spPr>
        <a:xfrm flipV="1">
          <a:off x="12004675" y="5115077"/>
          <a:ext cx="685800" cy="325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54534</xdr:rowOff>
    </xdr:from>
    <xdr:to>
      <xdr:col>64</xdr:col>
      <xdr:colOff>123825</xdr:colOff>
      <xdr:row>32</xdr:row>
      <xdr:rowOff>156134</xdr:rowOff>
    </xdr:to>
    <xdr:sp macro="" textlink="">
      <xdr:nvSpPr>
        <xdr:cNvPr id="159" name="楕円 158"/>
        <xdr:cNvSpPr/>
      </xdr:nvSpPr>
      <xdr:spPr>
        <a:xfrm>
          <a:off x="11268075" y="5337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105334</xdr:rowOff>
    </xdr:from>
    <xdr:to>
      <xdr:col>68</xdr:col>
      <xdr:colOff>73025</xdr:colOff>
      <xdr:row>32</xdr:row>
      <xdr:rowOff>157581</xdr:rowOff>
    </xdr:to>
    <xdr:cxnSp macro="">
      <xdr:nvCxnSpPr>
        <xdr:cNvPr id="160" name="直線コネクタ 159"/>
        <xdr:cNvCxnSpPr/>
      </xdr:nvCxnSpPr>
      <xdr:spPr>
        <a:xfrm>
          <a:off x="11318875" y="5388534"/>
          <a:ext cx="685800" cy="52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33</xdr:row>
      <xdr:rowOff>5715</xdr:rowOff>
    </xdr:from>
    <xdr:to>
      <xdr:col>60</xdr:col>
      <xdr:colOff>123825</xdr:colOff>
      <xdr:row>33</xdr:row>
      <xdr:rowOff>107315</xdr:rowOff>
    </xdr:to>
    <xdr:sp macro="" textlink="">
      <xdr:nvSpPr>
        <xdr:cNvPr id="161" name="楕円 160"/>
        <xdr:cNvSpPr/>
      </xdr:nvSpPr>
      <xdr:spPr>
        <a:xfrm>
          <a:off x="10582275" y="5454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105334</xdr:rowOff>
    </xdr:from>
    <xdr:to>
      <xdr:col>64</xdr:col>
      <xdr:colOff>73025</xdr:colOff>
      <xdr:row>33</xdr:row>
      <xdr:rowOff>56515</xdr:rowOff>
    </xdr:to>
    <xdr:cxnSp macro="">
      <xdr:nvCxnSpPr>
        <xdr:cNvPr id="162" name="直線コネクタ 161"/>
        <xdr:cNvCxnSpPr/>
      </xdr:nvCxnSpPr>
      <xdr:spPr>
        <a:xfrm flipV="1">
          <a:off x="10633075" y="5388534"/>
          <a:ext cx="685800" cy="116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80586</xdr:colOff>
      <xdr:row>25</xdr:row>
      <xdr:rowOff>51452</xdr:rowOff>
    </xdr:from>
    <xdr:ext cx="340478" cy="259045"/>
    <xdr:sp macro="" textlink="">
      <xdr:nvSpPr>
        <xdr:cNvPr id="163" name="n_1aveValue債務償還比率"/>
        <xdr:cNvSpPr txBox="1"/>
      </xdr:nvSpPr>
      <xdr:spPr>
        <a:xfrm>
          <a:off x="12526586" y="417895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93286</xdr:colOff>
      <xdr:row>25</xdr:row>
      <xdr:rowOff>51452</xdr:rowOff>
    </xdr:from>
    <xdr:ext cx="340478" cy="259045"/>
    <xdr:sp macro="" textlink="">
      <xdr:nvSpPr>
        <xdr:cNvPr id="164" name="n_2aveValue債務償還比率"/>
        <xdr:cNvSpPr txBox="1"/>
      </xdr:nvSpPr>
      <xdr:spPr>
        <a:xfrm>
          <a:off x="11853486" y="417895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93286</xdr:colOff>
      <xdr:row>25</xdr:row>
      <xdr:rowOff>51452</xdr:rowOff>
    </xdr:from>
    <xdr:ext cx="340478" cy="259045"/>
    <xdr:sp macro="" textlink="">
      <xdr:nvSpPr>
        <xdr:cNvPr id="165" name="n_3aveValue債務償還比率"/>
        <xdr:cNvSpPr txBox="1"/>
      </xdr:nvSpPr>
      <xdr:spPr>
        <a:xfrm>
          <a:off x="11167686" y="417895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93286</xdr:colOff>
      <xdr:row>25</xdr:row>
      <xdr:rowOff>51452</xdr:rowOff>
    </xdr:from>
    <xdr:ext cx="340478" cy="259045"/>
    <xdr:sp macro="" textlink="">
      <xdr:nvSpPr>
        <xdr:cNvPr id="166" name="n_4aveValue債務償還比率"/>
        <xdr:cNvSpPr txBox="1"/>
      </xdr:nvSpPr>
      <xdr:spPr>
        <a:xfrm>
          <a:off x="10481886" y="417895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38904</xdr:rowOff>
    </xdr:from>
    <xdr:ext cx="469744" cy="259045"/>
    <xdr:sp macro="" textlink="">
      <xdr:nvSpPr>
        <xdr:cNvPr id="167" name="n_1mainValue債務償還比率"/>
        <xdr:cNvSpPr txBox="1"/>
      </xdr:nvSpPr>
      <xdr:spPr>
        <a:xfrm>
          <a:off x="12461952" y="515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33</xdr:row>
      <xdr:rowOff>28058</xdr:rowOff>
    </xdr:from>
    <xdr:ext cx="469744" cy="259045"/>
    <xdr:sp macro="" textlink="">
      <xdr:nvSpPr>
        <xdr:cNvPr id="168" name="n_2mainValue債務償還比率"/>
        <xdr:cNvSpPr txBox="1"/>
      </xdr:nvSpPr>
      <xdr:spPr>
        <a:xfrm>
          <a:off x="11788852" y="5476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147261</xdr:rowOff>
    </xdr:from>
    <xdr:ext cx="469744" cy="259045"/>
    <xdr:sp macro="" textlink="">
      <xdr:nvSpPr>
        <xdr:cNvPr id="169" name="n_3mainValue債務償還比率"/>
        <xdr:cNvSpPr txBox="1"/>
      </xdr:nvSpPr>
      <xdr:spPr>
        <a:xfrm>
          <a:off x="11103052" y="5430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33</xdr:row>
      <xdr:rowOff>98442</xdr:rowOff>
    </xdr:from>
    <xdr:ext cx="469744" cy="259045"/>
    <xdr:sp macro="" textlink="">
      <xdr:nvSpPr>
        <xdr:cNvPr id="170" name="n_4mainValue債務償還比率"/>
        <xdr:cNvSpPr txBox="1"/>
      </xdr:nvSpPr>
      <xdr:spPr>
        <a:xfrm>
          <a:off x="10417252" y="5546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1" name="正方形/長方形 170"/>
        <xdr:cNvSpPr/>
      </xdr:nvSpPr>
      <xdr:spPr>
        <a:xfrm>
          <a:off x="1152525" y="6921500"/>
          <a:ext cx="5314950" cy="3302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2" name="正方形/長方形 171"/>
        <xdr:cNvSpPr/>
      </xdr:nvSpPr>
      <xdr:spPr>
        <a:xfrm>
          <a:off x="1152525" y="10544175"/>
          <a:ext cx="5314950" cy="3302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3" name="テキスト ボックス 172"/>
        <xdr:cNvSpPr txBox="1"/>
      </xdr:nvSpPr>
      <xdr:spPr>
        <a:xfrm>
          <a:off x="835025" y="71628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4" name="テキスト ボックス 173"/>
        <xdr:cNvSpPr txBox="1"/>
      </xdr:nvSpPr>
      <xdr:spPr>
        <a:xfrm>
          <a:off x="6296025" y="97345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5" name="テキスト ボックス 174"/>
        <xdr:cNvSpPr txBox="1"/>
      </xdr:nvSpPr>
      <xdr:spPr>
        <a:xfrm>
          <a:off x="835025" y="107600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6" name="テキスト ボックス 175"/>
        <xdr:cNvSpPr txBox="1"/>
      </xdr:nvSpPr>
      <xdr:spPr>
        <a:xfrm>
          <a:off x="6296025" y="134143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77850" y="127000"/>
          <a:ext cx="1142365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7145000" y="18415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7164050" y="20955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7189450" y="23495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東京都墨田区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636750" y="18415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662150" y="20955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687550" y="23495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85800" y="85725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12800" y="88900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012950" y="88900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274,896
261,917
13.77
125,718,501
118,897,183
6,255,452
73,221,654
27,971,245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213100" y="88900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584700" y="90805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407150" y="90805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607300" y="92075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584700" y="165100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470650" y="1651000"/>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969500" y="85725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0210800" y="92075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0210800" y="117475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0210800" y="149225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0052050" y="100330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0106025" y="9588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0106025" y="12128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0131425" y="14732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0071100" y="14732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0131425" y="16986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0071100" y="18351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41350" y="26924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41350" y="29972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41350" y="3302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41350" y="361315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85800" y="40386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128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128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7145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7145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7432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7432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85800" y="513715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66750" y="4953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85800" y="7340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75771" y="7204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685800" y="702672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75771" y="689085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685800" y="67128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39891" y="65769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685800" y="639898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39891" y="62631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685800" y="60851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39891" y="59428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685800" y="57712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39891" y="56290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685800" y="545102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384961" y="53151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685800" y="5137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685800" y="513715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22316</xdr:rowOff>
    </xdr:to>
    <xdr:cxnSp macro="">
      <xdr:nvCxnSpPr>
        <xdr:cNvPr id="58" name="直線コネクタ 57"/>
        <xdr:cNvCxnSpPr/>
      </xdr:nvCxnSpPr>
      <xdr:spPr>
        <a:xfrm flipV="1">
          <a:off x="4177665" y="5451022"/>
          <a:ext cx="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26143</xdr:rowOff>
    </xdr:from>
    <xdr:ext cx="405111" cy="259045"/>
    <xdr:sp macro="" textlink="">
      <xdr:nvSpPr>
        <xdr:cNvPr id="59" name="【道路】&#10;有形固定資産減価償却率最小値テキスト"/>
        <xdr:cNvSpPr txBox="1"/>
      </xdr:nvSpPr>
      <xdr:spPr>
        <a:xfrm>
          <a:off x="4216400" y="6960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22316</xdr:rowOff>
    </xdr:from>
    <xdr:to>
      <xdr:col>24</xdr:col>
      <xdr:colOff>152400</xdr:colOff>
      <xdr:row>42</xdr:row>
      <xdr:rowOff>22316</xdr:rowOff>
    </xdr:to>
    <xdr:cxnSp macro="">
      <xdr:nvCxnSpPr>
        <xdr:cNvPr id="60" name="直線コネクタ 59"/>
        <xdr:cNvCxnSpPr/>
      </xdr:nvCxnSpPr>
      <xdr:spPr>
        <a:xfrm>
          <a:off x="4108450" y="695651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xdr:cNvSpPr txBox="1"/>
      </xdr:nvSpPr>
      <xdr:spPr>
        <a:xfrm>
          <a:off x="4216400" y="523894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xdr:cNvCxnSpPr/>
      </xdr:nvCxnSpPr>
      <xdr:spPr>
        <a:xfrm>
          <a:off x="4108450" y="545102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20155</xdr:rowOff>
    </xdr:from>
    <xdr:ext cx="405111" cy="259045"/>
    <xdr:sp macro="" textlink="">
      <xdr:nvSpPr>
        <xdr:cNvPr id="63" name="【道路】&#10;有形固定資産減価償却率平均値テキスト"/>
        <xdr:cNvSpPr txBox="1"/>
      </xdr:nvSpPr>
      <xdr:spPr>
        <a:xfrm>
          <a:off x="4216400" y="62939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41728</xdr:rowOff>
    </xdr:from>
    <xdr:to>
      <xdr:col>24</xdr:col>
      <xdr:colOff>114300</xdr:colOff>
      <xdr:row>38</xdr:row>
      <xdr:rowOff>143328</xdr:rowOff>
    </xdr:to>
    <xdr:sp macro="" textlink="">
      <xdr:nvSpPr>
        <xdr:cNvPr id="64" name="フローチャート: 判断 63"/>
        <xdr:cNvSpPr/>
      </xdr:nvSpPr>
      <xdr:spPr>
        <a:xfrm>
          <a:off x="4127500" y="6315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23767</xdr:rowOff>
    </xdr:from>
    <xdr:to>
      <xdr:col>20</xdr:col>
      <xdr:colOff>38100</xdr:colOff>
      <xdr:row>38</xdr:row>
      <xdr:rowOff>125367</xdr:rowOff>
    </xdr:to>
    <xdr:sp macro="" textlink="">
      <xdr:nvSpPr>
        <xdr:cNvPr id="65" name="フローチャート: 判断 64"/>
        <xdr:cNvSpPr/>
      </xdr:nvSpPr>
      <xdr:spPr>
        <a:xfrm>
          <a:off x="3384550" y="629756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156028</xdr:rowOff>
    </xdr:from>
    <xdr:to>
      <xdr:col>15</xdr:col>
      <xdr:colOff>101600</xdr:colOff>
      <xdr:row>38</xdr:row>
      <xdr:rowOff>86178</xdr:rowOff>
    </xdr:to>
    <xdr:sp macro="" textlink="">
      <xdr:nvSpPr>
        <xdr:cNvPr id="66" name="フローチャート: 判断 65"/>
        <xdr:cNvSpPr/>
      </xdr:nvSpPr>
      <xdr:spPr>
        <a:xfrm>
          <a:off x="2571750" y="626472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39</xdr:row>
      <xdr:rowOff>69487</xdr:rowOff>
    </xdr:from>
    <xdr:to>
      <xdr:col>10</xdr:col>
      <xdr:colOff>165100</xdr:colOff>
      <xdr:row>39</xdr:row>
      <xdr:rowOff>171087</xdr:rowOff>
    </xdr:to>
    <xdr:sp macro="" textlink="">
      <xdr:nvSpPr>
        <xdr:cNvPr id="67" name="フローチャート: 判断 66"/>
        <xdr:cNvSpPr/>
      </xdr:nvSpPr>
      <xdr:spPr>
        <a:xfrm>
          <a:off x="1778000" y="650838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39</xdr:row>
      <xdr:rowOff>69487</xdr:rowOff>
    </xdr:from>
    <xdr:to>
      <xdr:col>6</xdr:col>
      <xdr:colOff>38100</xdr:colOff>
      <xdr:row>39</xdr:row>
      <xdr:rowOff>171087</xdr:rowOff>
    </xdr:to>
    <xdr:sp macro="" textlink="">
      <xdr:nvSpPr>
        <xdr:cNvPr id="68" name="フローチャート: 判断 67"/>
        <xdr:cNvSpPr/>
      </xdr:nvSpPr>
      <xdr:spPr>
        <a:xfrm>
          <a:off x="984250" y="650838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0068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2575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4511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6573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8572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156028</xdr:rowOff>
    </xdr:from>
    <xdr:to>
      <xdr:col>24</xdr:col>
      <xdr:colOff>114300</xdr:colOff>
      <xdr:row>37</xdr:row>
      <xdr:rowOff>86178</xdr:rowOff>
    </xdr:to>
    <xdr:sp macro="" textlink="">
      <xdr:nvSpPr>
        <xdr:cNvPr id="74" name="楕円 73"/>
        <xdr:cNvSpPr/>
      </xdr:nvSpPr>
      <xdr:spPr>
        <a:xfrm>
          <a:off x="4127500" y="609962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7455</xdr:rowOff>
    </xdr:from>
    <xdr:ext cx="405111" cy="259045"/>
    <xdr:sp macro="" textlink="">
      <xdr:nvSpPr>
        <xdr:cNvPr id="75" name="【道路】&#10;有形固定資産減価償却率該当値テキスト"/>
        <xdr:cNvSpPr txBox="1"/>
      </xdr:nvSpPr>
      <xdr:spPr>
        <a:xfrm>
          <a:off x="4216400" y="5951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28666</xdr:rowOff>
    </xdr:from>
    <xdr:to>
      <xdr:col>20</xdr:col>
      <xdr:colOff>38100</xdr:colOff>
      <xdr:row>37</xdr:row>
      <xdr:rowOff>130266</xdr:rowOff>
    </xdr:to>
    <xdr:sp macro="" textlink="">
      <xdr:nvSpPr>
        <xdr:cNvPr id="76" name="楕円 75"/>
        <xdr:cNvSpPr/>
      </xdr:nvSpPr>
      <xdr:spPr>
        <a:xfrm>
          <a:off x="3384550" y="613736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35378</xdr:rowOff>
    </xdr:from>
    <xdr:to>
      <xdr:col>24</xdr:col>
      <xdr:colOff>63500</xdr:colOff>
      <xdr:row>37</xdr:row>
      <xdr:rowOff>79466</xdr:rowOff>
    </xdr:to>
    <xdr:cxnSp macro="">
      <xdr:nvCxnSpPr>
        <xdr:cNvPr id="77" name="直線コネクタ 76"/>
        <xdr:cNvCxnSpPr/>
      </xdr:nvCxnSpPr>
      <xdr:spPr>
        <a:xfrm flipV="1">
          <a:off x="3429000" y="6144078"/>
          <a:ext cx="7493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10704</xdr:rowOff>
    </xdr:from>
    <xdr:to>
      <xdr:col>15</xdr:col>
      <xdr:colOff>101600</xdr:colOff>
      <xdr:row>37</xdr:row>
      <xdr:rowOff>112304</xdr:rowOff>
    </xdr:to>
    <xdr:sp macro="" textlink="">
      <xdr:nvSpPr>
        <xdr:cNvPr id="78" name="楕円 77"/>
        <xdr:cNvSpPr/>
      </xdr:nvSpPr>
      <xdr:spPr>
        <a:xfrm>
          <a:off x="2571750" y="6119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61504</xdr:rowOff>
    </xdr:from>
    <xdr:to>
      <xdr:col>19</xdr:col>
      <xdr:colOff>177800</xdr:colOff>
      <xdr:row>37</xdr:row>
      <xdr:rowOff>79466</xdr:rowOff>
    </xdr:to>
    <xdr:cxnSp macro="">
      <xdr:nvCxnSpPr>
        <xdr:cNvPr id="79" name="直線コネクタ 78"/>
        <xdr:cNvCxnSpPr/>
      </xdr:nvCxnSpPr>
      <xdr:spPr>
        <a:xfrm>
          <a:off x="2622550" y="6170204"/>
          <a:ext cx="80645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165826</xdr:rowOff>
    </xdr:from>
    <xdr:to>
      <xdr:col>10</xdr:col>
      <xdr:colOff>165100</xdr:colOff>
      <xdr:row>37</xdr:row>
      <xdr:rowOff>95976</xdr:rowOff>
    </xdr:to>
    <xdr:sp macro="" textlink="">
      <xdr:nvSpPr>
        <xdr:cNvPr id="80" name="楕円 79"/>
        <xdr:cNvSpPr/>
      </xdr:nvSpPr>
      <xdr:spPr>
        <a:xfrm>
          <a:off x="1778000" y="610942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45176</xdr:rowOff>
    </xdr:from>
    <xdr:to>
      <xdr:col>15</xdr:col>
      <xdr:colOff>50800</xdr:colOff>
      <xdr:row>37</xdr:row>
      <xdr:rowOff>61504</xdr:rowOff>
    </xdr:to>
    <xdr:cxnSp macro="">
      <xdr:nvCxnSpPr>
        <xdr:cNvPr id="81" name="直線コネクタ 80"/>
        <xdr:cNvCxnSpPr/>
      </xdr:nvCxnSpPr>
      <xdr:spPr>
        <a:xfrm>
          <a:off x="1828800" y="6153876"/>
          <a:ext cx="79375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159294</xdr:rowOff>
    </xdr:from>
    <xdr:to>
      <xdr:col>6</xdr:col>
      <xdr:colOff>38100</xdr:colOff>
      <xdr:row>37</xdr:row>
      <xdr:rowOff>89444</xdr:rowOff>
    </xdr:to>
    <xdr:sp macro="" textlink="">
      <xdr:nvSpPr>
        <xdr:cNvPr id="82" name="楕円 81"/>
        <xdr:cNvSpPr/>
      </xdr:nvSpPr>
      <xdr:spPr>
        <a:xfrm>
          <a:off x="984250" y="610289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38644</xdr:rowOff>
    </xdr:from>
    <xdr:to>
      <xdr:col>10</xdr:col>
      <xdr:colOff>114300</xdr:colOff>
      <xdr:row>37</xdr:row>
      <xdr:rowOff>45176</xdr:rowOff>
    </xdr:to>
    <xdr:cxnSp macro="">
      <xdr:nvCxnSpPr>
        <xdr:cNvPr id="83" name="直線コネクタ 82"/>
        <xdr:cNvCxnSpPr/>
      </xdr:nvCxnSpPr>
      <xdr:spPr>
        <a:xfrm>
          <a:off x="1028700" y="6147344"/>
          <a:ext cx="8001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116494</xdr:rowOff>
    </xdr:from>
    <xdr:ext cx="405111" cy="259045"/>
    <xdr:sp macro="" textlink="">
      <xdr:nvSpPr>
        <xdr:cNvPr id="84" name="n_1aveValue【道路】&#10;有形固定資産減価償却率"/>
        <xdr:cNvSpPr txBox="1"/>
      </xdr:nvSpPr>
      <xdr:spPr>
        <a:xfrm>
          <a:off x="3239144" y="63902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77305</xdr:rowOff>
    </xdr:from>
    <xdr:ext cx="405111" cy="259045"/>
    <xdr:sp macro="" textlink="">
      <xdr:nvSpPr>
        <xdr:cNvPr id="85" name="n_2aveValue【道路】&#10;有形固定資産減価償却率"/>
        <xdr:cNvSpPr txBox="1"/>
      </xdr:nvSpPr>
      <xdr:spPr>
        <a:xfrm>
          <a:off x="2439044" y="6351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162214</xdr:rowOff>
    </xdr:from>
    <xdr:ext cx="405111" cy="259045"/>
    <xdr:sp macro="" textlink="">
      <xdr:nvSpPr>
        <xdr:cNvPr id="86" name="n_3aveValue【道路】&#10;有形固定資産減価償却率"/>
        <xdr:cNvSpPr txBox="1"/>
      </xdr:nvSpPr>
      <xdr:spPr>
        <a:xfrm>
          <a:off x="1645294" y="6601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162214</xdr:rowOff>
    </xdr:from>
    <xdr:ext cx="405111" cy="259045"/>
    <xdr:sp macro="" textlink="">
      <xdr:nvSpPr>
        <xdr:cNvPr id="87" name="n_4aveValue【道路】&#10;有形固定資産減価償却率"/>
        <xdr:cNvSpPr txBox="1"/>
      </xdr:nvSpPr>
      <xdr:spPr>
        <a:xfrm>
          <a:off x="851544" y="6601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146793</xdr:rowOff>
    </xdr:from>
    <xdr:ext cx="405111" cy="259045"/>
    <xdr:sp macro="" textlink="">
      <xdr:nvSpPr>
        <xdr:cNvPr id="88" name="n_1mainValue【道路】&#10;有形固定資産減価償却率"/>
        <xdr:cNvSpPr txBox="1"/>
      </xdr:nvSpPr>
      <xdr:spPr>
        <a:xfrm>
          <a:off x="3239144" y="5925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128831</xdr:rowOff>
    </xdr:from>
    <xdr:ext cx="405111" cy="259045"/>
    <xdr:sp macro="" textlink="">
      <xdr:nvSpPr>
        <xdr:cNvPr id="89" name="n_2mainValue【道路】&#10;有形固定資産減価償却率"/>
        <xdr:cNvSpPr txBox="1"/>
      </xdr:nvSpPr>
      <xdr:spPr>
        <a:xfrm>
          <a:off x="2439044" y="5907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112503</xdr:rowOff>
    </xdr:from>
    <xdr:ext cx="405111" cy="259045"/>
    <xdr:sp macro="" textlink="">
      <xdr:nvSpPr>
        <xdr:cNvPr id="90" name="n_3mainValue【道路】&#10;有形固定資産減価償却率"/>
        <xdr:cNvSpPr txBox="1"/>
      </xdr:nvSpPr>
      <xdr:spPr>
        <a:xfrm>
          <a:off x="1645294" y="5891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105971</xdr:rowOff>
    </xdr:from>
    <xdr:ext cx="405111" cy="259045"/>
    <xdr:sp macro="" textlink="">
      <xdr:nvSpPr>
        <xdr:cNvPr id="91" name="n_4mainValue【道路】&#10;有形固定資産減価償却率"/>
        <xdr:cNvSpPr txBox="1"/>
      </xdr:nvSpPr>
      <xdr:spPr>
        <a:xfrm>
          <a:off x="851544" y="5884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5956300" y="40386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06425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06425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69850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69850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0137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0137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5956300" y="513715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5918200" y="49530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5956300" y="73406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5956300" y="69723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5527221" y="6836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5956300" y="6604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5527221" y="6468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5956300" y="62420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55272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5956300" y="5873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5527221" y="5737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5956300" y="55054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5527221" y="5369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5956300" y="51371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3" name="テキスト ボックス 112"/>
        <xdr:cNvSpPr txBox="1"/>
      </xdr:nvSpPr>
      <xdr:spPr>
        <a:xfrm>
          <a:off x="5482151" y="5001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xdr:cNvSpPr/>
      </xdr:nvSpPr>
      <xdr:spPr>
        <a:xfrm>
          <a:off x="5956300" y="513715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6667</xdr:rowOff>
    </xdr:from>
    <xdr:to>
      <xdr:col>54</xdr:col>
      <xdr:colOff>189865</xdr:colOff>
      <xdr:row>41</xdr:row>
      <xdr:rowOff>64008</xdr:rowOff>
    </xdr:to>
    <xdr:cxnSp macro="">
      <xdr:nvCxnSpPr>
        <xdr:cNvPr id="115" name="直線コネクタ 114"/>
        <xdr:cNvCxnSpPr/>
      </xdr:nvCxnSpPr>
      <xdr:spPr>
        <a:xfrm flipV="1">
          <a:off x="9429115" y="5620067"/>
          <a:ext cx="0" cy="1213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67835</xdr:rowOff>
    </xdr:from>
    <xdr:ext cx="469744" cy="259045"/>
    <xdr:sp macro="" textlink="">
      <xdr:nvSpPr>
        <xdr:cNvPr id="116" name="【道路】&#10;一人当たり延長最小値テキスト"/>
        <xdr:cNvSpPr txBox="1"/>
      </xdr:nvSpPr>
      <xdr:spPr>
        <a:xfrm>
          <a:off x="9467850" y="6836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64008</xdr:rowOff>
    </xdr:from>
    <xdr:to>
      <xdr:col>55</xdr:col>
      <xdr:colOff>88900</xdr:colOff>
      <xdr:row>41</xdr:row>
      <xdr:rowOff>64008</xdr:rowOff>
    </xdr:to>
    <xdr:cxnSp macro="">
      <xdr:nvCxnSpPr>
        <xdr:cNvPr id="117" name="直線コネクタ 116"/>
        <xdr:cNvCxnSpPr/>
      </xdr:nvCxnSpPr>
      <xdr:spPr>
        <a:xfrm>
          <a:off x="9359900" y="683310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124794</xdr:rowOff>
    </xdr:from>
    <xdr:ext cx="469744" cy="259045"/>
    <xdr:sp macro="" textlink="">
      <xdr:nvSpPr>
        <xdr:cNvPr id="118" name="【道路】&#10;一人当たり延長最大値テキスト"/>
        <xdr:cNvSpPr txBox="1"/>
      </xdr:nvSpPr>
      <xdr:spPr>
        <a:xfrm>
          <a:off x="9467850" y="5407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6667</xdr:rowOff>
    </xdr:from>
    <xdr:to>
      <xdr:col>55</xdr:col>
      <xdr:colOff>88900</xdr:colOff>
      <xdr:row>34</xdr:row>
      <xdr:rowOff>6667</xdr:rowOff>
    </xdr:to>
    <xdr:cxnSp macro="">
      <xdr:nvCxnSpPr>
        <xdr:cNvPr id="119" name="直線コネクタ 118"/>
        <xdr:cNvCxnSpPr/>
      </xdr:nvCxnSpPr>
      <xdr:spPr>
        <a:xfrm>
          <a:off x="9359900" y="562006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61041</xdr:rowOff>
    </xdr:from>
    <xdr:ext cx="469744" cy="259045"/>
    <xdr:sp macro="" textlink="">
      <xdr:nvSpPr>
        <xdr:cNvPr id="120" name="【道路】&#10;一人当たり延長平均値テキスト"/>
        <xdr:cNvSpPr txBox="1"/>
      </xdr:nvSpPr>
      <xdr:spPr>
        <a:xfrm>
          <a:off x="9467850" y="64999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38164</xdr:rowOff>
    </xdr:from>
    <xdr:to>
      <xdr:col>55</xdr:col>
      <xdr:colOff>50800</xdr:colOff>
      <xdr:row>40</xdr:row>
      <xdr:rowOff>139764</xdr:rowOff>
    </xdr:to>
    <xdr:sp macro="" textlink="">
      <xdr:nvSpPr>
        <xdr:cNvPr id="121" name="フローチャート: 判断 120"/>
        <xdr:cNvSpPr/>
      </xdr:nvSpPr>
      <xdr:spPr>
        <a:xfrm>
          <a:off x="9398000" y="664216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32639</xdr:rowOff>
    </xdr:from>
    <xdr:to>
      <xdr:col>50</xdr:col>
      <xdr:colOff>165100</xdr:colOff>
      <xdr:row>40</xdr:row>
      <xdr:rowOff>134239</xdr:rowOff>
    </xdr:to>
    <xdr:sp macro="" textlink="">
      <xdr:nvSpPr>
        <xdr:cNvPr id="122" name="フローチャート: 判断 121"/>
        <xdr:cNvSpPr/>
      </xdr:nvSpPr>
      <xdr:spPr>
        <a:xfrm>
          <a:off x="8636000" y="6636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34925</xdr:rowOff>
    </xdr:from>
    <xdr:to>
      <xdr:col>46</xdr:col>
      <xdr:colOff>38100</xdr:colOff>
      <xdr:row>40</xdr:row>
      <xdr:rowOff>136525</xdr:rowOff>
    </xdr:to>
    <xdr:sp macro="" textlink="">
      <xdr:nvSpPr>
        <xdr:cNvPr id="123" name="フローチャート: 判断 122"/>
        <xdr:cNvSpPr/>
      </xdr:nvSpPr>
      <xdr:spPr>
        <a:xfrm>
          <a:off x="7842250" y="663892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109601</xdr:rowOff>
    </xdr:from>
    <xdr:to>
      <xdr:col>41</xdr:col>
      <xdr:colOff>101600</xdr:colOff>
      <xdr:row>41</xdr:row>
      <xdr:rowOff>39751</xdr:rowOff>
    </xdr:to>
    <xdr:sp macro="" textlink="">
      <xdr:nvSpPr>
        <xdr:cNvPr id="124" name="フローチャート: 判断 123"/>
        <xdr:cNvSpPr/>
      </xdr:nvSpPr>
      <xdr:spPr>
        <a:xfrm>
          <a:off x="7029450" y="671360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11303</xdr:rowOff>
    </xdr:from>
    <xdr:to>
      <xdr:col>36</xdr:col>
      <xdr:colOff>165100</xdr:colOff>
      <xdr:row>39</xdr:row>
      <xdr:rowOff>112903</xdr:rowOff>
    </xdr:to>
    <xdr:sp macro="" textlink="">
      <xdr:nvSpPr>
        <xdr:cNvPr id="125" name="フローチャート: 判断 124"/>
        <xdr:cNvSpPr/>
      </xdr:nvSpPr>
      <xdr:spPr>
        <a:xfrm>
          <a:off x="6235700" y="6450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9258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85153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77152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69088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1150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154369</xdr:rowOff>
    </xdr:from>
    <xdr:to>
      <xdr:col>55</xdr:col>
      <xdr:colOff>50800</xdr:colOff>
      <xdr:row>41</xdr:row>
      <xdr:rowOff>84519</xdr:rowOff>
    </xdr:to>
    <xdr:sp macro="" textlink="">
      <xdr:nvSpPr>
        <xdr:cNvPr id="131" name="楕円 130"/>
        <xdr:cNvSpPr/>
      </xdr:nvSpPr>
      <xdr:spPr>
        <a:xfrm>
          <a:off x="9398000" y="675836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69296</xdr:rowOff>
    </xdr:from>
    <xdr:ext cx="469744" cy="259045"/>
    <xdr:sp macro="" textlink="">
      <xdr:nvSpPr>
        <xdr:cNvPr id="132" name="【道路】&#10;一人当たり延長該当値テキスト"/>
        <xdr:cNvSpPr txBox="1"/>
      </xdr:nvSpPr>
      <xdr:spPr>
        <a:xfrm>
          <a:off x="9467850" y="6673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152464</xdr:rowOff>
    </xdr:from>
    <xdr:to>
      <xdr:col>50</xdr:col>
      <xdr:colOff>165100</xdr:colOff>
      <xdr:row>41</xdr:row>
      <xdr:rowOff>82614</xdr:rowOff>
    </xdr:to>
    <xdr:sp macro="" textlink="">
      <xdr:nvSpPr>
        <xdr:cNvPr id="133" name="楕円 132"/>
        <xdr:cNvSpPr/>
      </xdr:nvSpPr>
      <xdr:spPr>
        <a:xfrm>
          <a:off x="8636000" y="675646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31814</xdr:rowOff>
    </xdr:from>
    <xdr:to>
      <xdr:col>55</xdr:col>
      <xdr:colOff>0</xdr:colOff>
      <xdr:row>41</xdr:row>
      <xdr:rowOff>33719</xdr:rowOff>
    </xdr:to>
    <xdr:cxnSp macro="">
      <xdr:nvCxnSpPr>
        <xdr:cNvPr id="134" name="直線コネクタ 133"/>
        <xdr:cNvCxnSpPr/>
      </xdr:nvCxnSpPr>
      <xdr:spPr>
        <a:xfrm>
          <a:off x="8686800" y="6800914"/>
          <a:ext cx="74295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150558</xdr:rowOff>
    </xdr:from>
    <xdr:to>
      <xdr:col>46</xdr:col>
      <xdr:colOff>38100</xdr:colOff>
      <xdr:row>41</xdr:row>
      <xdr:rowOff>80708</xdr:rowOff>
    </xdr:to>
    <xdr:sp macro="" textlink="">
      <xdr:nvSpPr>
        <xdr:cNvPr id="135" name="楕円 134"/>
        <xdr:cNvSpPr/>
      </xdr:nvSpPr>
      <xdr:spPr>
        <a:xfrm>
          <a:off x="7842250" y="675455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29908</xdr:rowOff>
    </xdr:from>
    <xdr:to>
      <xdr:col>50</xdr:col>
      <xdr:colOff>114300</xdr:colOff>
      <xdr:row>41</xdr:row>
      <xdr:rowOff>31814</xdr:rowOff>
    </xdr:to>
    <xdr:cxnSp macro="">
      <xdr:nvCxnSpPr>
        <xdr:cNvPr id="136" name="直線コネクタ 135"/>
        <xdr:cNvCxnSpPr/>
      </xdr:nvCxnSpPr>
      <xdr:spPr>
        <a:xfrm>
          <a:off x="7886700" y="6799008"/>
          <a:ext cx="8001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148082</xdr:rowOff>
    </xdr:from>
    <xdr:to>
      <xdr:col>41</xdr:col>
      <xdr:colOff>101600</xdr:colOff>
      <xdr:row>41</xdr:row>
      <xdr:rowOff>78232</xdr:rowOff>
    </xdr:to>
    <xdr:sp macro="" textlink="">
      <xdr:nvSpPr>
        <xdr:cNvPr id="137" name="楕円 136"/>
        <xdr:cNvSpPr/>
      </xdr:nvSpPr>
      <xdr:spPr>
        <a:xfrm>
          <a:off x="7029450" y="675208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27432</xdr:rowOff>
    </xdr:from>
    <xdr:to>
      <xdr:col>45</xdr:col>
      <xdr:colOff>177800</xdr:colOff>
      <xdr:row>41</xdr:row>
      <xdr:rowOff>29908</xdr:rowOff>
    </xdr:to>
    <xdr:cxnSp macro="">
      <xdr:nvCxnSpPr>
        <xdr:cNvPr id="138" name="直線コネクタ 137"/>
        <xdr:cNvCxnSpPr/>
      </xdr:nvCxnSpPr>
      <xdr:spPr>
        <a:xfrm>
          <a:off x="7080250" y="6796532"/>
          <a:ext cx="806450" cy="2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146558</xdr:rowOff>
    </xdr:from>
    <xdr:to>
      <xdr:col>36</xdr:col>
      <xdr:colOff>165100</xdr:colOff>
      <xdr:row>41</xdr:row>
      <xdr:rowOff>76708</xdr:rowOff>
    </xdr:to>
    <xdr:sp macro="" textlink="">
      <xdr:nvSpPr>
        <xdr:cNvPr id="139" name="楕円 138"/>
        <xdr:cNvSpPr/>
      </xdr:nvSpPr>
      <xdr:spPr>
        <a:xfrm>
          <a:off x="6235700" y="675055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25908</xdr:rowOff>
    </xdr:from>
    <xdr:to>
      <xdr:col>41</xdr:col>
      <xdr:colOff>50800</xdr:colOff>
      <xdr:row>41</xdr:row>
      <xdr:rowOff>27432</xdr:rowOff>
    </xdr:to>
    <xdr:cxnSp macro="">
      <xdr:nvCxnSpPr>
        <xdr:cNvPr id="140" name="直線コネクタ 139"/>
        <xdr:cNvCxnSpPr/>
      </xdr:nvCxnSpPr>
      <xdr:spPr>
        <a:xfrm>
          <a:off x="6286500" y="6795008"/>
          <a:ext cx="79375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150766</xdr:rowOff>
    </xdr:from>
    <xdr:ext cx="469744" cy="259045"/>
    <xdr:sp macro="" textlink="">
      <xdr:nvSpPr>
        <xdr:cNvPr id="141" name="n_1aveValue【道路】&#10;一人当たり延長"/>
        <xdr:cNvSpPr txBox="1"/>
      </xdr:nvSpPr>
      <xdr:spPr>
        <a:xfrm>
          <a:off x="8458277" y="6424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153052</xdr:rowOff>
    </xdr:from>
    <xdr:ext cx="469744" cy="259045"/>
    <xdr:sp macro="" textlink="">
      <xdr:nvSpPr>
        <xdr:cNvPr id="142" name="n_2aveValue【道路】&#10;一人当たり延長"/>
        <xdr:cNvSpPr txBox="1"/>
      </xdr:nvSpPr>
      <xdr:spPr>
        <a:xfrm>
          <a:off x="7677227" y="6426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56278</xdr:rowOff>
    </xdr:from>
    <xdr:ext cx="469744" cy="259045"/>
    <xdr:sp macro="" textlink="">
      <xdr:nvSpPr>
        <xdr:cNvPr id="143" name="n_3aveValue【道路】&#10;一人当たり延長"/>
        <xdr:cNvSpPr txBox="1"/>
      </xdr:nvSpPr>
      <xdr:spPr>
        <a:xfrm>
          <a:off x="6864427" y="649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129430</xdr:rowOff>
    </xdr:from>
    <xdr:ext cx="469744" cy="259045"/>
    <xdr:sp macro="" textlink="">
      <xdr:nvSpPr>
        <xdr:cNvPr id="144" name="n_4aveValue【道路】&#10;一人当たり延長"/>
        <xdr:cNvSpPr txBox="1"/>
      </xdr:nvSpPr>
      <xdr:spPr>
        <a:xfrm>
          <a:off x="6070677" y="6238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73741</xdr:rowOff>
    </xdr:from>
    <xdr:ext cx="469744" cy="259045"/>
    <xdr:sp macro="" textlink="">
      <xdr:nvSpPr>
        <xdr:cNvPr id="145" name="n_1mainValue【道路】&#10;一人当たり延長"/>
        <xdr:cNvSpPr txBox="1"/>
      </xdr:nvSpPr>
      <xdr:spPr>
        <a:xfrm>
          <a:off x="8458277" y="6842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71835</xdr:rowOff>
    </xdr:from>
    <xdr:ext cx="469744" cy="259045"/>
    <xdr:sp macro="" textlink="">
      <xdr:nvSpPr>
        <xdr:cNvPr id="146" name="n_2mainValue【道路】&#10;一人当たり延長"/>
        <xdr:cNvSpPr txBox="1"/>
      </xdr:nvSpPr>
      <xdr:spPr>
        <a:xfrm>
          <a:off x="7677227" y="6840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69359</xdr:rowOff>
    </xdr:from>
    <xdr:ext cx="469744" cy="259045"/>
    <xdr:sp macro="" textlink="">
      <xdr:nvSpPr>
        <xdr:cNvPr id="147" name="n_3mainValue【道路】&#10;一人当たり延長"/>
        <xdr:cNvSpPr txBox="1"/>
      </xdr:nvSpPr>
      <xdr:spPr>
        <a:xfrm>
          <a:off x="6864427" y="6838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67835</xdr:rowOff>
    </xdr:from>
    <xdr:ext cx="469744" cy="259045"/>
    <xdr:sp macro="" textlink="">
      <xdr:nvSpPr>
        <xdr:cNvPr id="148" name="n_4mainValue【道路】&#10;一人当たり延長"/>
        <xdr:cNvSpPr txBox="1"/>
      </xdr:nvSpPr>
      <xdr:spPr>
        <a:xfrm>
          <a:off x="6070677" y="6836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685800" y="77089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128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128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7145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7145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27432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27432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685800" y="880745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666750" y="86233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685800" y="1101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59" name="テキスト ボックス 158"/>
        <xdr:cNvSpPr txBox="1"/>
      </xdr:nvSpPr>
      <xdr:spPr>
        <a:xfrm>
          <a:off x="339891" y="10875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685800" y="1069702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159855</xdr:rowOff>
    </xdr:from>
    <xdr:ext cx="403059" cy="259045"/>
    <xdr:sp macro="" textlink="">
      <xdr:nvSpPr>
        <xdr:cNvPr id="161" name="テキスト ボックス 160"/>
        <xdr:cNvSpPr txBox="1"/>
      </xdr:nvSpPr>
      <xdr:spPr>
        <a:xfrm>
          <a:off x="339891" y="1056115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685800" y="103831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39891" y="102409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685800" y="1006928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39891" y="9927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685800" y="974906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39891" y="96131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685800" y="94351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39891" y="92993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685800" y="912132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70049</xdr:rowOff>
    </xdr:from>
    <xdr:ext cx="403059" cy="259045"/>
    <xdr:sp macro="" textlink="">
      <xdr:nvSpPr>
        <xdr:cNvPr id="171" name="テキスト ボックス 170"/>
        <xdr:cNvSpPr txBox="1"/>
      </xdr:nvSpPr>
      <xdr:spPr>
        <a:xfrm>
          <a:off x="339891" y="89854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685800" y="8807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73" name="テキスト ボックス 172"/>
        <xdr:cNvSpPr txBox="1"/>
      </xdr:nvSpPr>
      <xdr:spPr>
        <a:xfrm>
          <a:off x="339891" y="8671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4" name="【橋りょう・トンネル】&#10;有形固定資産減価償却率グラフ枠"/>
        <xdr:cNvSpPr/>
      </xdr:nvSpPr>
      <xdr:spPr>
        <a:xfrm>
          <a:off x="685800" y="880745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80010</xdr:rowOff>
    </xdr:from>
    <xdr:to>
      <xdr:col>24</xdr:col>
      <xdr:colOff>62865</xdr:colOff>
      <xdr:row>64</xdr:row>
      <xdr:rowOff>13063</xdr:rowOff>
    </xdr:to>
    <xdr:cxnSp macro="">
      <xdr:nvCxnSpPr>
        <xdr:cNvPr id="175" name="直線コネクタ 174"/>
        <xdr:cNvCxnSpPr/>
      </xdr:nvCxnSpPr>
      <xdr:spPr>
        <a:xfrm flipV="1">
          <a:off x="4177665" y="9160510"/>
          <a:ext cx="0" cy="1418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16890</xdr:rowOff>
    </xdr:from>
    <xdr:ext cx="405111" cy="259045"/>
    <xdr:sp macro="" textlink="">
      <xdr:nvSpPr>
        <xdr:cNvPr id="176" name="【橋りょう・トンネル】&#10;有形固定資産減価償却率最小値テキスト"/>
        <xdr:cNvSpPr txBox="1"/>
      </xdr:nvSpPr>
      <xdr:spPr>
        <a:xfrm>
          <a:off x="4216400" y="10583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13063</xdr:rowOff>
    </xdr:from>
    <xdr:to>
      <xdr:col>24</xdr:col>
      <xdr:colOff>152400</xdr:colOff>
      <xdr:row>64</xdr:row>
      <xdr:rowOff>13063</xdr:rowOff>
    </xdr:to>
    <xdr:cxnSp macro="">
      <xdr:nvCxnSpPr>
        <xdr:cNvPr id="177" name="直線コネクタ 176"/>
        <xdr:cNvCxnSpPr/>
      </xdr:nvCxnSpPr>
      <xdr:spPr>
        <a:xfrm>
          <a:off x="4108450" y="1057946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26687</xdr:rowOff>
    </xdr:from>
    <xdr:ext cx="405111" cy="259045"/>
    <xdr:sp macro="" textlink="">
      <xdr:nvSpPr>
        <xdr:cNvPr id="178" name="【橋りょう・トンネル】&#10;有形固定資産減価償却率最大値テキスト"/>
        <xdr:cNvSpPr txBox="1"/>
      </xdr:nvSpPr>
      <xdr:spPr>
        <a:xfrm>
          <a:off x="4216400" y="8942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80010</xdr:rowOff>
    </xdr:from>
    <xdr:to>
      <xdr:col>24</xdr:col>
      <xdr:colOff>152400</xdr:colOff>
      <xdr:row>55</xdr:row>
      <xdr:rowOff>80010</xdr:rowOff>
    </xdr:to>
    <xdr:cxnSp macro="">
      <xdr:nvCxnSpPr>
        <xdr:cNvPr id="179" name="直線コネクタ 178"/>
        <xdr:cNvCxnSpPr/>
      </xdr:nvCxnSpPr>
      <xdr:spPr>
        <a:xfrm>
          <a:off x="4108450" y="916051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81478</xdr:rowOff>
    </xdr:from>
    <xdr:ext cx="405111" cy="259045"/>
    <xdr:sp macro="" textlink="">
      <xdr:nvSpPr>
        <xdr:cNvPr id="180" name="【橋りょう・トンネル】&#10;有形固定資産減価償却率平均値テキスト"/>
        <xdr:cNvSpPr txBox="1"/>
      </xdr:nvSpPr>
      <xdr:spPr>
        <a:xfrm>
          <a:off x="4216400" y="96572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58601</xdr:rowOff>
    </xdr:from>
    <xdr:to>
      <xdr:col>24</xdr:col>
      <xdr:colOff>114300</xdr:colOff>
      <xdr:row>59</xdr:row>
      <xdr:rowOff>160201</xdr:rowOff>
    </xdr:to>
    <xdr:sp macro="" textlink="">
      <xdr:nvSpPr>
        <xdr:cNvPr id="181" name="フローチャート: 判断 180"/>
        <xdr:cNvSpPr/>
      </xdr:nvSpPr>
      <xdr:spPr>
        <a:xfrm>
          <a:off x="4127500" y="9799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19413</xdr:rowOff>
    </xdr:from>
    <xdr:to>
      <xdr:col>20</xdr:col>
      <xdr:colOff>38100</xdr:colOff>
      <xdr:row>59</xdr:row>
      <xdr:rowOff>121013</xdr:rowOff>
    </xdr:to>
    <xdr:sp macro="" textlink="">
      <xdr:nvSpPr>
        <xdr:cNvPr id="182" name="フローチャート: 判断 181"/>
        <xdr:cNvSpPr/>
      </xdr:nvSpPr>
      <xdr:spPr>
        <a:xfrm>
          <a:off x="3384550" y="976031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3084</xdr:rowOff>
    </xdr:from>
    <xdr:to>
      <xdr:col>15</xdr:col>
      <xdr:colOff>101600</xdr:colOff>
      <xdr:row>59</xdr:row>
      <xdr:rowOff>104684</xdr:rowOff>
    </xdr:to>
    <xdr:sp macro="" textlink="">
      <xdr:nvSpPr>
        <xdr:cNvPr id="183" name="フローチャート: 判断 182"/>
        <xdr:cNvSpPr/>
      </xdr:nvSpPr>
      <xdr:spPr>
        <a:xfrm>
          <a:off x="2571750" y="974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119017</xdr:rowOff>
    </xdr:from>
    <xdr:to>
      <xdr:col>10</xdr:col>
      <xdr:colOff>165100</xdr:colOff>
      <xdr:row>59</xdr:row>
      <xdr:rowOff>49167</xdr:rowOff>
    </xdr:to>
    <xdr:sp macro="" textlink="">
      <xdr:nvSpPr>
        <xdr:cNvPr id="184" name="フローチャート: 判断 183"/>
        <xdr:cNvSpPr/>
      </xdr:nvSpPr>
      <xdr:spPr>
        <a:xfrm>
          <a:off x="1778000" y="969481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57</xdr:row>
      <xdr:rowOff>120650</xdr:rowOff>
    </xdr:from>
    <xdr:to>
      <xdr:col>6</xdr:col>
      <xdr:colOff>38100</xdr:colOff>
      <xdr:row>58</xdr:row>
      <xdr:rowOff>50800</xdr:rowOff>
    </xdr:to>
    <xdr:sp macro="" textlink="">
      <xdr:nvSpPr>
        <xdr:cNvPr id="185" name="フローチャート: 判断 184"/>
        <xdr:cNvSpPr/>
      </xdr:nvSpPr>
      <xdr:spPr>
        <a:xfrm>
          <a:off x="984250" y="953135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xdr:cNvSpPr txBox="1"/>
      </xdr:nvSpPr>
      <xdr:spPr>
        <a:xfrm>
          <a:off x="40068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xdr:cNvSpPr txBox="1"/>
      </xdr:nvSpPr>
      <xdr:spPr>
        <a:xfrm>
          <a:off x="32575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xdr:cNvSpPr txBox="1"/>
      </xdr:nvSpPr>
      <xdr:spPr>
        <a:xfrm>
          <a:off x="24511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xdr:cNvSpPr txBox="1"/>
      </xdr:nvSpPr>
      <xdr:spPr>
        <a:xfrm>
          <a:off x="16573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xdr:cNvSpPr txBox="1"/>
      </xdr:nvSpPr>
      <xdr:spPr>
        <a:xfrm>
          <a:off x="8572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133713</xdr:rowOff>
    </xdr:from>
    <xdr:to>
      <xdr:col>24</xdr:col>
      <xdr:colOff>114300</xdr:colOff>
      <xdr:row>64</xdr:row>
      <xdr:rowOff>63863</xdr:rowOff>
    </xdr:to>
    <xdr:sp macro="" textlink="">
      <xdr:nvSpPr>
        <xdr:cNvPr id="191" name="楕円 190"/>
        <xdr:cNvSpPr/>
      </xdr:nvSpPr>
      <xdr:spPr>
        <a:xfrm>
          <a:off x="4127500" y="1053501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48640</xdr:rowOff>
    </xdr:from>
    <xdr:ext cx="405111" cy="259045"/>
    <xdr:sp macro="" textlink="">
      <xdr:nvSpPr>
        <xdr:cNvPr id="192" name="【橋りょう・トンネル】&#10;有形固定資産減価償却率該当値テキスト"/>
        <xdr:cNvSpPr txBox="1"/>
      </xdr:nvSpPr>
      <xdr:spPr>
        <a:xfrm>
          <a:off x="4216400" y="10449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64</xdr:row>
      <xdr:rowOff>24312</xdr:rowOff>
    </xdr:from>
    <xdr:to>
      <xdr:col>20</xdr:col>
      <xdr:colOff>38100</xdr:colOff>
      <xdr:row>64</xdr:row>
      <xdr:rowOff>125912</xdr:rowOff>
    </xdr:to>
    <xdr:sp macro="" textlink="">
      <xdr:nvSpPr>
        <xdr:cNvPr id="193" name="楕円 192"/>
        <xdr:cNvSpPr/>
      </xdr:nvSpPr>
      <xdr:spPr>
        <a:xfrm>
          <a:off x="3384550" y="1059071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64</xdr:row>
      <xdr:rowOff>13063</xdr:rowOff>
    </xdr:from>
    <xdr:to>
      <xdr:col>24</xdr:col>
      <xdr:colOff>63500</xdr:colOff>
      <xdr:row>64</xdr:row>
      <xdr:rowOff>75112</xdr:rowOff>
    </xdr:to>
    <xdr:cxnSp macro="">
      <xdr:nvCxnSpPr>
        <xdr:cNvPr id="194" name="直線コネクタ 193"/>
        <xdr:cNvCxnSpPr/>
      </xdr:nvCxnSpPr>
      <xdr:spPr>
        <a:xfrm flipV="1">
          <a:off x="3429000" y="10579463"/>
          <a:ext cx="7493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156573</xdr:rowOff>
    </xdr:from>
    <xdr:to>
      <xdr:col>15</xdr:col>
      <xdr:colOff>101600</xdr:colOff>
      <xdr:row>64</xdr:row>
      <xdr:rowOff>86723</xdr:rowOff>
    </xdr:to>
    <xdr:sp macro="" textlink="">
      <xdr:nvSpPr>
        <xdr:cNvPr id="195" name="楕円 194"/>
        <xdr:cNvSpPr/>
      </xdr:nvSpPr>
      <xdr:spPr>
        <a:xfrm>
          <a:off x="2571750" y="1055787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64</xdr:row>
      <xdr:rowOff>35923</xdr:rowOff>
    </xdr:from>
    <xdr:to>
      <xdr:col>19</xdr:col>
      <xdr:colOff>177800</xdr:colOff>
      <xdr:row>64</xdr:row>
      <xdr:rowOff>75112</xdr:rowOff>
    </xdr:to>
    <xdr:cxnSp macro="">
      <xdr:nvCxnSpPr>
        <xdr:cNvPr id="196" name="直線コネクタ 195"/>
        <xdr:cNvCxnSpPr/>
      </xdr:nvCxnSpPr>
      <xdr:spPr>
        <a:xfrm>
          <a:off x="2622550" y="10602323"/>
          <a:ext cx="80645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120650</xdr:rowOff>
    </xdr:from>
    <xdr:to>
      <xdr:col>10</xdr:col>
      <xdr:colOff>165100</xdr:colOff>
      <xdr:row>64</xdr:row>
      <xdr:rowOff>50800</xdr:rowOff>
    </xdr:to>
    <xdr:sp macro="" textlink="">
      <xdr:nvSpPr>
        <xdr:cNvPr id="197" name="楕円 196"/>
        <xdr:cNvSpPr/>
      </xdr:nvSpPr>
      <xdr:spPr>
        <a:xfrm>
          <a:off x="1778000" y="105219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64</xdr:row>
      <xdr:rowOff>0</xdr:rowOff>
    </xdr:from>
    <xdr:to>
      <xdr:col>15</xdr:col>
      <xdr:colOff>50800</xdr:colOff>
      <xdr:row>64</xdr:row>
      <xdr:rowOff>35923</xdr:rowOff>
    </xdr:to>
    <xdr:cxnSp macro="">
      <xdr:nvCxnSpPr>
        <xdr:cNvPr id="198" name="直線コネクタ 197"/>
        <xdr:cNvCxnSpPr/>
      </xdr:nvCxnSpPr>
      <xdr:spPr>
        <a:xfrm>
          <a:off x="1828800" y="10566400"/>
          <a:ext cx="79375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63</xdr:row>
      <xdr:rowOff>84727</xdr:rowOff>
    </xdr:from>
    <xdr:to>
      <xdr:col>6</xdr:col>
      <xdr:colOff>38100</xdr:colOff>
      <xdr:row>64</xdr:row>
      <xdr:rowOff>14877</xdr:rowOff>
    </xdr:to>
    <xdr:sp macro="" textlink="">
      <xdr:nvSpPr>
        <xdr:cNvPr id="199" name="楕円 198"/>
        <xdr:cNvSpPr/>
      </xdr:nvSpPr>
      <xdr:spPr>
        <a:xfrm>
          <a:off x="984250" y="1048602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63</xdr:row>
      <xdr:rowOff>135527</xdr:rowOff>
    </xdr:from>
    <xdr:to>
      <xdr:col>10</xdr:col>
      <xdr:colOff>114300</xdr:colOff>
      <xdr:row>64</xdr:row>
      <xdr:rowOff>0</xdr:rowOff>
    </xdr:to>
    <xdr:cxnSp macro="">
      <xdr:nvCxnSpPr>
        <xdr:cNvPr id="200" name="直線コネクタ 199"/>
        <xdr:cNvCxnSpPr/>
      </xdr:nvCxnSpPr>
      <xdr:spPr>
        <a:xfrm>
          <a:off x="1028700" y="10536827"/>
          <a:ext cx="800100" cy="29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137540</xdr:rowOff>
    </xdr:from>
    <xdr:ext cx="405111" cy="259045"/>
    <xdr:sp macro="" textlink="">
      <xdr:nvSpPr>
        <xdr:cNvPr id="201" name="n_1aveValue【橋りょう・トンネル】&#10;有形固定資産減価償却率"/>
        <xdr:cNvSpPr txBox="1"/>
      </xdr:nvSpPr>
      <xdr:spPr>
        <a:xfrm>
          <a:off x="3239144" y="9548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121211</xdr:rowOff>
    </xdr:from>
    <xdr:ext cx="405111" cy="259045"/>
    <xdr:sp macro="" textlink="">
      <xdr:nvSpPr>
        <xdr:cNvPr id="202" name="n_2aveValue【橋りょう・トンネル】&#10;有形固定資産減価償却率"/>
        <xdr:cNvSpPr txBox="1"/>
      </xdr:nvSpPr>
      <xdr:spPr>
        <a:xfrm>
          <a:off x="2439044" y="9531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65694</xdr:rowOff>
    </xdr:from>
    <xdr:ext cx="405111" cy="259045"/>
    <xdr:sp macro="" textlink="">
      <xdr:nvSpPr>
        <xdr:cNvPr id="203" name="n_3aveValue【橋りょう・トンネル】&#10;有形固定資産減価償却率"/>
        <xdr:cNvSpPr txBox="1"/>
      </xdr:nvSpPr>
      <xdr:spPr>
        <a:xfrm>
          <a:off x="1645294" y="94763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67327</xdr:rowOff>
    </xdr:from>
    <xdr:ext cx="405111" cy="259045"/>
    <xdr:sp macro="" textlink="">
      <xdr:nvSpPr>
        <xdr:cNvPr id="204" name="n_4aveValue【橋りょう・トンネル】&#10;有形固定資産減価償却率"/>
        <xdr:cNvSpPr txBox="1"/>
      </xdr:nvSpPr>
      <xdr:spPr>
        <a:xfrm>
          <a:off x="851544" y="9312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64</xdr:row>
      <xdr:rowOff>117039</xdr:rowOff>
    </xdr:from>
    <xdr:ext cx="405111" cy="259045"/>
    <xdr:sp macro="" textlink="">
      <xdr:nvSpPr>
        <xdr:cNvPr id="205" name="n_1mainValue【橋りょう・トンネル】&#10;有形固定資産減価償却率"/>
        <xdr:cNvSpPr txBox="1"/>
      </xdr:nvSpPr>
      <xdr:spPr>
        <a:xfrm>
          <a:off x="3239144" y="106834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64</xdr:row>
      <xdr:rowOff>77850</xdr:rowOff>
    </xdr:from>
    <xdr:ext cx="405111" cy="259045"/>
    <xdr:sp macro="" textlink="">
      <xdr:nvSpPr>
        <xdr:cNvPr id="206" name="n_2mainValue【橋りょう・トンネル】&#10;有形固定資産減価償却率"/>
        <xdr:cNvSpPr txBox="1"/>
      </xdr:nvSpPr>
      <xdr:spPr>
        <a:xfrm>
          <a:off x="2439044" y="106442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64</xdr:row>
      <xdr:rowOff>41927</xdr:rowOff>
    </xdr:from>
    <xdr:ext cx="405111" cy="259045"/>
    <xdr:sp macro="" textlink="">
      <xdr:nvSpPr>
        <xdr:cNvPr id="207" name="n_3mainValue【橋りょう・トンネル】&#10;有形固定資産減価償却率"/>
        <xdr:cNvSpPr txBox="1"/>
      </xdr:nvSpPr>
      <xdr:spPr>
        <a:xfrm>
          <a:off x="1645294" y="10608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64</xdr:row>
      <xdr:rowOff>6004</xdr:rowOff>
    </xdr:from>
    <xdr:ext cx="405111" cy="259045"/>
    <xdr:sp macro="" textlink="">
      <xdr:nvSpPr>
        <xdr:cNvPr id="208" name="n_4mainValue【橋りょう・トンネル】&#10;有形固定資産減価償却率"/>
        <xdr:cNvSpPr txBox="1"/>
      </xdr:nvSpPr>
      <xdr:spPr>
        <a:xfrm>
          <a:off x="851544" y="105724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xdr:cNvSpPr/>
      </xdr:nvSpPr>
      <xdr:spPr>
        <a:xfrm>
          <a:off x="5956300" y="77089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xdr:cNvSpPr/>
      </xdr:nvSpPr>
      <xdr:spPr>
        <a:xfrm>
          <a:off x="606425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xdr:cNvSpPr/>
      </xdr:nvSpPr>
      <xdr:spPr>
        <a:xfrm>
          <a:off x="606425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xdr:cNvSpPr/>
      </xdr:nvSpPr>
      <xdr:spPr>
        <a:xfrm>
          <a:off x="69850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xdr:cNvSpPr/>
      </xdr:nvSpPr>
      <xdr:spPr>
        <a:xfrm>
          <a:off x="69850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xdr:cNvSpPr/>
      </xdr:nvSpPr>
      <xdr:spPr>
        <a:xfrm>
          <a:off x="80137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xdr:cNvSpPr/>
      </xdr:nvSpPr>
      <xdr:spPr>
        <a:xfrm>
          <a:off x="80137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xdr:cNvSpPr/>
      </xdr:nvSpPr>
      <xdr:spPr>
        <a:xfrm>
          <a:off x="5956300" y="880745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xdr:cNvSpPr txBox="1"/>
      </xdr:nvSpPr>
      <xdr:spPr>
        <a:xfrm>
          <a:off x="5918200" y="86233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xdr:cNvCxnSpPr/>
      </xdr:nvCxnSpPr>
      <xdr:spPr>
        <a:xfrm>
          <a:off x="5956300" y="11010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9" name="直線コネクタ 218"/>
        <xdr:cNvCxnSpPr/>
      </xdr:nvCxnSpPr>
      <xdr:spPr>
        <a:xfrm>
          <a:off x="5956300" y="106426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20" name="テキスト ボックス 219"/>
        <xdr:cNvSpPr txBox="1"/>
      </xdr:nvSpPr>
      <xdr:spPr>
        <a:xfrm>
          <a:off x="5726564" y="105067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1" name="直線コネクタ 220"/>
        <xdr:cNvCxnSpPr/>
      </xdr:nvCxnSpPr>
      <xdr:spPr>
        <a:xfrm>
          <a:off x="5956300" y="102743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61</xdr:row>
      <xdr:rowOff>67327</xdr:rowOff>
    </xdr:from>
    <xdr:ext cx="531299" cy="259045"/>
    <xdr:sp macro="" textlink="">
      <xdr:nvSpPr>
        <xdr:cNvPr id="222" name="テキスト ボックス 221"/>
        <xdr:cNvSpPr txBox="1"/>
      </xdr:nvSpPr>
      <xdr:spPr>
        <a:xfrm>
          <a:off x="5482151" y="101384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3" name="直線コネクタ 222"/>
        <xdr:cNvCxnSpPr/>
      </xdr:nvCxnSpPr>
      <xdr:spPr>
        <a:xfrm>
          <a:off x="5956300" y="9906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4" name="テキスト ボックス 223"/>
        <xdr:cNvSpPr txBox="1"/>
      </xdr:nvSpPr>
      <xdr:spPr>
        <a:xfrm>
          <a:off x="5418031" y="97701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5" name="直線コネクタ 224"/>
        <xdr:cNvCxnSpPr/>
      </xdr:nvCxnSpPr>
      <xdr:spPr>
        <a:xfrm>
          <a:off x="5956300" y="95440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6" name="テキスト ボックス 225"/>
        <xdr:cNvSpPr txBox="1"/>
      </xdr:nvSpPr>
      <xdr:spPr>
        <a:xfrm>
          <a:off x="5418031" y="940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7" name="直線コネクタ 226"/>
        <xdr:cNvCxnSpPr/>
      </xdr:nvCxnSpPr>
      <xdr:spPr>
        <a:xfrm>
          <a:off x="5956300" y="9175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28" name="テキスト ボックス 227"/>
        <xdr:cNvSpPr txBox="1"/>
      </xdr:nvSpPr>
      <xdr:spPr>
        <a:xfrm>
          <a:off x="5418031" y="90398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xdr:cNvCxnSpPr/>
      </xdr:nvCxnSpPr>
      <xdr:spPr>
        <a:xfrm>
          <a:off x="5956300" y="88074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30" name="テキスト ボックス 229"/>
        <xdr:cNvSpPr txBox="1"/>
      </xdr:nvSpPr>
      <xdr:spPr>
        <a:xfrm>
          <a:off x="5418031" y="8671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橋りょう・トンネル】&#10;一人当たり有形固定資産（償却資産）額グラフ枠"/>
        <xdr:cNvSpPr/>
      </xdr:nvSpPr>
      <xdr:spPr>
        <a:xfrm>
          <a:off x="5956300" y="880745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6987</xdr:rowOff>
    </xdr:from>
    <xdr:to>
      <xdr:col>54</xdr:col>
      <xdr:colOff>189865</xdr:colOff>
      <xdr:row>64</xdr:row>
      <xdr:rowOff>56205</xdr:rowOff>
    </xdr:to>
    <xdr:cxnSp macro="">
      <xdr:nvCxnSpPr>
        <xdr:cNvPr id="232" name="直線コネクタ 231"/>
        <xdr:cNvCxnSpPr/>
      </xdr:nvCxnSpPr>
      <xdr:spPr>
        <a:xfrm flipV="1">
          <a:off x="9429115" y="9252587"/>
          <a:ext cx="0" cy="1370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60032</xdr:rowOff>
    </xdr:from>
    <xdr:ext cx="469744" cy="259045"/>
    <xdr:sp macro="" textlink="">
      <xdr:nvSpPr>
        <xdr:cNvPr id="233" name="【橋りょう・トンネル】&#10;一人当たり有形固定資産（償却資産）額最小値テキスト"/>
        <xdr:cNvSpPr txBox="1"/>
      </xdr:nvSpPr>
      <xdr:spPr>
        <a:xfrm>
          <a:off x="9467850" y="10626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56205</xdr:rowOff>
    </xdr:from>
    <xdr:to>
      <xdr:col>55</xdr:col>
      <xdr:colOff>88900</xdr:colOff>
      <xdr:row>64</xdr:row>
      <xdr:rowOff>56205</xdr:rowOff>
    </xdr:to>
    <xdr:cxnSp macro="">
      <xdr:nvCxnSpPr>
        <xdr:cNvPr id="234" name="直線コネクタ 233"/>
        <xdr:cNvCxnSpPr/>
      </xdr:nvCxnSpPr>
      <xdr:spPr>
        <a:xfrm>
          <a:off x="9359900" y="1062260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125114</xdr:rowOff>
    </xdr:from>
    <xdr:ext cx="599010" cy="259045"/>
    <xdr:sp macro="" textlink="">
      <xdr:nvSpPr>
        <xdr:cNvPr id="235" name="【橋りょう・トンネル】&#10;一人当たり有形固定資産（償却資産）額最大値テキスト"/>
        <xdr:cNvSpPr txBox="1"/>
      </xdr:nvSpPr>
      <xdr:spPr>
        <a:xfrm>
          <a:off x="9467850" y="9040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6987</xdr:rowOff>
    </xdr:from>
    <xdr:to>
      <xdr:col>55</xdr:col>
      <xdr:colOff>88900</xdr:colOff>
      <xdr:row>56</xdr:row>
      <xdr:rowOff>6987</xdr:rowOff>
    </xdr:to>
    <xdr:cxnSp macro="">
      <xdr:nvCxnSpPr>
        <xdr:cNvPr id="236" name="直線コネクタ 235"/>
        <xdr:cNvCxnSpPr/>
      </xdr:nvCxnSpPr>
      <xdr:spPr>
        <a:xfrm>
          <a:off x="9359900" y="925258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43481</xdr:rowOff>
    </xdr:from>
    <xdr:ext cx="534377" cy="259045"/>
    <xdr:sp macro="" textlink="">
      <xdr:nvSpPr>
        <xdr:cNvPr id="237" name="【橋りょう・トンネル】&#10;一人当たり有形固定資産（償却資産）額平均値テキスト"/>
        <xdr:cNvSpPr txBox="1"/>
      </xdr:nvSpPr>
      <xdr:spPr>
        <a:xfrm>
          <a:off x="9467850" y="102796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65054</xdr:rowOff>
    </xdr:from>
    <xdr:to>
      <xdr:col>55</xdr:col>
      <xdr:colOff>50800</xdr:colOff>
      <xdr:row>62</xdr:row>
      <xdr:rowOff>166654</xdr:rowOff>
    </xdr:to>
    <xdr:sp macro="" textlink="">
      <xdr:nvSpPr>
        <xdr:cNvPr id="238" name="フローチャート: 判断 237"/>
        <xdr:cNvSpPr/>
      </xdr:nvSpPr>
      <xdr:spPr>
        <a:xfrm>
          <a:off x="9398000" y="1030125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69482</xdr:rowOff>
    </xdr:from>
    <xdr:to>
      <xdr:col>50</xdr:col>
      <xdr:colOff>165100</xdr:colOff>
      <xdr:row>62</xdr:row>
      <xdr:rowOff>171082</xdr:rowOff>
    </xdr:to>
    <xdr:sp macro="" textlink="">
      <xdr:nvSpPr>
        <xdr:cNvPr id="239" name="フローチャート: 判断 238"/>
        <xdr:cNvSpPr/>
      </xdr:nvSpPr>
      <xdr:spPr>
        <a:xfrm>
          <a:off x="8636000" y="1030568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81659</xdr:rowOff>
    </xdr:from>
    <xdr:to>
      <xdr:col>46</xdr:col>
      <xdr:colOff>38100</xdr:colOff>
      <xdr:row>63</xdr:row>
      <xdr:rowOff>11809</xdr:rowOff>
    </xdr:to>
    <xdr:sp macro="" textlink="">
      <xdr:nvSpPr>
        <xdr:cNvPr id="240" name="フローチャート: 判断 239"/>
        <xdr:cNvSpPr/>
      </xdr:nvSpPr>
      <xdr:spPr>
        <a:xfrm>
          <a:off x="7842250" y="1031785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27602</xdr:rowOff>
    </xdr:from>
    <xdr:to>
      <xdr:col>41</xdr:col>
      <xdr:colOff>101600</xdr:colOff>
      <xdr:row>62</xdr:row>
      <xdr:rowOff>129202</xdr:rowOff>
    </xdr:to>
    <xdr:sp macro="" textlink="">
      <xdr:nvSpPr>
        <xdr:cNvPr id="241" name="フローチャート: 判断 240"/>
        <xdr:cNvSpPr/>
      </xdr:nvSpPr>
      <xdr:spPr>
        <a:xfrm>
          <a:off x="7029450" y="10263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26406</xdr:rowOff>
    </xdr:from>
    <xdr:to>
      <xdr:col>36</xdr:col>
      <xdr:colOff>165100</xdr:colOff>
      <xdr:row>62</xdr:row>
      <xdr:rowOff>128006</xdr:rowOff>
    </xdr:to>
    <xdr:sp macro="" textlink="">
      <xdr:nvSpPr>
        <xdr:cNvPr id="242" name="フローチャート: 判断 241"/>
        <xdr:cNvSpPr/>
      </xdr:nvSpPr>
      <xdr:spPr>
        <a:xfrm>
          <a:off x="6235700" y="10262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xdr:cNvSpPr txBox="1"/>
      </xdr:nvSpPr>
      <xdr:spPr>
        <a:xfrm>
          <a:off x="92583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xdr:cNvSpPr txBox="1"/>
      </xdr:nvSpPr>
      <xdr:spPr>
        <a:xfrm>
          <a:off x="85153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xdr:cNvSpPr txBox="1"/>
      </xdr:nvSpPr>
      <xdr:spPr>
        <a:xfrm>
          <a:off x="77152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xdr:cNvSpPr txBox="1"/>
      </xdr:nvSpPr>
      <xdr:spPr>
        <a:xfrm>
          <a:off x="69088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xdr:cNvSpPr txBox="1"/>
      </xdr:nvSpPr>
      <xdr:spPr>
        <a:xfrm>
          <a:off x="61150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116223</xdr:rowOff>
    </xdr:from>
    <xdr:to>
      <xdr:col>55</xdr:col>
      <xdr:colOff>50800</xdr:colOff>
      <xdr:row>62</xdr:row>
      <xdr:rowOff>46373</xdr:rowOff>
    </xdr:to>
    <xdr:sp macro="" textlink="">
      <xdr:nvSpPr>
        <xdr:cNvPr id="248" name="楕円 247"/>
        <xdr:cNvSpPr/>
      </xdr:nvSpPr>
      <xdr:spPr>
        <a:xfrm>
          <a:off x="9398000" y="1018732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139100</xdr:rowOff>
    </xdr:from>
    <xdr:ext cx="534377" cy="259045"/>
    <xdr:sp macro="" textlink="">
      <xdr:nvSpPr>
        <xdr:cNvPr id="249" name="【橋りょう・トンネル】&#10;一人当たり有形固定資産（償却資産）額該当値テキスト"/>
        <xdr:cNvSpPr txBox="1"/>
      </xdr:nvSpPr>
      <xdr:spPr>
        <a:xfrm>
          <a:off x="9467850" y="10045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118273</xdr:rowOff>
    </xdr:from>
    <xdr:to>
      <xdr:col>50</xdr:col>
      <xdr:colOff>165100</xdr:colOff>
      <xdr:row>62</xdr:row>
      <xdr:rowOff>48423</xdr:rowOff>
    </xdr:to>
    <xdr:sp macro="" textlink="">
      <xdr:nvSpPr>
        <xdr:cNvPr id="250" name="楕円 249"/>
        <xdr:cNvSpPr/>
      </xdr:nvSpPr>
      <xdr:spPr>
        <a:xfrm>
          <a:off x="8636000" y="1018937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167023</xdr:rowOff>
    </xdr:from>
    <xdr:to>
      <xdr:col>55</xdr:col>
      <xdr:colOff>0</xdr:colOff>
      <xdr:row>61</xdr:row>
      <xdr:rowOff>169073</xdr:rowOff>
    </xdr:to>
    <xdr:cxnSp macro="">
      <xdr:nvCxnSpPr>
        <xdr:cNvPr id="251" name="直線コネクタ 250"/>
        <xdr:cNvCxnSpPr/>
      </xdr:nvCxnSpPr>
      <xdr:spPr>
        <a:xfrm flipV="1">
          <a:off x="8686800" y="10238123"/>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113632</xdr:rowOff>
    </xdr:from>
    <xdr:to>
      <xdr:col>46</xdr:col>
      <xdr:colOff>38100</xdr:colOff>
      <xdr:row>62</xdr:row>
      <xdr:rowOff>43782</xdr:rowOff>
    </xdr:to>
    <xdr:sp macro="" textlink="">
      <xdr:nvSpPr>
        <xdr:cNvPr id="252" name="楕円 251"/>
        <xdr:cNvSpPr/>
      </xdr:nvSpPr>
      <xdr:spPr>
        <a:xfrm>
          <a:off x="7842250" y="1018473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164432</xdr:rowOff>
    </xdr:from>
    <xdr:to>
      <xdr:col>50</xdr:col>
      <xdr:colOff>114300</xdr:colOff>
      <xdr:row>61</xdr:row>
      <xdr:rowOff>169073</xdr:rowOff>
    </xdr:to>
    <xdr:cxnSp macro="">
      <xdr:nvCxnSpPr>
        <xdr:cNvPr id="253" name="直線コネクタ 252"/>
        <xdr:cNvCxnSpPr/>
      </xdr:nvCxnSpPr>
      <xdr:spPr>
        <a:xfrm>
          <a:off x="7886700" y="10235532"/>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107749</xdr:rowOff>
    </xdr:from>
    <xdr:to>
      <xdr:col>41</xdr:col>
      <xdr:colOff>101600</xdr:colOff>
      <xdr:row>62</xdr:row>
      <xdr:rowOff>37899</xdr:rowOff>
    </xdr:to>
    <xdr:sp macro="" textlink="">
      <xdr:nvSpPr>
        <xdr:cNvPr id="254" name="楕円 253"/>
        <xdr:cNvSpPr/>
      </xdr:nvSpPr>
      <xdr:spPr>
        <a:xfrm>
          <a:off x="7029450" y="1017884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158549</xdr:rowOff>
    </xdr:from>
    <xdr:to>
      <xdr:col>45</xdr:col>
      <xdr:colOff>177800</xdr:colOff>
      <xdr:row>61</xdr:row>
      <xdr:rowOff>164432</xdr:rowOff>
    </xdr:to>
    <xdr:cxnSp macro="">
      <xdr:nvCxnSpPr>
        <xdr:cNvPr id="255" name="直線コネクタ 254"/>
        <xdr:cNvCxnSpPr/>
      </xdr:nvCxnSpPr>
      <xdr:spPr>
        <a:xfrm>
          <a:off x="7080250" y="10229649"/>
          <a:ext cx="806450" cy="5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101950</xdr:rowOff>
    </xdr:from>
    <xdr:to>
      <xdr:col>36</xdr:col>
      <xdr:colOff>165100</xdr:colOff>
      <xdr:row>62</xdr:row>
      <xdr:rowOff>32100</xdr:rowOff>
    </xdr:to>
    <xdr:sp macro="" textlink="">
      <xdr:nvSpPr>
        <xdr:cNvPr id="256" name="楕円 255"/>
        <xdr:cNvSpPr/>
      </xdr:nvSpPr>
      <xdr:spPr>
        <a:xfrm>
          <a:off x="6235700" y="101730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152750</xdr:rowOff>
    </xdr:from>
    <xdr:to>
      <xdr:col>41</xdr:col>
      <xdr:colOff>50800</xdr:colOff>
      <xdr:row>61</xdr:row>
      <xdr:rowOff>158549</xdr:rowOff>
    </xdr:to>
    <xdr:cxnSp macro="">
      <xdr:nvCxnSpPr>
        <xdr:cNvPr id="257" name="直線コネクタ 256"/>
        <xdr:cNvCxnSpPr/>
      </xdr:nvCxnSpPr>
      <xdr:spPr>
        <a:xfrm>
          <a:off x="6286500" y="10223850"/>
          <a:ext cx="793750" cy="5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62</xdr:row>
      <xdr:rowOff>162209</xdr:rowOff>
    </xdr:from>
    <xdr:ext cx="534377" cy="259045"/>
    <xdr:sp macro="" textlink="">
      <xdr:nvSpPr>
        <xdr:cNvPr id="258" name="n_1aveValue【橋りょう・トンネル】&#10;一人当たり有形固定資産（償却資産）額"/>
        <xdr:cNvSpPr txBox="1"/>
      </xdr:nvSpPr>
      <xdr:spPr>
        <a:xfrm>
          <a:off x="8425961" y="10398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2936</xdr:rowOff>
    </xdr:from>
    <xdr:ext cx="534377" cy="259045"/>
    <xdr:sp macro="" textlink="">
      <xdr:nvSpPr>
        <xdr:cNvPr id="259" name="n_2aveValue【橋りょう・トンネル】&#10;一人当たり有形固定資産（償却資産）額"/>
        <xdr:cNvSpPr txBox="1"/>
      </xdr:nvSpPr>
      <xdr:spPr>
        <a:xfrm>
          <a:off x="7644911" y="10404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62</xdr:row>
      <xdr:rowOff>120329</xdr:rowOff>
    </xdr:from>
    <xdr:ext cx="534377" cy="259045"/>
    <xdr:sp macro="" textlink="">
      <xdr:nvSpPr>
        <xdr:cNvPr id="260" name="n_3aveValue【橋りょう・トンネル】&#10;一人当たり有形固定資産（償却資産）額"/>
        <xdr:cNvSpPr txBox="1"/>
      </xdr:nvSpPr>
      <xdr:spPr>
        <a:xfrm>
          <a:off x="6851161" y="10356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62</xdr:row>
      <xdr:rowOff>119133</xdr:rowOff>
    </xdr:from>
    <xdr:ext cx="534377" cy="259045"/>
    <xdr:sp macro="" textlink="">
      <xdr:nvSpPr>
        <xdr:cNvPr id="261" name="n_4aveValue【橋りょう・トンネル】&#10;一人当たり有形固定資産（償却資産）額"/>
        <xdr:cNvSpPr txBox="1"/>
      </xdr:nvSpPr>
      <xdr:spPr>
        <a:xfrm>
          <a:off x="6038361" y="10355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60</xdr:row>
      <xdr:rowOff>64950</xdr:rowOff>
    </xdr:from>
    <xdr:ext cx="534377" cy="259045"/>
    <xdr:sp macro="" textlink="">
      <xdr:nvSpPr>
        <xdr:cNvPr id="262" name="n_1mainValue【橋りょう・トンネル】&#10;一人当たり有形固定資産（償却資産）額"/>
        <xdr:cNvSpPr txBox="1"/>
      </xdr:nvSpPr>
      <xdr:spPr>
        <a:xfrm>
          <a:off x="8425961" y="9970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60</xdr:row>
      <xdr:rowOff>60309</xdr:rowOff>
    </xdr:from>
    <xdr:ext cx="534377" cy="259045"/>
    <xdr:sp macro="" textlink="">
      <xdr:nvSpPr>
        <xdr:cNvPr id="263" name="n_2mainValue【橋りょう・トンネル】&#10;一人当たり有形固定資産（償却資産）額"/>
        <xdr:cNvSpPr txBox="1"/>
      </xdr:nvSpPr>
      <xdr:spPr>
        <a:xfrm>
          <a:off x="7644911" y="9966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60</xdr:row>
      <xdr:rowOff>54426</xdr:rowOff>
    </xdr:from>
    <xdr:ext cx="534377" cy="259045"/>
    <xdr:sp macro="" textlink="">
      <xdr:nvSpPr>
        <xdr:cNvPr id="264" name="n_3mainValue【橋りょう・トンネル】&#10;一人当たり有形固定資産（償却資産）額"/>
        <xdr:cNvSpPr txBox="1"/>
      </xdr:nvSpPr>
      <xdr:spPr>
        <a:xfrm>
          <a:off x="6851161" y="9960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60</xdr:row>
      <xdr:rowOff>48627</xdr:rowOff>
    </xdr:from>
    <xdr:ext cx="534377" cy="259045"/>
    <xdr:sp macro="" textlink="">
      <xdr:nvSpPr>
        <xdr:cNvPr id="265" name="n_4mainValue【橋りょう・トンネル】&#10;一人当たり有形固定資産（償却資産）額"/>
        <xdr:cNvSpPr txBox="1"/>
      </xdr:nvSpPr>
      <xdr:spPr>
        <a:xfrm>
          <a:off x="6038361" y="995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xdr:cNvSpPr/>
      </xdr:nvSpPr>
      <xdr:spPr>
        <a:xfrm>
          <a:off x="685800" y="113792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xdr:cNvSpPr/>
      </xdr:nvSpPr>
      <xdr:spPr>
        <a:xfrm>
          <a:off x="8128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xdr:cNvSpPr/>
      </xdr:nvSpPr>
      <xdr:spPr>
        <a:xfrm>
          <a:off x="8128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xdr:cNvSpPr/>
      </xdr:nvSpPr>
      <xdr:spPr>
        <a:xfrm>
          <a:off x="17145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xdr:cNvSpPr/>
      </xdr:nvSpPr>
      <xdr:spPr>
        <a:xfrm>
          <a:off x="17145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xdr:cNvSpPr/>
      </xdr:nvSpPr>
      <xdr:spPr>
        <a:xfrm>
          <a:off x="27432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xdr:cNvSpPr/>
      </xdr:nvSpPr>
      <xdr:spPr>
        <a:xfrm>
          <a:off x="27432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xdr:cNvSpPr/>
      </xdr:nvSpPr>
      <xdr:spPr>
        <a:xfrm>
          <a:off x="685800" y="1247775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xdr:cNvSpPr txBox="1"/>
      </xdr:nvSpPr>
      <xdr:spPr>
        <a:xfrm>
          <a:off x="666750" y="122936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xdr:cNvCxnSpPr/>
      </xdr:nvCxnSpPr>
      <xdr:spPr>
        <a:xfrm>
          <a:off x="685800" y="14681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76" name="テキスト ボックス 275"/>
        <xdr:cNvSpPr txBox="1"/>
      </xdr:nvSpPr>
      <xdr:spPr>
        <a:xfrm>
          <a:off x="339891" y="1453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7" name="直線コネクタ 276"/>
        <xdr:cNvCxnSpPr/>
      </xdr:nvCxnSpPr>
      <xdr:spPr>
        <a:xfrm>
          <a:off x="685800" y="1436097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78" name="テキスト ボックス 277"/>
        <xdr:cNvSpPr txBox="1"/>
      </xdr:nvSpPr>
      <xdr:spPr>
        <a:xfrm>
          <a:off x="339891" y="142251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9" name="直線コネクタ 278"/>
        <xdr:cNvCxnSpPr/>
      </xdr:nvCxnSpPr>
      <xdr:spPr>
        <a:xfrm>
          <a:off x="685800" y="140471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80" name="テキスト ボックス 279"/>
        <xdr:cNvSpPr txBox="1"/>
      </xdr:nvSpPr>
      <xdr:spPr>
        <a:xfrm>
          <a:off x="339891" y="139112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1" name="直線コネクタ 280"/>
        <xdr:cNvCxnSpPr/>
      </xdr:nvCxnSpPr>
      <xdr:spPr>
        <a:xfrm>
          <a:off x="685800" y="1373323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2" name="テキスト ボックス 281"/>
        <xdr:cNvSpPr txBox="1"/>
      </xdr:nvSpPr>
      <xdr:spPr>
        <a:xfrm>
          <a:off x="339891" y="135973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3" name="直線コネクタ 282"/>
        <xdr:cNvCxnSpPr/>
      </xdr:nvCxnSpPr>
      <xdr:spPr>
        <a:xfrm>
          <a:off x="685800" y="1341936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4" name="テキスト ボックス 283"/>
        <xdr:cNvSpPr txBox="1"/>
      </xdr:nvSpPr>
      <xdr:spPr>
        <a:xfrm>
          <a:off x="339891" y="13283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5" name="直線コネクタ 284"/>
        <xdr:cNvCxnSpPr/>
      </xdr:nvCxnSpPr>
      <xdr:spPr>
        <a:xfrm>
          <a:off x="685800" y="131054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6" name="テキスト ボックス 285"/>
        <xdr:cNvSpPr txBox="1"/>
      </xdr:nvSpPr>
      <xdr:spPr>
        <a:xfrm>
          <a:off x="339891" y="129696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7" name="直線コネクタ 286"/>
        <xdr:cNvCxnSpPr/>
      </xdr:nvCxnSpPr>
      <xdr:spPr>
        <a:xfrm>
          <a:off x="685800" y="1279162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88" name="テキスト ボックス 287"/>
        <xdr:cNvSpPr txBox="1"/>
      </xdr:nvSpPr>
      <xdr:spPr>
        <a:xfrm>
          <a:off x="339891" y="126557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9" name="直線コネクタ 288"/>
        <xdr:cNvCxnSpPr/>
      </xdr:nvCxnSpPr>
      <xdr:spPr>
        <a:xfrm>
          <a:off x="685800" y="12477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90" name="テキスト ボックス 289"/>
        <xdr:cNvSpPr txBox="1"/>
      </xdr:nvSpPr>
      <xdr:spPr>
        <a:xfrm>
          <a:off x="339891" y="123418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1" name="【公営住宅】&#10;有形固定資産減価償却率グラフ枠"/>
        <xdr:cNvSpPr/>
      </xdr:nvSpPr>
      <xdr:spPr>
        <a:xfrm>
          <a:off x="685800" y="1247775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69124</xdr:rowOff>
    </xdr:from>
    <xdr:to>
      <xdr:col>24</xdr:col>
      <xdr:colOff>62865</xdr:colOff>
      <xdr:row>86</xdr:row>
      <xdr:rowOff>145869</xdr:rowOff>
    </xdr:to>
    <xdr:cxnSp macro="">
      <xdr:nvCxnSpPr>
        <xdr:cNvPr id="292" name="直線コネクタ 291"/>
        <xdr:cNvCxnSpPr/>
      </xdr:nvCxnSpPr>
      <xdr:spPr>
        <a:xfrm flipV="1">
          <a:off x="4177665" y="12781824"/>
          <a:ext cx="0" cy="1562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149696</xdr:rowOff>
    </xdr:from>
    <xdr:ext cx="405111" cy="259045"/>
    <xdr:sp macro="" textlink="">
      <xdr:nvSpPr>
        <xdr:cNvPr id="293" name="【公営住宅】&#10;有形固定資産減価償却率最小値テキスト"/>
        <xdr:cNvSpPr txBox="1"/>
      </xdr:nvSpPr>
      <xdr:spPr>
        <a:xfrm>
          <a:off x="4216400" y="14348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145869</xdr:rowOff>
    </xdr:from>
    <xdr:to>
      <xdr:col>24</xdr:col>
      <xdr:colOff>152400</xdr:colOff>
      <xdr:row>86</xdr:row>
      <xdr:rowOff>145869</xdr:rowOff>
    </xdr:to>
    <xdr:cxnSp macro="">
      <xdr:nvCxnSpPr>
        <xdr:cNvPr id="294" name="直線コネクタ 293"/>
        <xdr:cNvCxnSpPr/>
      </xdr:nvCxnSpPr>
      <xdr:spPr>
        <a:xfrm>
          <a:off x="4108450" y="1434446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15801</xdr:rowOff>
    </xdr:from>
    <xdr:ext cx="405111" cy="259045"/>
    <xdr:sp macro="" textlink="">
      <xdr:nvSpPr>
        <xdr:cNvPr id="295" name="【公営住宅】&#10;有形固定資産減価償却率最大値テキスト"/>
        <xdr:cNvSpPr txBox="1"/>
      </xdr:nvSpPr>
      <xdr:spPr>
        <a:xfrm>
          <a:off x="4216400" y="12563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69124</xdr:rowOff>
    </xdr:from>
    <xdr:to>
      <xdr:col>24</xdr:col>
      <xdr:colOff>152400</xdr:colOff>
      <xdr:row>77</xdr:row>
      <xdr:rowOff>69124</xdr:rowOff>
    </xdr:to>
    <xdr:cxnSp macro="">
      <xdr:nvCxnSpPr>
        <xdr:cNvPr id="296" name="直線コネクタ 295"/>
        <xdr:cNvCxnSpPr/>
      </xdr:nvCxnSpPr>
      <xdr:spPr>
        <a:xfrm>
          <a:off x="4108450" y="1278182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11809</xdr:rowOff>
    </xdr:from>
    <xdr:ext cx="405111" cy="259045"/>
    <xdr:sp macro="" textlink="">
      <xdr:nvSpPr>
        <xdr:cNvPr id="297" name="【公営住宅】&#10;有形固定資産減価償却率平均値テキスト"/>
        <xdr:cNvSpPr txBox="1"/>
      </xdr:nvSpPr>
      <xdr:spPr>
        <a:xfrm>
          <a:off x="4216400" y="132198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160382</xdr:rowOff>
    </xdr:from>
    <xdr:to>
      <xdr:col>24</xdr:col>
      <xdr:colOff>114300</xdr:colOff>
      <xdr:row>81</xdr:row>
      <xdr:rowOff>90532</xdr:rowOff>
    </xdr:to>
    <xdr:sp macro="" textlink="">
      <xdr:nvSpPr>
        <xdr:cNvPr id="298" name="フローチャート: 判断 297"/>
        <xdr:cNvSpPr/>
      </xdr:nvSpPr>
      <xdr:spPr>
        <a:xfrm>
          <a:off x="4127500" y="1336838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147320</xdr:rowOff>
    </xdr:from>
    <xdr:to>
      <xdr:col>20</xdr:col>
      <xdr:colOff>38100</xdr:colOff>
      <xdr:row>81</xdr:row>
      <xdr:rowOff>77470</xdr:rowOff>
    </xdr:to>
    <xdr:sp macro="" textlink="">
      <xdr:nvSpPr>
        <xdr:cNvPr id="299" name="フローチャート: 判断 298"/>
        <xdr:cNvSpPr/>
      </xdr:nvSpPr>
      <xdr:spPr>
        <a:xfrm>
          <a:off x="3384550" y="1335532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68943</xdr:rowOff>
    </xdr:from>
    <xdr:to>
      <xdr:col>15</xdr:col>
      <xdr:colOff>101600</xdr:colOff>
      <xdr:row>80</xdr:row>
      <xdr:rowOff>170543</xdr:rowOff>
    </xdr:to>
    <xdr:sp macro="" textlink="">
      <xdr:nvSpPr>
        <xdr:cNvPr id="300" name="フローチャート: 判断 299"/>
        <xdr:cNvSpPr/>
      </xdr:nvSpPr>
      <xdr:spPr>
        <a:xfrm>
          <a:off x="2571750" y="1327694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42818</xdr:rowOff>
    </xdr:from>
    <xdr:to>
      <xdr:col>10</xdr:col>
      <xdr:colOff>165100</xdr:colOff>
      <xdr:row>80</xdr:row>
      <xdr:rowOff>144418</xdr:rowOff>
    </xdr:to>
    <xdr:sp macro="" textlink="">
      <xdr:nvSpPr>
        <xdr:cNvPr id="301" name="フローチャート: 判断 300"/>
        <xdr:cNvSpPr/>
      </xdr:nvSpPr>
      <xdr:spPr>
        <a:xfrm>
          <a:off x="1778000" y="1325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114663</xdr:rowOff>
    </xdr:from>
    <xdr:to>
      <xdr:col>6</xdr:col>
      <xdr:colOff>38100</xdr:colOff>
      <xdr:row>81</xdr:row>
      <xdr:rowOff>44813</xdr:rowOff>
    </xdr:to>
    <xdr:sp macro="" textlink="">
      <xdr:nvSpPr>
        <xdr:cNvPr id="302" name="フローチャート: 判断 301"/>
        <xdr:cNvSpPr/>
      </xdr:nvSpPr>
      <xdr:spPr>
        <a:xfrm>
          <a:off x="984250" y="1332266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3" name="テキスト ボックス 302"/>
        <xdr:cNvSpPr txBox="1"/>
      </xdr:nvSpPr>
      <xdr:spPr>
        <a:xfrm>
          <a:off x="40068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4" name="テキスト ボックス 303"/>
        <xdr:cNvSpPr txBox="1"/>
      </xdr:nvSpPr>
      <xdr:spPr>
        <a:xfrm>
          <a:off x="32575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5" name="テキスト ボックス 304"/>
        <xdr:cNvSpPr txBox="1"/>
      </xdr:nvSpPr>
      <xdr:spPr>
        <a:xfrm>
          <a:off x="24511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6" name="テキスト ボックス 305"/>
        <xdr:cNvSpPr txBox="1"/>
      </xdr:nvSpPr>
      <xdr:spPr>
        <a:xfrm>
          <a:off x="16573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7" name="テキスト ボックス 306"/>
        <xdr:cNvSpPr txBox="1"/>
      </xdr:nvSpPr>
      <xdr:spPr>
        <a:xfrm>
          <a:off x="8572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23223</xdr:rowOff>
    </xdr:from>
    <xdr:to>
      <xdr:col>24</xdr:col>
      <xdr:colOff>114300</xdr:colOff>
      <xdr:row>82</xdr:row>
      <xdr:rowOff>124823</xdr:rowOff>
    </xdr:to>
    <xdr:sp macro="" textlink="">
      <xdr:nvSpPr>
        <xdr:cNvPr id="308" name="楕円 307"/>
        <xdr:cNvSpPr/>
      </xdr:nvSpPr>
      <xdr:spPr>
        <a:xfrm>
          <a:off x="4127500" y="13561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1650</xdr:rowOff>
    </xdr:from>
    <xdr:ext cx="405111" cy="259045"/>
    <xdr:sp macro="" textlink="">
      <xdr:nvSpPr>
        <xdr:cNvPr id="309" name="【公営住宅】&#10;有形固定資産減価償却率該当値テキスト"/>
        <xdr:cNvSpPr txBox="1"/>
      </xdr:nvSpPr>
      <xdr:spPr>
        <a:xfrm>
          <a:off x="4216400" y="13539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122827</xdr:rowOff>
    </xdr:from>
    <xdr:to>
      <xdr:col>20</xdr:col>
      <xdr:colOff>38100</xdr:colOff>
      <xdr:row>82</xdr:row>
      <xdr:rowOff>52977</xdr:rowOff>
    </xdr:to>
    <xdr:sp macro="" textlink="">
      <xdr:nvSpPr>
        <xdr:cNvPr id="310" name="楕円 309"/>
        <xdr:cNvSpPr/>
      </xdr:nvSpPr>
      <xdr:spPr>
        <a:xfrm>
          <a:off x="3384550" y="1349592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2177</xdr:rowOff>
    </xdr:from>
    <xdr:to>
      <xdr:col>24</xdr:col>
      <xdr:colOff>63500</xdr:colOff>
      <xdr:row>82</xdr:row>
      <xdr:rowOff>74023</xdr:rowOff>
    </xdr:to>
    <xdr:cxnSp macro="">
      <xdr:nvCxnSpPr>
        <xdr:cNvPr id="311" name="直線コネクタ 310"/>
        <xdr:cNvCxnSpPr/>
      </xdr:nvCxnSpPr>
      <xdr:spPr>
        <a:xfrm>
          <a:off x="3429000" y="13540377"/>
          <a:ext cx="7493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54248</xdr:rowOff>
    </xdr:from>
    <xdr:to>
      <xdr:col>15</xdr:col>
      <xdr:colOff>101600</xdr:colOff>
      <xdr:row>81</xdr:row>
      <xdr:rowOff>155848</xdr:rowOff>
    </xdr:to>
    <xdr:sp macro="" textlink="">
      <xdr:nvSpPr>
        <xdr:cNvPr id="312" name="楕円 311"/>
        <xdr:cNvSpPr/>
      </xdr:nvSpPr>
      <xdr:spPr>
        <a:xfrm>
          <a:off x="2571750" y="1342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105048</xdr:rowOff>
    </xdr:from>
    <xdr:to>
      <xdr:col>19</xdr:col>
      <xdr:colOff>177800</xdr:colOff>
      <xdr:row>82</xdr:row>
      <xdr:rowOff>2177</xdr:rowOff>
    </xdr:to>
    <xdr:cxnSp macro="">
      <xdr:nvCxnSpPr>
        <xdr:cNvPr id="313" name="直線コネクタ 312"/>
        <xdr:cNvCxnSpPr/>
      </xdr:nvCxnSpPr>
      <xdr:spPr>
        <a:xfrm>
          <a:off x="2622550" y="13478148"/>
          <a:ext cx="806450" cy="62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153851</xdr:rowOff>
    </xdr:from>
    <xdr:to>
      <xdr:col>10</xdr:col>
      <xdr:colOff>165100</xdr:colOff>
      <xdr:row>81</xdr:row>
      <xdr:rowOff>84001</xdr:rowOff>
    </xdr:to>
    <xdr:sp macro="" textlink="">
      <xdr:nvSpPr>
        <xdr:cNvPr id="314" name="楕円 313"/>
        <xdr:cNvSpPr/>
      </xdr:nvSpPr>
      <xdr:spPr>
        <a:xfrm>
          <a:off x="1778000" y="1336185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33201</xdr:rowOff>
    </xdr:from>
    <xdr:to>
      <xdr:col>15</xdr:col>
      <xdr:colOff>50800</xdr:colOff>
      <xdr:row>81</xdr:row>
      <xdr:rowOff>105048</xdr:rowOff>
    </xdr:to>
    <xdr:cxnSp macro="">
      <xdr:nvCxnSpPr>
        <xdr:cNvPr id="315" name="直線コネクタ 314"/>
        <xdr:cNvCxnSpPr/>
      </xdr:nvCxnSpPr>
      <xdr:spPr>
        <a:xfrm>
          <a:off x="1828800" y="13406301"/>
          <a:ext cx="793750" cy="71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85271</xdr:rowOff>
    </xdr:from>
    <xdr:to>
      <xdr:col>6</xdr:col>
      <xdr:colOff>38100</xdr:colOff>
      <xdr:row>81</xdr:row>
      <xdr:rowOff>15421</xdr:rowOff>
    </xdr:to>
    <xdr:sp macro="" textlink="">
      <xdr:nvSpPr>
        <xdr:cNvPr id="316" name="楕円 315"/>
        <xdr:cNvSpPr/>
      </xdr:nvSpPr>
      <xdr:spPr>
        <a:xfrm>
          <a:off x="984250" y="1329327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136071</xdr:rowOff>
    </xdr:from>
    <xdr:to>
      <xdr:col>10</xdr:col>
      <xdr:colOff>114300</xdr:colOff>
      <xdr:row>81</xdr:row>
      <xdr:rowOff>33201</xdr:rowOff>
    </xdr:to>
    <xdr:cxnSp macro="">
      <xdr:nvCxnSpPr>
        <xdr:cNvPr id="317" name="直線コネクタ 316"/>
        <xdr:cNvCxnSpPr/>
      </xdr:nvCxnSpPr>
      <xdr:spPr>
        <a:xfrm>
          <a:off x="1028700" y="13344071"/>
          <a:ext cx="800100" cy="62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93997</xdr:rowOff>
    </xdr:from>
    <xdr:ext cx="405111" cy="259045"/>
    <xdr:sp macro="" textlink="">
      <xdr:nvSpPr>
        <xdr:cNvPr id="318" name="n_1aveValue【公営住宅】&#10;有形固定資産減価償却率"/>
        <xdr:cNvSpPr txBox="1"/>
      </xdr:nvSpPr>
      <xdr:spPr>
        <a:xfrm>
          <a:off x="3239144" y="1313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15620</xdr:rowOff>
    </xdr:from>
    <xdr:ext cx="405111" cy="259045"/>
    <xdr:sp macro="" textlink="">
      <xdr:nvSpPr>
        <xdr:cNvPr id="319" name="n_2aveValue【公営住宅】&#10;有形固定資産減価償却率"/>
        <xdr:cNvSpPr txBox="1"/>
      </xdr:nvSpPr>
      <xdr:spPr>
        <a:xfrm>
          <a:off x="2439044" y="130585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160945</xdr:rowOff>
    </xdr:from>
    <xdr:ext cx="405111" cy="259045"/>
    <xdr:sp macro="" textlink="">
      <xdr:nvSpPr>
        <xdr:cNvPr id="320" name="n_3aveValue【公営住宅】&#10;有形固定資産減価償却率"/>
        <xdr:cNvSpPr txBox="1"/>
      </xdr:nvSpPr>
      <xdr:spPr>
        <a:xfrm>
          <a:off x="1645294" y="13038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35940</xdr:rowOff>
    </xdr:from>
    <xdr:ext cx="405111" cy="259045"/>
    <xdr:sp macro="" textlink="">
      <xdr:nvSpPr>
        <xdr:cNvPr id="321" name="n_4aveValue【公営住宅】&#10;有形固定資産減価償却率"/>
        <xdr:cNvSpPr txBox="1"/>
      </xdr:nvSpPr>
      <xdr:spPr>
        <a:xfrm>
          <a:off x="851544" y="13409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44104</xdr:rowOff>
    </xdr:from>
    <xdr:ext cx="405111" cy="259045"/>
    <xdr:sp macro="" textlink="">
      <xdr:nvSpPr>
        <xdr:cNvPr id="322" name="n_1mainValue【公営住宅】&#10;有形固定資産減価償却率"/>
        <xdr:cNvSpPr txBox="1"/>
      </xdr:nvSpPr>
      <xdr:spPr>
        <a:xfrm>
          <a:off x="3239144" y="13582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146975</xdr:rowOff>
    </xdr:from>
    <xdr:ext cx="405111" cy="259045"/>
    <xdr:sp macro="" textlink="">
      <xdr:nvSpPr>
        <xdr:cNvPr id="323" name="n_2mainValue【公営住宅】&#10;有形固定資産減価償却率"/>
        <xdr:cNvSpPr txBox="1"/>
      </xdr:nvSpPr>
      <xdr:spPr>
        <a:xfrm>
          <a:off x="2439044" y="13520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75128</xdr:rowOff>
    </xdr:from>
    <xdr:ext cx="405111" cy="259045"/>
    <xdr:sp macro="" textlink="">
      <xdr:nvSpPr>
        <xdr:cNvPr id="324" name="n_3mainValue【公営住宅】&#10;有形固定資産減価償却率"/>
        <xdr:cNvSpPr txBox="1"/>
      </xdr:nvSpPr>
      <xdr:spPr>
        <a:xfrm>
          <a:off x="1645294" y="13448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31948</xdr:rowOff>
    </xdr:from>
    <xdr:ext cx="405111" cy="259045"/>
    <xdr:sp macro="" textlink="">
      <xdr:nvSpPr>
        <xdr:cNvPr id="325" name="n_4mainValue【公営住宅】&#10;有形固定資産減価償却率"/>
        <xdr:cNvSpPr txBox="1"/>
      </xdr:nvSpPr>
      <xdr:spPr>
        <a:xfrm>
          <a:off x="851544" y="130748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6" name="正方形/長方形 325"/>
        <xdr:cNvSpPr/>
      </xdr:nvSpPr>
      <xdr:spPr>
        <a:xfrm>
          <a:off x="5956300" y="113792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7" name="正方形/長方形 326"/>
        <xdr:cNvSpPr/>
      </xdr:nvSpPr>
      <xdr:spPr>
        <a:xfrm>
          <a:off x="606425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8" name="正方形/長方形 327"/>
        <xdr:cNvSpPr/>
      </xdr:nvSpPr>
      <xdr:spPr>
        <a:xfrm>
          <a:off x="606425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9" name="正方形/長方形 328"/>
        <xdr:cNvSpPr/>
      </xdr:nvSpPr>
      <xdr:spPr>
        <a:xfrm>
          <a:off x="69850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30" name="正方形/長方形 329"/>
        <xdr:cNvSpPr/>
      </xdr:nvSpPr>
      <xdr:spPr>
        <a:xfrm>
          <a:off x="69850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1" name="正方形/長方形 330"/>
        <xdr:cNvSpPr/>
      </xdr:nvSpPr>
      <xdr:spPr>
        <a:xfrm>
          <a:off x="80137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2" name="正方形/長方形 331"/>
        <xdr:cNvSpPr/>
      </xdr:nvSpPr>
      <xdr:spPr>
        <a:xfrm>
          <a:off x="80137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3" name="正方形/長方形 332"/>
        <xdr:cNvSpPr/>
      </xdr:nvSpPr>
      <xdr:spPr>
        <a:xfrm>
          <a:off x="5956300" y="1247775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4" name="テキスト ボックス 333"/>
        <xdr:cNvSpPr txBox="1"/>
      </xdr:nvSpPr>
      <xdr:spPr>
        <a:xfrm>
          <a:off x="5918200" y="122936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5" name="直線コネクタ 334"/>
        <xdr:cNvCxnSpPr/>
      </xdr:nvCxnSpPr>
      <xdr:spPr>
        <a:xfrm>
          <a:off x="5956300" y="146812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6" name="直線コネクタ 335"/>
        <xdr:cNvCxnSpPr/>
      </xdr:nvCxnSpPr>
      <xdr:spPr>
        <a:xfrm>
          <a:off x="5956300" y="14312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7" name="テキスト ボックス 336"/>
        <xdr:cNvSpPr txBox="1"/>
      </xdr:nvSpPr>
      <xdr:spPr>
        <a:xfrm>
          <a:off x="5527221" y="14177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8" name="直線コネクタ 337"/>
        <xdr:cNvCxnSpPr/>
      </xdr:nvCxnSpPr>
      <xdr:spPr>
        <a:xfrm>
          <a:off x="5956300" y="139446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9" name="テキスト ボックス 338"/>
        <xdr:cNvSpPr txBox="1"/>
      </xdr:nvSpPr>
      <xdr:spPr>
        <a:xfrm>
          <a:off x="5527221" y="13808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40" name="直線コネクタ 339"/>
        <xdr:cNvCxnSpPr/>
      </xdr:nvCxnSpPr>
      <xdr:spPr>
        <a:xfrm>
          <a:off x="5956300" y="135763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41" name="テキスト ボックス 340"/>
        <xdr:cNvSpPr txBox="1"/>
      </xdr:nvSpPr>
      <xdr:spPr>
        <a:xfrm>
          <a:off x="5527221" y="13440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2" name="直線コネクタ 341"/>
        <xdr:cNvCxnSpPr/>
      </xdr:nvCxnSpPr>
      <xdr:spPr>
        <a:xfrm>
          <a:off x="5956300" y="1320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3" name="テキスト ボックス 342"/>
        <xdr:cNvSpPr txBox="1"/>
      </xdr:nvSpPr>
      <xdr:spPr>
        <a:xfrm>
          <a:off x="5527221" y="13072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4" name="直線コネクタ 343"/>
        <xdr:cNvCxnSpPr/>
      </xdr:nvCxnSpPr>
      <xdr:spPr>
        <a:xfrm>
          <a:off x="5956300" y="128460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5" name="テキスト ボックス 344"/>
        <xdr:cNvSpPr txBox="1"/>
      </xdr:nvSpPr>
      <xdr:spPr>
        <a:xfrm>
          <a:off x="5527221" y="12710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6" name="直線コネクタ 345"/>
        <xdr:cNvCxnSpPr/>
      </xdr:nvCxnSpPr>
      <xdr:spPr>
        <a:xfrm>
          <a:off x="5956300" y="12477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7" name="テキスト ボックス 346"/>
        <xdr:cNvSpPr txBox="1"/>
      </xdr:nvSpPr>
      <xdr:spPr>
        <a:xfrm>
          <a:off x="5527221" y="12341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8" name="【公営住宅】&#10;一人当たり面積グラフ枠"/>
        <xdr:cNvSpPr/>
      </xdr:nvSpPr>
      <xdr:spPr>
        <a:xfrm>
          <a:off x="5956300" y="1247775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24764</xdr:rowOff>
    </xdr:from>
    <xdr:to>
      <xdr:col>54</xdr:col>
      <xdr:colOff>189865</xdr:colOff>
      <xdr:row>86</xdr:row>
      <xdr:rowOff>108586</xdr:rowOff>
    </xdr:to>
    <xdr:cxnSp macro="">
      <xdr:nvCxnSpPr>
        <xdr:cNvPr id="349" name="直線コネクタ 348"/>
        <xdr:cNvCxnSpPr/>
      </xdr:nvCxnSpPr>
      <xdr:spPr>
        <a:xfrm flipV="1">
          <a:off x="9429115" y="12737464"/>
          <a:ext cx="0" cy="1569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112413</xdr:rowOff>
    </xdr:from>
    <xdr:ext cx="469744" cy="259045"/>
    <xdr:sp macro="" textlink="">
      <xdr:nvSpPr>
        <xdr:cNvPr id="350" name="【公営住宅】&#10;一人当たり面積最小値テキスト"/>
        <xdr:cNvSpPr txBox="1"/>
      </xdr:nvSpPr>
      <xdr:spPr>
        <a:xfrm>
          <a:off x="9467850" y="14311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108586</xdr:rowOff>
    </xdr:from>
    <xdr:to>
      <xdr:col>55</xdr:col>
      <xdr:colOff>88900</xdr:colOff>
      <xdr:row>86</xdr:row>
      <xdr:rowOff>108586</xdr:rowOff>
    </xdr:to>
    <xdr:cxnSp macro="">
      <xdr:nvCxnSpPr>
        <xdr:cNvPr id="351" name="直線コネクタ 350"/>
        <xdr:cNvCxnSpPr/>
      </xdr:nvCxnSpPr>
      <xdr:spPr>
        <a:xfrm>
          <a:off x="9359900" y="1430718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142891</xdr:rowOff>
    </xdr:from>
    <xdr:ext cx="469744" cy="259045"/>
    <xdr:sp macro="" textlink="">
      <xdr:nvSpPr>
        <xdr:cNvPr id="352" name="【公営住宅】&#10;一人当たり面積最大値テキスト"/>
        <xdr:cNvSpPr txBox="1"/>
      </xdr:nvSpPr>
      <xdr:spPr>
        <a:xfrm>
          <a:off x="9467850" y="12525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24764</xdr:rowOff>
    </xdr:from>
    <xdr:to>
      <xdr:col>55</xdr:col>
      <xdr:colOff>88900</xdr:colOff>
      <xdr:row>77</xdr:row>
      <xdr:rowOff>24764</xdr:rowOff>
    </xdr:to>
    <xdr:cxnSp macro="">
      <xdr:nvCxnSpPr>
        <xdr:cNvPr id="353" name="直線コネクタ 352"/>
        <xdr:cNvCxnSpPr/>
      </xdr:nvCxnSpPr>
      <xdr:spPr>
        <a:xfrm>
          <a:off x="9359900" y="1273746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63516</xdr:rowOff>
    </xdr:from>
    <xdr:ext cx="469744" cy="259045"/>
    <xdr:sp macro="" textlink="">
      <xdr:nvSpPr>
        <xdr:cNvPr id="354" name="【公営住宅】&#10;一人当たり面積平均値テキスト"/>
        <xdr:cNvSpPr txBox="1"/>
      </xdr:nvSpPr>
      <xdr:spPr>
        <a:xfrm>
          <a:off x="9467850" y="139319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40639</xdr:rowOff>
    </xdr:from>
    <xdr:to>
      <xdr:col>55</xdr:col>
      <xdr:colOff>50800</xdr:colOff>
      <xdr:row>85</xdr:row>
      <xdr:rowOff>142239</xdr:rowOff>
    </xdr:to>
    <xdr:sp macro="" textlink="">
      <xdr:nvSpPr>
        <xdr:cNvPr id="355" name="フローチャート: 判断 354"/>
        <xdr:cNvSpPr/>
      </xdr:nvSpPr>
      <xdr:spPr>
        <a:xfrm>
          <a:off x="9398000" y="1407413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50164</xdr:rowOff>
    </xdr:from>
    <xdr:to>
      <xdr:col>50</xdr:col>
      <xdr:colOff>165100</xdr:colOff>
      <xdr:row>85</xdr:row>
      <xdr:rowOff>151764</xdr:rowOff>
    </xdr:to>
    <xdr:sp macro="" textlink="">
      <xdr:nvSpPr>
        <xdr:cNvPr id="356" name="フローチャート: 判断 355"/>
        <xdr:cNvSpPr/>
      </xdr:nvSpPr>
      <xdr:spPr>
        <a:xfrm>
          <a:off x="8636000" y="14083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48261</xdr:rowOff>
    </xdr:from>
    <xdr:to>
      <xdr:col>46</xdr:col>
      <xdr:colOff>38100</xdr:colOff>
      <xdr:row>85</xdr:row>
      <xdr:rowOff>149861</xdr:rowOff>
    </xdr:to>
    <xdr:sp macro="" textlink="">
      <xdr:nvSpPr>
        <xdr:cNvPr id="357" name="フローチャート: 判断 356"/>
        <xdr:cNvSpPr/>
      </xdr:nvSpPr>
      <xdr:spPr>
        <a:xfrm>
          <a:off x="7842250" y="1408176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42545</xdr:rowOff>
    </xdr:from>
    <xdr:to>
      <xdr:col>41</xdr:col>
      <xdr:colOff>101600</xdr:colOff>
      <xdr:row>85</xdr:row>
      <xdr:rowOff>144145</xdr:rowOff>
    </xdr:to>
    <xdr:sp macro="" textlink="">
      <xdr:nvSpPr>
        <xdr:cNvPr id="358" name="フローチャート: 判断 357"/>
        <xdr:cNvSpPr/>
      </xdr:nvSpPr>
      <xdr:spPr>
        <a:xfrm>
          <a:off x="7029450" y="14076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67311</xdr:rowOff>
    </xdr:from>
    <xdr:to>
      <xdr:col>36</xdr:col>
      <xdr:colOff>165100</xdr:colOff>
      <xdr:row>85</xdr:row>
      <xdr:rowOff>168911</xdr:rowOff>
    </xdr:to>
    <xdr:sp macro="" textlink="">
      <xdr:nvSpPr>
        <xdr:cNvPr id="359" name="フローチャート: 判断 358"/>
        <xdr:cNvSpPr/>
      </xdr:nvSpPr>
      <xdr:spPr>
        <a:xfrm>
          <a:off x="6235700" y="1410081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0" name="テキスト ボックス 359"/>
        <xdr:cNvSpPr txBox="1"/>
      </xdr:nvSpPr>
      <xdr:spPr>
        <a:xfrm>
          <a:off x="92583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1" name="テキスト ボックス 360"/>
        <xdr:cNvSpPr txBox="1"/>
      </xdr:nvSpPr>
      <xdr:spPr>
        <a:xfrm>
          <a:off x="85153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2" name="テキスト ボックス 361"/>
        <xdr:cNvSpPr txBox="1"/>
      </xdr:nvSpPr>
      <xdr:spPr>
        <a:xfrm>
          <a:off x="77152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3" name="テキスト ボックス 362"/>
        <xdr:cNvSpPr txBox="1"/>
      </xdr:nvSpPr>
      <xdr:spPr>
        <a:xfrm>
          <a:off x="69088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4" name="テキスト ボックス 363"/>
        <xdr:cNvSpPr txBox="1"/>
      </xdr:nvSpPr>
      <xdr:spPr>
        <a:xfrm>
          <a:off x="61150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44450</xdr:rowOff>
    </xdr:from>
    <xdr:to>
      <xdr:col>55</xdr:col>
      <xdr:colOff>50800</xdr:colOff>
      <xdr:row>85</xdr:row>
      <xdr:rowOff>146050</xdr:rowOff>
    </xdr:to>
    <xdr:sp macro="" textlink="">
      <xdr:nvSpPr>
        <xdr:cNvPr id="365" name="楕円 364"/>
        <xdr:cNvSpPr/>
      </xdr:nvSpPr>
      <xdr:spPr>
        <a:xfrm>
          <a:off x="9398000" y="1407795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22877</xdr:rowOff>
    </xdr:from>
    <xdr:ext cx="469744" cy="259045"/>
    <xdr:sp macro="" textlink="">
      <xdr:nvSpPr>
        <xdr:cNvPr id="366" name="【公営住宅】&#10;一人当たり面積該当値テキスト"/>
        <xdr:cNvSpPr txBox="1"/>
      </xdr:nvSpPr>
      <xdr:spPr>
        <a:xfrm>
          <a:off x="9467850" y="14056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40639</xdr:rowOff>
    </xdr:from>
    <xdr:to>
      <xdr:col>50</xdr:col>
      <xdr:colOff>165100</xdr:colOff>
      <xdr:row>85</xdr:row>
      <xdr:rowOff>142239</xdr:rowOff>
    </xdr:to>
    <xdr:sp macro="" textlink="">
      <xdr:nvSpPr>
        <xdr:cNvPr id="367" name="楕円 366"/>
        <xdr:cNvSpPr/>
      </xdr:nvSpPr>
      <xdr:spPr>
        <a:xfrm>
          <a:off x="8636000" y="14074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91439</xdr:rowOff>
    </xdr:from>
    <xdr:to>
      <xdr:col>55</xdr:col>
      <xdr:colOff>0</xdr:colOff>
      <xdr:row>85</xdr:row>
      <xdr:rowOff>95250</xdr:rowOff>
    </xdr:to>
    <xdr:cxnSp macro="">
      <xdr:nvCxnSpPr>
        <xdr:cNvPr id="368" name="直線コネクタ 367"/>
        <xdr:cNvCxnSpPr/>
      </xdr:nvCxnSpPr>
      <xdr:spPr>
        <a:xfrm>
          <a:off x="8686800" y="14124939"/>
          <a:ext cx="74295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38736</xdr:rowOff>
    </xdr:from>
    <xdr:to>
      <xdr:col>46</xdr:col>
      <xdr:colOff>38100</xdr:colOff>
      <xdr:row>85</xdr:row>
      <xdr:rowOff>140336</xdr:rowOff>
    </xdr:to>
    <xdr:sp macro="" textlink="">
      <xdr:nvSpPr>
        <xdr:cNvPr id="369" name="楕円 368"/>
        <xdr:cNvSpPr/>
      </xdr:nvSpPr>
      <xdr:spPr>
        <a:xfrm>
          <a:off x="7842250" y="1407223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89536</xdr:rowOff>
    </xdr:from>
    <xdr:to>
      <xdr:col>50</xdr:col>
      <xdr:colOff>114300</xdr:colOff>
      <xdr:row>85</xdr:row>
      <xdr:rowOff>91439</xdr:rowOff>
    </xdr:to>
    <xdr:cxnSp macro="">
      <xdr:nvCxnSpPr>
        <xdr:cNvPr id="370" name="直線コネクタ 369"/>
        <xdr:cNvCxnSpPr/>
      </xdr:nvCxnSpPr>
      <xdr:spPr>
        <a:xfrm>
          <a:off x="7886700" y="14123036"/>
          <a:ext cx="80010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36830</xdr:rowOff>
    </xdr:from>
    <xdr:to>
      <xdr:col>41</xdr:col>
      <xdr:colOff>101600</xdr:colOff>
      <xdr:row>85</xdr:row>
      <xdr:rowOff>138430</xdr:rowOff>
    </xdr:to>
    <xdr:sp macro="" textlink="">
      <xdr:nvSpPr>
        <xdr:cNvPr id="371" name="楕円 370"/>
        <xdr:cNvSpPr/>
      </xdr:nvSpPr>
      <xdr:spPr>
        <a:xfrm>
          <a:off x="7029450" y="14070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87630</xdr:rowOff>
    </xdr:from>
    <xdr:to>
      <xdr:col>45</xdr:col>
      <xdr:colOff>177800</xdr:colOff>
      <xdr:row>85</xdr:row>
      <xdr:rowOff>89536</xdr:rowOff>
    </xdr:to>
    <xdr:cxnSp macro="">
      <xdr:nvCxnSpPr>
        <xdr:cNvPr id="372" name="直線コネクタ 371"/>
        <xdr:cNvCxnSpPr/>
      </xdr:nvCxnSpPr>
      <xdr:spPr>
        <a:xfrm>
          <a:off x="7080250" y="14121130"/>
          <a:ext cx="80645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33020</xdr:rowOff>
    </xdr:from>
    <xdr:to>
      <xdr:col>36</xdr:col>
      <xdr:colOff>165100</xdr:colOff>
      <xdr:row>85</xdr:row>
      <xdr:rowOff>134620</xdr:rowOff>
    </xdr:to>
    <xdr:sp macro="" textlink="">
      <xdr:nvSpPr>
        <xdr:cNvPr id="373" name="楕円 372"/>
        <xdr:cNvSpPr/>
      </xdr:nvSpPr>
      <xdr:spPr>
        <a:xfrm>
          <a:off x="6235700" y="1406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83820</xdr:rowOff>
    </xdr:from>
    <xdr:to>
      <xdr:col>41</xdr:col>
      <xdr:colOff>50800</xdr:colOff>
      <xdr:row>85</xdr:row>
      <xdr:rowOff>87630</xdr:rowOff>
    </xdr:to>
    <xdr:cxnSp macro="">
      <xdr:nvCxnSpPr>
        <xdr:cNvPr id="374" name="直線コネクタ 373"/>
        <xdr:cNvCxnSpPr/>
      </xdr:nvCxnSpPr>
      <xdr:spPr>
        <a:xfrm>
          <a:off x="6286500" y="14117320"/>
          <a:ext cx="79375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142891</xdr:rowOff>
    </xdr:from>
    <xdr:ext cx="469744" cy="259045"/>
    <xdr:sp macro="" textlink="">
      <xdr:nvSpPr>
        <xdr:cNvPr id="375" name="n_1aveValue【公営住宅】&#10;一人当たり面積"/>
        <xdr:cNvSpPr txBox="1"/>
      </xdr:nvSpPr>
      <xdr:spPr>
        <a:xfrm>
          <a:off x="8458277" y="14176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140988</xdr:rowOff>
    </xdr:from>
    <xdr:ext cx="469744" cy="259045"/>
    <xdr:sp macro="" textlink="">
      <xdr:nvSpPr>
        <xdr:cNvPr id="376" name="n_2aveValue【公営住宅】&#10;一人当たり面積"/>
        <xdr:cNvSpPr txBox="1"/>
      </xdr:nvSpPr>
      <xdr:spPr>
        <a:xfrm>
          <a:off x="7677227" y="14174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135272</xdr:rowOff>
    </xdr:from>
    <xdr:ext cx="469744" cy="259045"/>
    <xdr:sp macro="" textlink="">
      <xdr:nvSpPr>
        <xdr:cNvPr id="377" name="n_3aveValue【公営住宅】&#10;一人当たり面積"/>
        <xdr:cNvSpPr txBox="1"/>
      </xdr:nvSpPr>
      <xdr:spPr>
        <a:xfrm>
          <a:off x="6864427" y="14168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160038</xdr:rowOff>
    </xdr:from>
    <xdr:ext cx="469744" cy="259045"/>
    <xdr:sp macro="" textlink="">
      <xdr:nvSpPr>
        <xdr:cNvPr id="378" name="n_4aveValue【公営住宅】&#10;一人当たり面積"/>
        <xdr:cNvSpPr txBox="1"/>
      </xdr:nvSpPr>
      <xdr:spPr>
        <a:xfrm>
          <a:off x="6070677" y="14193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158766</xdr:rowOff>
    </xdr:from>
    <xdr:ext cx="469744" cy="259045"/>
    <xdr:sp macro="" textlink="">
      <xdr:nvSpPr>
        <xdr:cNvPr id="379" name="n_1mainValue【公営住宅】&#10;一人当たり面積"/>
        <xdr:cNvSpPr txBox="1"/>
      </xdr:nvSpPr>
      <xdr:spPr>
        <a:xfrm>
          <a:off x="8458277" y="13862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156863</xdr:rowOff>
    </xdr:from>
    <xdr:ext cx="469744" cy="259045"/>
    <xdr:sp macro="" textlink="">
      <xdr:nvSpPr>
        <xdr:cNvPr id="380" name="n_2mainValue【公営住宅】&#10;一人当たり面積"/>
        <xdr:cNvSpPr txBox="1"/>
      </xdr:nvSpPr>
      <xdr:spPr>
        <a:xfrm>
          <a:off x="7677227" y="13860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154957</xdr:rowOff>
    </xdr:from>
    <xdr:ext cx="469744" cy="259045"/>
    <xdr:sp macro="" textlink="">
      <xdr:nvSpPr>
        <xdr:cNvPr id="381" name="n_3mainValue【公営住宅】&#10;一人当たり面積"/>
        <xdr:cNvSpPr txBox="1"/>
      </xdr:nvSpPr>
      <xdr:spPr>
        <a:xfrm>
          <a:off x="6864427" y="13858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151147</xdr:rowOff>
    </xdr:from>
    <xdr:ext cx="469744" cy="259045"/>
    <xdr:sp macro="" textlink="">
      <xdr:nvSpPr>
        <xdr:cNvPr id="382" name="n_4mainValue【公営住宅】&#10;一人当たり面積"/>
        <xdr:cNvSpPr txBox="1"/>
      </xdr:nvSpPr>
      <xdr:spPr>
        <a:xfrm>
          <a:off x="6070677" y="13854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3" name="正方形/長方形 382"/>
        <xdr:cNvSpPr/>
      </xdr:nvSpPr>
      <xdr:spPr>
        <a:xfrm>
          <a:off x="685800" y="15043150"/>
          <a:ext cx="4267200" cy="6159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0</xdr:colOff>
      <xdr:row>94</xdr:row>
      <xdr:rowOff>165100</xdr:rowOff>
    </xdr:from>
    <xdr:to>
      <xdr:col>12</xdr:col>
      <xdr:colOff>0</xdr:colOff>
      <xdr:row>96</xdr:row>
      <xdr:rowOff>76200</xdr:rowOff>
    </xdr:to>
    <xdr:sp macro="" textlink="">
      <xdr:nvSpPr>
        <xdr:cNvPr id="384" name="正方形/長方形 383"/>
        <xdr:cNvSpPr/>
      </xdr:nvSpPr>
      <xdr:spPr>
        <a:xfrm>
          <a:off x="6858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xdr:col>
      <xdr:colOff>0</xdr:colOff>
      <xdr:row>96</xdr:row>
      <xdr:rowOff>25400</xdr:rowOff>
    </xdr:from>
    <xdr:to>
      <xdr:col>12</xdr:col>
      <xdr:colOff>0</xdr:colOff>
      <xdr:row>97</xdr:row>
      <xdr:rowOff>107950</xdr:rowOff>
    </xdr:to>
    <xdr:sp macro="" textlink="">
      <xdr:nvSpPr>
        <xdr:cNvPr id="385" name="正方形/長方形 384"/>
        <xdr:cNvSpPr/>
      </xdr:nvSpPr>
      <xdr:spPr>
        <a:xfrm>
          <a:off x="6858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127000</xdr:colOff>
      <xdr:row>94</xdr:row>
      <xdr:rowOff>165100</xdr:rowOff>
    </xdr:from>
    <xdr:to>
      <xdr:col>18</xdr:col>
      <xdr:colOff>127000</xdr:colOff>
      <xdr:row>96</xdr:row>
      <xdr:rowOff>76200</xdr:rowOff>
    </xdr:to>
    <xdr:sp macro="" textlink="">
      <xdr:nvSpPr>
        <xdr:cNvPr id="386" name="正方形/長方形 385"/>
        <xdr:cNvSpPr/>
      </xdr:nvSpPr>
      <xdr:spPr>
        <a:xfrm>
          <a:off x="18415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xdr:col>
      <xdr:colOff>127000</xdr:colOff>
      <xdr:row>96</xdr:row>
      <xdr:rowOff>25400</xdr:rowOff>
    </xdr:from>
    <xdr:to>
      <xdr:col>18</xdr:col>
      <xdr:colOff>127000</xdr:colOff>
      <xdr:row>97</xdr:row>
      <xdr:rowOff>107950</xdr:rowOff>
    </xdr:to>
    <xdr:sp macro="" textlink="">
      <xdr:nvSpPr>
        <xdr:cNvPr id="387" name="正方形/長方形 386"/>
        <xdr:cNvSpPr/>
      </xdr:nvSpPr>
      <xdr:spPr>
        <a:xfrm>
          <a:off x="18415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xdr:cNvSpPr/>
      </xdr:nvSpPr>
      <xdr:spPr>
        <a:xfrm>
          <a:off x="685800" y="16148050"/>
          <a:ext cx="4267200" cy="2197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9" name="正方形/長方形 388"/>
        <xdr:cNvSpPr/>
      </xdr:nvSpPr>
      <xdr:spPr>
        <a:xfrm>
          <a:off x="5956300" y="15043150"/>
          <a:ext cx="4248150" cy="6159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34</xdr:col>
      <xdr:colOff>127000</xdr:colOff>
      <xdr:row>94</xdr:row>
      <xdr:rowOff>165100</xdr:rowOff>
    </xdr:from>
    <xdr:to>
      <xdr:col>42</xdr:col>
      <xdr:colOff>127000</xdr:colOff>
      <xdr:row>96</xdr:row>
      <xdr:rowOff>76200</xdr:rowOff>
    </xdr:to>
    <xdr:sp macro="" textlink="">
      <xdr:nvSpPr>
        <xdr:cNvPr id="390" name="正方形/長方形 389"/>
        <xdr:cNvSpPr/>
      </xdr:nvSpPr>
      <xdr:spPr>
        <a:xfrm>
          <a:off x="59563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34</xdr:col>
      <xdr:colOff>127000</xdr:colOff>
      <xdr:row>96</xdr:row>
      <xdr:rowOff>25400</xdr:rowOff>
    </xdr:from>
    <xdr:to>
      <xdr:col>42</xdr:col>
      <xdr:colOff>127000</xdr:colOff>
      <xdr:row>97</xdr:row>
      <xdr:rowOff>107950</xdr:rowOff>
    </xdr:to>
    <xdr:sp macro="" textlink="">
      <xdr:nvSpPr>
        <xdr:cNvPr id="391" name="正方形/長方形 390"/>
        <xdr:cNvSpPr/>
      </xdr:nvSpPr>
      <xdr:spPr>
        <a:xfrm>
          <a:off x="59563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63500</xdr:colOff>
      <xdr:row>94</xdr:row>
      <xdr:rowOff>165100</xdr:rowOff>
    </xdr:from>
    <xdr:to>
      <xdr:col>49</xdr:col>
      <xdr:colOff>63500</xdr:colOff>
      <xdr:row>96</xdr:row>
      <xdr:rowOff>76200</xdr:rowOff>
    </xdr:to>
    <xdr:sp macro="" textlink="">
      <xdr:nvSpPr>
        <xdr:cNvPr id="392" name="正方形/長方形 391"/>
        <xdr:cNvSpPr/>
      </xdr:nvSpPr>
      <xdr:spPr>
        <a:xfrm>
          <a:off x="709295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41</xdr:col>
      <xdr:colOff>63500</xdr:colOff>
      <xdr:row>96</xdr:row>
      <xdr:rowOff>25400</xdr:rowOff>
    </xdr:from>
    <xdr:to>
      <xdr:col>49</xdr:col>
      <xdr:colOff>63500</xdr:colOff>
      <xdr:row>97</xdr:row>
      <xdr:rowOff>107950</xdr:rowOff>
    </xdr:to>
    <xdr:sp macro="" textlink="">
      <xdr:nvSpPr>
        <xdr:cNvPr id="393" name="正方形/長方形 392"/>
        <xdr:cNvSpPr/>
      </xdr:nvSpPr>
      <xdr:spPr>
        <a:xfrm>
          <a:off x="709295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4" name="正方形/長方形 393"/>
        <xdr:cNvSpPr/>
      </xdr:nvSpPr>
      <xdr:spPr>
        <a:xfrm>
          <a:off x="5956300" y="16148050"/>
          <a:ext cx="4248150" cy="2197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xdr:cNvSpPr/>
      </xdr:nvSpPr>
      <xdr:spPr>
        <a:xfrm>
          <a:off x="11207750" y="40386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xdr:cNvSpPr/>
      </xdr:nvSpPr>
      <xdr:spPr>
        <a:xfrm>
          <a:off x="113157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xdr:cNvSpPr/>
      </xdr:nvSpPr>
      <xdr:spPr>
        <a:xfrm>
          <a:off x="113157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xdr:cNvSpPr/>
      </xdr:nvSpPr>
      <xdr:spPr>
        <a:xfrm>
          <a:off x="1223645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xdr:cNvSpPr/>
      </xdr:nvSpPr>
      <xdr:spPr>
        <a:xfrm>
          <a:off x="1223645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xdr:cNvSpPr/>
      </xdr:nvSpPr>
      <xdr:spPr>
        <a:xfrm>
          <a:off x="1326515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xdr:cNvSpPr/>
      </xdr:nvSpPr>
      <xdr:spPr>
        <a:xfrm>
          <a:off x="1326515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xdr:cNvSpPr/>
      </xdr:nvSpPr>
      <xdr:spPr>
        <a:xfrm>
          <a:off x="11207750" y="513715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3" name="テキスト ボックス 402"/>
        <xdr:cNvSpPr txBox="1"/>
      </xdr:nvSpPr>
      <xdr:spPr>
        <a:xfrm>
          <a:off x="11169650" y="4953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4" name="直線コネクタ 403"/>
        <xdr:cNvCxnSpPr/>
      </xdr:nvCxnSpPr>
      <xdr:spPr>
        <a:xfrm>
          <a:off x="11207750" y="73406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5" name="テキスト ボックス 404"/>
        <xdr:cNvSpPr txBox="1"/>
      </xdr:nvSpPr>
      <xdr:spPr>
        <a:xfrm>
          <a:off x="10797721" y="7204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406" name="直線コネクタ 405"/>
        <xdr:cNvCxnSpPr/>
      </xdr:nvCxnSpPr>
      <xdr:spPr>
        <a:xfrm>
          <a:off x="11207750" y="69024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407" name="テキスト ボックス 406"/>
        <xdr:cNvSpPr txBox="1"/>
      </xdr:nvSpPr>
      <xdr:spPr>
        <a:xfrm>
          <a:off x="10842791" y="6766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408" name="直線コネクタ 407"/>
        <xdr:cNvCxnSpPr/>
      </xdr:nvCxnSpPr>
      <xdr:spPr>
        <a:xfrm>
          <a:off x="11207750" y="6457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409" name="テキスト ボックス 408"/>
        <xdr:cNvSpPr txBox="1"/>
      </xdr:nvSpPr>
      <xdr:spPr>
        <a:xfrm>
          <a:off x="10842791" y="6322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410" name="直線コネクタ 409"/>
        <xdr:cNvCxnSpPr/>
      </xdr:nvCxnSpPr>
      <xdr:spPr>
        <a:xfrm>
          <a:off x="11207750" y="6019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411" name="テキスト ボックス 410"/>
        <xdr:cNvSpPr txBox="1"/>
      </xdr:nvSpPr>
      <xdr:spPr>
        <a:xfrm>
          <a:off x="10842791" y="5883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412" name="直線コネクタ 411"/>
        <xdr:cNvCxnSpPr/>
      </xdr:nvCxnSpPr>
      <xdr:spPr>
        <a:xfrm>
          <a:off x="11207750" y="5581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413" name="テキスト ボックス 412"/>
        <xdr:cNvSpPr txBox="1"/>
      </xdr:nvSpPr>
      <xdr:spPr>
        <a:xfrm>
          <a:off x="10842791" y="54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4" name="直線コネクタ 413"/>
        <xdr:cNvCxnSpPr/>
      </xdr:nvCxnSpPr>
      <xdr:spPr>
        <a:xfrm>
          <a:off x="11207750" y="51371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5" name="テキスト ボックス 414"/>
        <xdr:cNvSpPr txBox="1"/>
      </xdr:nvSpPr>
      <xdr:spPr>
        <a:xfrm>
          <a:off x="10906911" y="50012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6" name="【認定こども園・幼稚園・保育所】&#10;有形固定資産減価償却率グラフ枠"/>
        <xdr:cNvSpPr/>
      </xdr:nvSpPr>
      <xdr:spPr>
        <a:xfrm>
          <a:off x="11207750" y="513715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128778</xdr:rowOff>
    </xdr:from>
    <xdr:to>
      <xdr:col>85</xdr:col>
      <xdr:colOff>126364</xdr:colOff>
      <xdr:row>41</xdr:row>
      <xdr:rowOff>99060</xdr:rowOff>
    </xdr:to>
    <xdr:cxnSp macro="">
      <xdr:nvCxnSpPr>
        <xdr:cNvPr id="417" name="直線コネクタ 416"/>
        <xdr:cNvCxnSpPr/>
      </xdr:nvCxnSpPr>
      <xdr:spPr>
        <a:xfrm flipV="1">
          <a:off x="14699614" y="5742178"/>
          <a:ext cx="0" cy="1125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102887</xdr:rowOff>
    </xdr:from>
    <xdr:ext cx="405111" cy="259045"/>
    <xdr:sp macro="" textlink="">
      <xdr:nvSpPr>
        <xdr:cNvPr id="418" name="【認定こども園・幼稚園・保育所】&#10;有形固定資産減価償却率最小値テキスト"/>
        <xdr:cNvSpPr txBox="1"/>
      </xdr:nvSpPr>
      <xdr:spPr>
        <a:xfrm>
          <a:off x="14738350" y="6871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99060</xdr:rowOff>
    </xdr:from>
    <xdr:to>
      <xdr:col>86</xdr:col>
      <xdr:colOff>25400</xdr:colOff>
      <xdr:row>41</xdr:row>
      <xdr:rowOff>99060</xdr:rowOff>
    </xdr:to>
    <xdr:cxnSp macro="">
      <xdr:nvCxnSpPr>
        <xdr:cNvPr id="419" name="直線コネクタ 418"/>
        <xdr:cNvCxnSpPr/>
      </xdr:nvCxnSpPr>
      <xdr:spPr>
        <a:xfrm>
          <a:off x="14611350" y="686816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75455</xdr:rowOff>
    </xdr:from>
    <xdr:ext cx="405111" cy="259045"/>
    <xdr:sp macro="" textlink="">
      <xdr:nvSpPr>
        <xdr:cNvPr id="420" name="【認定こども園・幼稚園・保育所】&#10;有形固定資産減価償却率最大値テキスト"/>
        <xdr:cNvSpPr txBox="1"/>
      </xdr:nvSpPr>
      <xdr:spPr>
        <a:xfrm>
          <a:off x="14738350" y="5523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128778</xdr:rowOff>
    </xdr:from>
    <xdr:to>
      <xdr:col>86</xdr:col>
      <xdr:colOff>25400</xdr:colOff>
      <xdr:row>34</xdr:row>
      <xdr:rowOff>128778</xdr:rowOff>
    </xdr:to>
    <xdr:cxnSp macro="">
      <xdr:nvCxnSpPr>
        <xdr:cNvPr id="421" name="直線コネクタ 420"/>
        <xdr:cNvCxnSpPr/>
      </xdr:nvCxnSpPr>
      <xdr:spPr>
        <a:xfrm>
          <a:off x="14611350" y="574217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132859</xdr:rowOff>
    </xdr:from>
    <xdr:ext cx="405111" cy="259045"/>
    <xdr:sp macro="" textlink="">
      <xdr:nvSpPr>
        <xdr:cNvPr id="422" name="【認定こども園・幼稚園・保育所】&#10;有形固定資産減価償却率平均値テキスト"/>
        <xdr:cNvSpPr txBox="1"/>
      </xdr:nvSpPr>
      <xdr:spPr>
        <a:xfrm>
          <a:off x="14738350" y="60764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109982</xdr:rowOff>
    </xdr:from>
    <xdr:to>
      <xdr:col>85</xdr:col>
      <xdr:colOff>177800</xdr:colOff>
      <xdr:row>38</xdr:row>
      <xdr:rowOff>40132</xdr:rowOff>
    </xdr:to>
    <xdr:sp macro="" textlink="">
      <xdr:nvSpPr>
        <xdr:cNvPr id="423" name="フローチャート: 判断 422"/>
        <xdr:cNvSpPr/>
      </xdr:nvSpPr>
      <xdr:spPr>
        <a:xfrm>
          <a:off x="14649450" y="6218682"/>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32258</xdr:rowOff>
    </xdr:from>
    <xdr:to>
      <xdr:col>81</xdr:col>
      <xdr:colOff>101600</xdr:colOff>
      <xdr:row>38</xdr:row>
      <xdr:rowOff>133858</xdr:rowOff>
    </xdr:to>
    <xdr:sp macro="" textlink="">
      <xdr:nvSpPr>
        <xdr:cNvPr id="424" name="フローチャート: 判断 423"/>
        <xdr:cNvSpPr/>
      </xdr:nvSpPr>
      <xdr:spPr>
        <a:xfrm>
          <a:off x="13887450" y="6306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36830</xdr:rowOff>
    </xdr:from>
    <xdr:to>
      <xdr:col>76</xdr:col>
      <xdr:colOff>165100</xdr:colOff>
      <xdr:row>38</xdr:row>
      <xdr:rowOff>138430</xdr:rowOff>
    </xdr:to>
    <xdr:sp macro="" textlink="">
      <xdr:nvSpPr>
        <xdr:cNvPr id="425" name="フローチャート: 判断 424"/>
        <xdr:cNvSpPr/>
      </xdr:nvSpPr>
      <xdr:spPr>
        <a:xfrm>
          <a:off x="130937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130556</xdr:rowOff>
    </xdr:from>
    <xdr:to>
      <xdr:col>72</xdr:col>
      <xdr:colOff>38100</xdr:colOff>
      <xdr:row>38</xdr:row>
      <xdr:rowOff>60706</xdr:rowOff>
    </xdr:to>
    <xdr:sp macro="" textlink="">
      <xdr:nvSpPr>
        <xdr:cNvPr id="426" name="フローチャート: 判断 425"/>
        <xdr:cNvSpPr/>
      </xdr:nvSpPr>
      <xdr:spPr>
        <a:xfrm>
          <a:off x="12299950" y="623925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82550</xdr:rowOff>
    </xdr:from>
    <xdr:to>
      <xdr:col>67</xdr:col>
      <xdr:colOff>101600</xdr:colOff>
      <xdr:row>39</xdr:row>
      <xdr:rowOff>12700</xdr:rowOff>
    </xdr:to>
    <xdr:sp macro="" textlink="">
      <xdr:nvSpPr>
        <xdr:cNvPr id="427" name="フローチャート: 判断 426"/>
        <xdr:cNvSpPr/>
      </xdr:nvSpPr>
      <xdr:spPr>
        <a:xfrm>
          <a:off x="11487150" y="63563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8" name="テキスト ボックス 427"/>
        <xdr:cNvSpPr txBox="1"/>
      </xdr:nvSpPr>
      <xdr:spPr>
        <a:xfrm>
          <a:off x="145288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9" name="テキスト ボックス 428"/>
        <xdr:cNvSpPr txBox="1"/>
      </xdr:nvSpPr>
      <xdr:spPr>
        <a:xfrm>
          <a:off x="137668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0" name="テキスト ボックス 429"/>
        <xdr:cNvSpPr txBox="1"/>
      </xdr:nvSpPr>
      <xdr:spPr>
        <a:xfrm>
          <a:off x="129730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1" name="テキスト ボックス 430"/>
        <xdr:cNvSpPr txBox="1"/>
      </xdr:nvSpPr>
      <xdr:spPr>
        <a:xfrm>
          <a:off x="121729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2" name="テキスト ボックス 431"/>
        <xdr:cNvSpPr txBox="1"/>
      </xdr:nvSpPr>
      <xdr:spPr>
        <a:xfrm>
          <a:off x="113665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61976</xdr:rowOff>
    </xdr:from>
    <xdr:to>
      <xdr:col>85</xdr:col>
      <xdr:colOff>177800</xdr:colOff>
      <xdr:row>38</xdr:row>
      <xdr:rowOff>163576</xdr:rowOff>
    </xdr:to>
    <xdr:sp macro="" textlink="">
      <xdr:nvSpPr>
        <xdr:cNvPr id="433" name="楕円 432"/>
        <xdr:cNvSpPr/>
      </xdr:nvSpPr>
      <xdr:spPr>
        <a:xfrm>
          <a:off x="14649450" y="6335776"/>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40403</xdr:rowOff>
    </xdr:from>
    <xdr:ext cx="405111" cy="259045"/>
    <xdr:sp macro="" textlink="">
      <xdr:nvSpPr>
        <xdr:cNvPr id="434" name="【認定こども園・幼稚園・保育所】&#10;有形固定資産減価償却率該当値テキスト"/>
        <xdr:cNvSpPr txBox="1"/>
      </xdr:nvSpPr>
      <xdr:spPr>
        <a:xfrm>
          <a:off x="14738350" y="6314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16256</xdr:rowOff>
    </xdr:from>
    <xdr:to>
      <xdr:col>81</xdr:col>
      <xdr:colOff>101600</xdr:colOff>
      <xdr:row>38</xdr:row>
      <xdr:rowOff>117856</xdr:rowOff>
    </xdr:to>
    <xdr:sp macro="" textlink="">
      <xdr:nvSpPr>
        <xdr:cNvPr id="435" name="楕円 434"/>
        <xdr:cNvSpPr/>
      </xdr:nvSpPr>
      <xdr:spPr>
        <a:xfrm>
          <a:off x="13887450" y="629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67056</xdr:rowOff>
    </xdr:from>
    <xdr:to>
      <xdr:col>85</xdr:col>
      <xdr:colOff>127000</xdr:colOff>
      <xdr:row>38</xdr:row>
      <xdr:rowOff>112776</xdr:rowOff>
    </xdr:to>
    <xdr:cxnSp macro="">
      <xdr:nvCxnSpPr>
        <xdr:cNvPr id="436" name="直線コネクタ 435"/>
        <xdr:cNvCxnSpPr/>
      </xdr:nvCxnSpPr>
      <xdr:spPr>
        <a:xfrm>
          <a:off x="13938250" y="6340856"/>
          <a:ext cx="762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116840</xdr:rowOff>
    </xdr:from>
    <xdr:to>
      <xdr:col>76</xdr:col>
      <xdr:colOff>165100</xdr:colOff>
      <xdr:row>39</xdr:row>
      <xdr:rowOff>46990</xdr:rowOff>
    </xdr:to>
    <xdr:sp macro="" textlink="">
      <xdr:nvSpPr>
        <xdr:cNvPr id="437" name="楕円 436"/>
        <xdr:cNvSpPr/>
      </xdr:nvSpPr>
      <xdr:spPr>
        <a:xfrm>
          <a:off x="13093700" y="639064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67056</xdr:rowOff>
    </xdr:from>
    <xdr:to>
      <xdr:col>81</xdr:col>
      <xdr:colOff>50800</xdr:colOff>
      <xdr:row>38</xdr:row>
      <xdr:rowOff>167640</xdr:rowOff>
    </xdr:to>
    <xdr:cxnSp macro="">
      <xdr:nvCxnSpPr>
        <xdr:cNvPr id="438" name="直線コネクタ 437"/>
        <xdr:cNvCxnSpPr/>
      </xdr:nvCxnSpPr>
      <xdr:spPr>
        <a:xfrm flipV="1">
          <a:off x="13144500" y="6340856"/>
          <a:ext cx="79375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109982</xdr:rowOff>
    </xdr:from>
    <xdr:to>
      <xdr:col>72</xdr:col>
      <xdr:colOff>38100</xdr:colOff>
      <xdr:row>39</xdr:row>
      <xdr:rowOff>40132</xdr:rowOff>
    </xdr:to>
    <xdr:sp macro="" textlink="">
      <xdr:nvSpPr>
        <xdr:cNvPr id="439" name="楕円 438"/>
        <xdr:cNvSpPr/>
      </xdr:nvSpPr>
      <xdr:spPr>
        <a:xfrm>
          <a:off x="12299950" y="638378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160782</xdr:rowOff>
    </xdr:from>
    <xdr:to>
      <xdr:col>76</xdr:col>
      <xdr:colOff>114300</xdr:colOff>
      <xdr:row>38</xdr:row>
      <xdr:rowOff>167640</xdr:rowOff>
    </xdr:to>
    <xdr:cxnSp macro="">
      <xdr:nvCxnSpPr>
        <xdr:cNvPr id="440" name="直線コネクタ 439"/>
        <xdr:cNvCxnSpPr/>
      </xdr:nvCxnSpPr>
      <xdr:spPr>
        <a:xfrm>
          <a:off x="12344400" y="6434582"/>
          <a:ext cx="8001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55118</xdr:rowOff>
    </xdr:from>
    <xdr:to>
      <xdr:col>67</xdr:col>
      <xdr:colOff>101600</xdr:colOff>
      <xdr:row>38</xdr:row>
      <xdr:rowOff>156718</xdr:rowOff>
    </xdr:to>
    <xdr:sp macro="" textlink="">
      <xdr:nvSpPr>
        <xdr:cNvPr id="441" name="楕円 440"/>
        <xdr:cNvSpPr/>
      </xdr:nvSpPr>
      <xdr:spPr>
        <a:xfrm>
          <a:off x="11487150" y="632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105918</xdr:rowOff>
    </xdr:from>
    <xdr:to>
      <xdr:col>71</xdr:col>
      <xdr:colOff>177800</xdr:colOff>
      <xdr:row>38</xdr:row>
      <xdr:rowOff>160782</xdr:rowOff>
    </xdr:to>
    <xdr:cxnSp macro="">
      <xdr:nvCxnSpPr>
        <xdr:cNvPr id="442" name="直線コネクタ 441"/>
        <xdr:cNvCxnSpPr/>
      </xdr:nvCxnSpPr>
      <xdr:spPr>
        <a:xfrm>
          <a:off x="11537950" y="6379718"/>
          <a:ext cx="80645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124985</xdr:rowOff>
    </xdr:from>
    <xdr:ext cx="405111" cy="259045"/>
    <xdr:sp macro="" textlink="">
      <xdr:nvSpPr>
        <xdr:cNvPr id="443" name="n_1aveValue【認定こども園・幼稚園・保育所】&#10;有形固定資産減価償却率"/>
        <xdr:cNvSpPr txBox="1"/>
      </xdr:nvSpPr>
      <xdr:spPr>
        <a:xfrm>
          <a:off x="13742044" y="6398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154957</xdr:rowOff>
    </xdr:from>
    <xdr:ext cx="405111" cy="259045"/>
    <xdr:sp macro="" textlink="">
      <xdr:nvSpPr>
        <xdr:cNvPr id="444" name="n_2aveValue【認定こども園・幼稚園・保育所】&#10;有形固定資産減価償却率"/>
        <xdr:cNvSpPr txBox="1"/>
      </xdr:nvSpPr>
      <xdr:spPr>
        <a:xfrm>
          <a:off x="1296099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77233</xdr:rowOff>
    </xdr:from>
    <xdr:ext cx="405111" cy="259045"/>
    <xdr:sp macro="" textlink="">
      <xdr:nvSpPr>
        <xdr:cNvPr id="445" name="n_3aveValue【認定こども園・幼稚園・保育所】&#10;有形固定資産減価償却率"/>
        <xdr:cNvSpPr txBox="1"/>
      </xdr:nvSpPr>
      <xdr:spPr>
        <a:xfrm>
          <a:off x="12167244" y="6020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3827</xdr:rowOff>
    </xdr:from>
    <xdr:ext cx="405111" cy="259045"/>
    <xdr:sp macro="" textlink="">
      <xdr:nvSpPr>
        <xdr:cNvPr id="446" name="n_4aveValue【認定こども園・幼稚園・保育所】&#10;有形固定資産減価償却率"/>
        <xdr:cNvSpPr txBox="1"/>
      </xdr:nvSpPr>
      <xdr:spPr>
        <a:xfrm>
          <a:off x="11354444" y="644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134383</xdr:rowOff>
    </xdr:from>
    <xdr:ext cx="405111" cy="259045"/>
    <xdr:sp macro="" textlink="">
      <xdr:nvSpPr>
        <xdr:cNvPr id="447" name="n_1mainValue【認定こども園・幼稚園・保育所】&#10;有形固定資産減価償却率"/>
        <xdr:cNvSpPr txBox="1"/>
      </xdr:nvSpPr>
      <xdr:spPr>
        <a:xfrm>
          <a:off x="13742044" y="6077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38117</xdr:rowOff>
    </xdr:from>
    <xdr:ext cx="405111" cy="259045"/>
    <xdr:sp macro="" textlink="">
      <xdr:nvSpPr>
        <xdr:cNvPr id="448" name="n_2mainValue【認定こども園・幼稚園・保育所】&#10;有形固定資産減価償却率"/>
        <xdr:cNvSpPr txBox="1"/>
      </xdr:nvSpPr>
      <xdr:spPr>
        <a:xfrm>
          <a:off x="12960994" y="6477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31259</xdr:rowOff>
    </xdr:from>
    <xdr:ext cx="405111" cy="259045"/>
    <xdr:sp macro="" textlink="">
      <xdr:nvSpPr>
        <xdr:cNvPr id="449" name="n_3mainValue【認定こども園・幼稚園・保育所】&#10;有形固定資産減価償却率"/>
        <xdr:cNvSpPr txBox="1"/>
      </xdr:nvSpPr>
      <xdr:spPr>
        <a:xfrm>
          <a:off x="12167244" y="6470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1795</xdr:rowOff>
    </xdr:from>
    <xdr:ext cx="405111" cy="259045"/>
    <xdr:sp macro="" textlink="">
      <xdr:nvSpPr>
        <xdr:cNvPr id="450" name="n_4mainValue【認定こども園・幼稚園・保育所】&#10;有形固定資産減価償却率"/>
        <xdr:cNvSpPr txBox="1"/>
      </xdr:nvSpPr>
      <xdr:spPr>
        <a:xfrm>
          <a:off x="11354444" y="6110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1" name="正方形/長方形 450"/>
        <xdr:cNvSpPr/>
      </xdr:nvSpPr>
      <xdr:spPr>
        <a:xfrm>
          <a:off x="16459200" y="40386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2" name="正方形/長方形 451"/>
        <xdr:cNvSpPr/>
      </xdr:nvSpPr>
      <xdr:spPr>
        <a:xfrm>
          <a:off x="165862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3" name="正方形/長方形 452"/>
        <xdr:cNvSpPr/>
      </xdr:nvSpPr>
      <xdr:spPr>
        <a:xfrm>
          <a:off x="165862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4" name="正方形/長方形 453"/>
        <xdr:cNvSpPr/>
      </xdr:nvSpPr>
      <xdr:spPr>
        <a:xfrm>
          <a:off x="174879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5" name="正方形/長方形 454"/>
        <xdr:cNvSpPr/>
      </xdr:nvSpPr>
      <xdr:spPr>
        <a:xfrm>
          <a:off x="174879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6" name="正方形/長方形 455"/>
        <xdr:cNvSpPr/>
      </xdr:nvSpPr>
      <xdr:spPr>
        <a:xfrm>
          <a:off x="185166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7" name="正方形/長方形 456"/>
        <xdr:cNvSpPr/>
      </xdr:nvSpPr>
      <xdr:spPr>
        <a:xfrm>
          <a:off x="185166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8" name="正方形/長方形 457"/>
        <xdr:cNvSpPr/>
      </xdr:nvSpPr>
      <xdr:spPr>
        <a:xfrm>
          <a:off x="16459200" y="513715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9" name="テキスト ボックス 458"/>
        <xdr:cNvSpPr txBox="1"/>
      </xdr:nvSpPr>
      <xdr:spPr>
        <a:xfrm>
          <a:off x="16440150" y="4953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0" name="直線コネクタ 459"/>
        <xdr:cNvCxnSpPr/>
      </xdr:nvCxnSpPr>
      <xdr:spPr>
        <a:xfrm>
          <a:off x="16459200" y="7340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1" name="直線コネクタ 460"/>
        <xdr:cNvCxnSpPr/>
      </xdr:nvCxnSpPr>
      <xdr:spPr>
        <a:xfrm>
          <a:off x="16459200" y="6902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2" name="テキスト ボックス 461"/>
        <xdr:cNvSpPr txBox="1"/>
      </xdr:nvSpPr>
      <xdr:spPr>
        <a:xfrm>
          <a:off x="16049171" y="6766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3" name="直線コネクタ 462"/>
        <xdr:cNvCxnSpPr/>
      </xdr:nvCxnSpPr>
      <xdr:spPr>
        <a:xfrm>
          <a:off x="16459200" y="6457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4" name="テキスト ボックス 463"/>
        <xdr:cNvSpPr txBox="1"/>
      </xdr:nvSpPr>
      <xdr:spPr>
        <a:xfrm>
          <a:off x="16049171" y="6322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5" name="直線コネクタ 464"/>
        <xdr:cNvCxnSpPr/>
      </xdr:nvCxnSpPr>
      <xdr:spPr>
        <a:xfrm>
          <a:off x="16459200" y="6019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6" name="テキスト ボックス 465"/>
        <xdr:cNvSpPr txBox="1"/>
      </xdr:nvSpPr>
      <xdr:spPr>
        <a:xfrm>
          <a:off x="16049171" y="5883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7" name="直線コネクタ 466"/>
        <xdr:cNvCxnSpPr/>
      </xdr:nvCxnSpPr>
      <xdr:spPr>
        <a:xfrm>
          <a:off x="16459200" y="5581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8" name="テキスト ボックス 467"/>
        <xdr:cNvSpPr txBox="1"/>
      </xdr:nvSpPr>
      <xdr:spPr>
        <a:xfrm>
          <a:off x="1604917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9" name="直線コネクタ 468"/>
        <xdr:cNvCxnSpPr/>
      </xdr:nvCxnSpPr>
      <xdr:spPr>
        <a:xfrm>
          <a:off x="16459200" y="5137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0" name="テキスト ボックス 469"/>
        <xdr:cNvSpPr txBox="1"/>
      </xdr:nvSpPr>
      <xdr:spPr>
        <a:xfrm>
          <a:off x="16049171" y="500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1" name="【認定こども園・幼稚園・保育所】&#10;一人当たり面積グラフ枠"/>
        <xdr:cNvSpPr/>
      </xdr:nvSpPr>
      <xdr:spPr>
        <a:xfrm>
          <a:off x="16459200" y="513715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14478</xdr:rowOff>
    </xdr:from>
    <xdr:to>
      <xdr:col>116</xdr:col>
      <xdr:colOff>62864</xdr:colOff>
      <xdr:row>41</xdr:row>
      <xdr:rowOff>5334</xdr:rowOff>
    </xdr:to>
    <xdr:cxnSp macro="">
      <xdr:nvCxnSpPr>
        <xdr:cNvPr id="472" name="直線コネクタ 471"/>
        <xdr:cNvCxnSpPr/>
      </xdr:nvCxnSpPr>
      <xdr:spPr>
        <a:xfrm flipV="1">
          <a:off x="19951064" y="5462778"/>
          <a:ext cx="0" cy="1311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9161</xdr:rowOff>
    </xdr:from>
    <xdr:ext cx="469744" cy="259045"/>
    <xdr:sp macro="" textlink="">
      <xdr:nvSpPr>
        <xdr:cNvPr id="473" name="【認定こども園・幼稚園・保育所】&#10;一人当たり面積最小値テキスト"/>
        <xdr:cNvSpPr txBox="1"/>
      </xdr:nvSpPr>
      <xdr:spPr>
        <a:xfrm>
          <a:off x="19989800" y="6778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5334</xdr:rowOff>
    </xdr:from>
    <xdr:to>
      <xdr:col>116</xdr:col>
      <xdr:colOff>152400</xdr:colOff>
      <xdr:row>41</xdr:row>
      <xdr:rowOff>5334</xdr:rowOff>
    </xdr:to>
    <xdr:cxnSp macro="">
      <xdr:nvCxnSpPr>
        <xdr:cNvPr id="474" name="直線コネクタ 473"/>
        <xdr:cNvCxnSpPr/>
      </xdr:nvCxnSpPr>
      <xdr:spPr>
        <a:xfrm>
          <a:off x="19881850" y="677443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132605</xdr:rowOff>
    </xdr:from>
    <xdr:ext cx="469744" cy="259045"/>
    <xdr:sp macro="" textlink="">
      <xdr:nvSpPr>
        <xdr:cNvPr id="475" name="【認定こども園・幼稚園・保育所】&#10;一人当たり面積最大値テキスト"/>
        <xdr:cNvSpPr txBox="1"/>
      </xdr:nvSpPr>
      <xdr:spPr>
        <a:xfrm>
          <a:off x="19989800" y="5250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14478</xdr:rowOff>
    </xdr:from>
    <xdr:to>
      <xdr:col>116</xdr:col>
      <xdr:colOff>152400</xdr:colOff>
      <xdr:row>33</xdr:row>
      <xdr:rowOff>14478</xdr:rowOff>
    </xdr:to>
    <xdr:cxnSp macro="">
      <xdr:nvCxnSpPr>
        <xdr:cNvPr id="476" name="直線コネクタ 475"/>
        <xdr:cNvCxnSpPr/>
      </xdr:nvCxnSpPr>
      <xdr:spPr>
        <a:xfrm>
          <a:off x="19881850" y="546277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132859</xdr:rowOff>
    </xdr:from>
    <xdr:ext cx="469744" cy="259045"/>
    <xdr:sp macro="" textlink="">
      <xdr:nvSpPr>
        <xdr:cNvPr id="477" name="【認定こども園・幼稚園・保育所】&#10;一人当たり面積平均値テキスト"/>
        <xdr:cNvSpPr txBox="1"/>
      </xdr:nvSpPr>
      <xdr:spPr>
        <a:xfrm>
          <a:off x="19989800" y="64066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109982</xdr:rowOff>
    </xdr:from>
    <xdr:to>
      <xdr:col>116</xdr:col>
      <xdr:colOff>114300</xdr:colOff>
      <xdr:row>40</xdr:row>
      <xdr:rowOff>40132</xdr:rowOff>
    </xdr:to>
    <xdr:sp macro="" textlink="">
      <xdr:nvSpPr>
        <xdr:cNvPr id="478" name="フローチャート: 判断 477"/>
        <xdr:cNvSpPr/>
      </xdr:nvSpPr>
      <xdr:spPr>
        <a:xfrm>
          <a:off x="19900900" y="654888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114554</xdr:rowOff>
    </xdr:from>
    <xdr:to>
      <xdr:col>112</xdr:col>
      <xdr:colOff>38100</xdr:colOff>
      <xdr:row>40</xdr:row>
      <xdr:rowOff>44704</xdr:rowOff>
    </xdr:to>
    <xdr:sp macro="" textlink="">
      <xdr:nvSpPr>
        <xdr:cNvPr id="479" name="フローチャート: 判断 478"/>
        <xdr:cNvSpPr/>
      </xdr:nvSpPr>
      <xdr:spPr>
        <a:xfrm>
          <a:off x="19157950" y="655345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119126</xdr:rowOff>
    </xdr:from>
    <xdr:to>
      <xdr:col>107</xdr:col>
      <xdr:colOff>101600</xdr:colOff>
      <xdr:row>40</xdr:row>
      <xdr:rowOff>49276</xdr:rowOff>
    </xdr:to>
    <xdr:sp macro="" textlink="">
      <xdr:nvSpPr>
        <xdr:cNvPr id="480" name="フローチャート: 判断 479"/>
        <xdr:cNvSpPr/>
      </xdr:nvSpPr>
      <xdr:spPr>
        <a:xfrm>
          <a:off x="18345150" y="655802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109982</xdr:rowOff>
    </xdr:from>
    <xdr:to>
      <xdr:col>102</xdr:col>
      <xdr:colOff>165100</xdr:colOff>
      <xdr:row>40</xdr:row>
      <xdr:rowOff>40132</xdr:rowOff>
    </xdr:to>
    <xdr:sp macro="" textlink="">
      <xdr:nvSpPr>
        <xdr:cNvPr id="481" name="フローチャート: 判断 480"/>
        <xdr:cNvSpPr/>
      </xdr:nvSpPr>
      <xdr:spPr>
        <a:xfrm>
          <a:off x="17551400" y="654888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164846</xdr:rowOff>
    </xdr:from>
    <xdr:to>
      <xdr:col>98</xdr:col>
      <xdr:colOff>38100</xdr:colOff>
      <xdr:row>40</xdr:row>
      <xdr:rowOff>94996</xdr:rowOff>
    </xdr:to>
    <xdr:sp macro="" textlink="">
      <xdr:nvSpPr>
        <xdr:cNvPr id="482" name="フローチャート: 判断 481"/>
        <xdr:cNvSpPr/>
      </xdr:nvSpPr>
      <xdr:spPr>
        <a:xfrm>
          <a:off x="16757650" y="660374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3" name="テキスト ボックス 482"/>
        <xdr:cNvSpPr txBox="1"/>
      </xdr:nvSpPr>
      <xdr:spPr>
        <a:xfrm>
          <a:off x="197802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4" name="テキスト ボックス 483"/>
        <xdr:cNvSpPr txBox="1"/>
      </xdr:nvSpPr>
      <xdr:spPr>
        <a:xfrm>
          <a:off x="190309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5" name="テキスト ボックス 484"/>
        <xdr:cNvSpPr txBox="1"/>
      </xdr:nvSpPr>
      <xdr:spPr>
        <a:xfrm>
          <a:off x="182245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6" name="テキスト ボックス 485"/>
        <xdr:cNvSpPr txBox="1"/>
      </xdr:nvSpPr>
      <xdr:spPr>
        <a:xfrm>
          <a:off x="174307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7" name="テキスト ボックス 486"/>
        <xdr:cNvSpPr txBox="1"/>
      </xdr:nvSpPr>
      <xdr:spPr>
        <a:xfrm>
          <a:off x="166306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114554</xdr:rowOff>
    </xdr:from>
    <xdr:to>
      <xdr:col>116</xdr:col>
      <xdr:colOff>114300</xdr:colOff>
      <xdr:row>40</xdr:row>
      <xdr:rowOff>44704</xdr:rowOff>
    </xdr:to>
    <xdr:sp macro="" textlink="">
      <xdr:nvSpPr>
        <xdr:cNvPr id="488" name="楕円 487"/>
        <xdr:cNvSpPr/>
      </xdr:nvSpPr>
      <xdr:spPr>
        <a:xfrm>
          <a:off x="19900900" y="655345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92981</xdr:rowOff>
    </xdr:from>
    <xdr:ext cx="469744" cy="259045"/>
    <xdr:sp macro="" textlink="">
      <xdr:nvSpPr>
        <xdr:cNvPr id="489" name="【認定こども園・幼稚園・保育所】&#10;一人当たり面積該当値テキスト"/>
        <xdr:cNvSpPr txBox="1"/>
      </xdr:nvSpPr>
      <xdr:spPr>
        <a:xfrm>
          <a:off x="19989800" y="6531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109982</xdr:rowOff>
    </xdr:from>
    <xdr:to>
      <xdr:col>112</xdr:col>
      <xdr:colOff>38100</xdr:colOff>
      <xdr:row>40</xdr:row>
      <xdr:rowOff>40132</xdr:rowOff>
    </xdr:to>
    <xdr:sp macro="" textlink="">
      <xdr:nvSpPr>
        <xdr:cNvPr id="490" name="楕円 489"/>
        <xdr:cNvSpPr/>
      </xdr:nvSpPr>
      <xdr:spPr>
        <a:xfrm>
          <a:off x="19157950" y="654888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160782</xdr:rowOff>
    </xdr:from>
    <xdr:to>
      <xdr:col>116</xdr:col>
      <xdr:colOff>63500</xdr:colOff>
      <xdr:row>39</xdr:row>
      <xdr:rowOff>165354</xdr:rowOff>
    </xdr:to>
    <xdr:cxnSp macro="">
      <xdr:nvCxnSpPr>
        <xdr:cNvPr id="491" name="直線コネクタ 490"/>
        <xdr:cNvCxnSpPr/>
      </xdr:nvCxnSpPr>
      <xdr:spPr>
        <a:xfrm>
          <a:off x="19202400" y="6599682"/>
          <a:ext cx="7493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119126</xdr:rowOff>
    </xdr:from>
    <xdr:to>
      <xdr:col>107</xdr:col>
      <xdr:colOff>101600</xdr:colOff>
      <xdr:row>40</xdr:row>
      <xdr:rowOff>49276</xdr:rowOff>
    </xdr:to>
    <xdr:sp macro="" textlink="">
      <xdr:nvSpPr>
        <xdr:cNvPr id="492" name="楕円 491"/>
        <xdr:cNvSpPr/>
      </xdr:nvSpPr>
      <xdr:spPr>
        <a:xfrm>
          <a:off x="18345150" y="655802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160782</xdr:rowOff>
    </xdr:from>
    <xdr:to>
      <xdr:col>111</xdr:col>
      <xdr:colOff>177800</xdr:colOff>
      <xdr:row>39</xdr:row>
      <xdr:rowOff>169926</xdr:rowOff>
    </xdr:to>
    <xdr:cxnSp macro="">
      <xdr:nvCxnSpPr>
        <xdr:cNvPr id="493" name="直線コネクタ 492"/>
        <xdr:cNvCxnSpPr/>
      </xdr:nvCxnSpPr>
      <xdr:spPr>
        <a:xfrm flipV="1">
          <a:off x="18395950" y="6599682"/>
          <a:ext cx="806450" cy="2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105410</xdr:rowOff>
    </xdr:from>
    <xdr:to>
      <xdr:col>102</xdr:col>
      <xdr:colOff>165100</xdr:colOff>
      <xdr:row>40</xdr:row>
      <xdr:rowOff>35560</xdr:rowOff>
    </xdr:to>
    <xdr:sp macro="" textlink="">
      <xdr:nvSpPr>
        <xdr:cNvPr id="494" name="楕円 493"/>
        <xdr:cNvSpPr/>
      </xdr:nvSpPr>
      <xdr:spPr>
        <a:xfrm>
          <a:off x="17551400" y="654431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156210</xdr:rowOff>
    </xdr:from>
    <xdr:to>
      <xdr:col>107</xdr:col>
      <xdr:colOff>50800</xdr:colOff>
      <xdr:row>39</xdr:row>
      <xdr:rowOff>169926</xdr:rowOff>
    </xdr:to>
    <xdr:cxnSp macro="">
      <xdr:nvCxnSpPr>
        <xdr:cNvPr id="495" name="直線コネクタ 494"/>
        <xdr:cNvCxnSpPr/>
      </xdr:nvCxnSpPr>
      <xdr:spPr>
        <a:xfrm>
          <a:off x="17602200" y="6595110"/>
          <a:ext cx="793750" cy="7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100838</xdr:rowOff>
    </xdr:from>
    <xdr:to>
      <xdr:col>98</xdr:col>
      <xdr:colOff>38100</xdr:colOff>
      <xdr:row>40</xdr:row>
      <xdr:rowOff>30988</xdr:rowOff>
    </xdr:to>
    <xdr:sp macro="" textlink="">
      <xdr:nvSpPr>
        <xdr:cNvPr id="496" name="楕円 495"/>
        <xdr:cNvSpPr/>
      </xdr:nvSpPr>
      <xdr:spPr>
        <a:xfrm>
          <a:off x="16757650" y="653973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151638</xdr:rowOff>
    </xdr:from>
    <xdr:to>
      <xdr:col>102</xdr:col>
      <xdr:colOff>114300</xdr:colOff>
      <xdr:row>39</xdr:row>
      <xdr:rowOff>156210</xdr:rowOff>
    </xdr:to>
    <xdr:cxnSp macro="">
      <xdr:nvCxnSpPr>
        <xdr:cNvPr id="497" name="直線コネクタ 496"/>
        <xdr:cNvCxnSpPr/>
      </xdr:nvCxnSpPr>
      <xdr:spPr>
        <a:xfrm>
          <a:off x="16802100" y="6590538"/>
          <a:ext cx="8001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35831</xdr:rowOff>
    </xdr:from>
    <xdr:ext cx="469744" cy="259045"/>
    <xdr:sp macro="" textlink="">
      <xdr:nvSpPr>
        <xdr:cNvPr id="498" name="n_1aveValue【認定こども園・幼稚園・保育所】&#10;一人当たり面積"/>
        <xdr:cNvSpPr txBox="1"/>
      </xdr:nvSpPr>
      <xdr:spPr>
        <a:xfrm>
          <a:off x="18980227" y="6639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40403</xdr:rowOff>
    </xdr:from>
    <xdr:ext cx="469744" cy="259045"/>
    <xdr:sp macro="" textlink="">
      <xdr:nvSpPr>
        <xdr:cNvPr id="499" name="n_2aveValue【認定こども園・幼稚園・保育所】&#10;一人当たり面積"/>
        <xdr:cNvSpPr txBox="1"/>
      </xdr:nvSpPr>
      <xdr:spPr>
        <a:xfrm>
          <a:off x="18180127" y="6644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31259</xdr:rowOff>
    </xdr:from>
    <xdr:ext cx="469744" cy="259045"/>
    <xdr:sp macro="" textlink="">
      <xdr:nvSpPr>
        <xdr:cNvPr id="500" name="n_3aveValue【認定こども園・幼稚園・保育所】&#10;一人当たり面積"/>
        <xdr:cNvSpPr txBox="1"/>
      </xdr:nvSpPr>
      <xdr:spPr>
        <a:xfrm>
          <a:off x="17386377" y="6635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86123</xdr:rowOff>
    </xdr:from>
    <xdr:ext cx="469744" cy="259045"/>
    <xdr:sp macro="" textlink="">
      <xdr:nvSpPr>
        <xdr:cNvPr id="501" name="n_4aveValue【認定こども園・幼稚園・保育所】&#10;一人当たり面積"/>
        <xdr:cNvSpPr txBox="1"/>
      </xdr:nvSpPr>
      <xdr:spPr>
        <a:xfrm>
          <a:off x="16592627" y="6690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56659</xdr:rowOff>
    </xdr:from>
    <xdr:ext cx="469744" cy="259045"/>
    <xdr:sp macro="" textlink="">
      <xdr:nvSpPr>
        <xdr:cNvPr id="502" name="n_1mainValue【認定こども園・幼稚園・保育所】&#10;一人当たり面積"/>
        <xdr:cNvSpPr txBox="1"/>
      </xdr:nvSpPr>
      <xdr:spPr>
        <a:xfrm>
          <a:off x="18980227" y="6330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65803</xdr:rowOff>
    </xdr:from>
    <xdr:ext cx="469744" cy="259045"/>
    <xdr:sp macro="" textlink="">
      <xdr:nvSpPr>
        <xdr:cNvPr id="503" name="n_2mainValue【認定こども園・幼稚園・保育所】&#10;一人当たり面積"/>
        <xdr:cNvSpPr txBox="1"/>
      </xdr:nvSpPr>
      <xdr:spPr>
        <a:xfrm>
          <a:off x="18180127" y="6339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52087</xdr:rowOff>
    </xdr:from>
    <xdr:ext cx="469744" cy="259045"/>
    <xdr:sp macro="" textlink="">
      <xdr:nvSpPr>
        <xdr:cNvPr id="504" name="n_3mainValue【認定こども園・幼稚園・保育所】&#10;一人当たり面積"/>
        <xdr:cNvSpPr txBox="1"/>
      </xdr:nvSpPr>
      <xdr:spPr>
        <a:xfrm>
          <a:off x="17386377" y="6325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47515</xdr:rowOff>
    </xdr:from>
    <xdr:ext cx="469744" cy="259045"/>
    <xdr:sp macro="" textlink="">
      <xdr:nvSpPr>
        <xdr:cNvPr id="505" name="n_4mainValue【認定こども園・幼稚園・保育所】&#10;一人当たり面積"/>
        <xdr:cNvSpPr txBox="1"/>
      </xdr:nvSpPr>
      <xdr:spPr>
        <a:xfrm>
          <a:off x="16592627" y="6321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6" name="正方形/長方形 505"/>
        <xdr:cNvSpPr/>
      </xdr:nvSpPr>
      <xdr:spPr>
        <a:xfrm>
          <a:off x="11207750" y="77089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7" name="正方形/長方形 506"/>
        <xdr:cNvSpPr/>
      </xdr:nvSpPr>
      <xdr:spPr>
        <a:xfrm>
          <a:off x="113157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8" name="正方形/長方形 507"/>
        <xdr:cNvSpPr/>
      </xdr:nvSpPr>
      <xdr:spPr>
        <a:xfrm>
          <a:off x="113157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9" name="正方形/長方形 508"/>
        <xdr:cNvSpPr/>
      </xdr:nvSpPr>
      <xdr:spPr>
        <a:xfrm>
          <a:off x="1223645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0" name="正方形/長方形 509"/>
        <xdr:cNvSpPr/>
      </xdr:nvSpPr>
      <xdr:spPr>
        <a:xfrm>
          <a:off x="1223645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1" name="正方形/長方形 510"/>
        <xdr:cNvSpPr/>
      </xdr:nvSpPr>
      <xdr:spPr>
        <a:xfrm>
          <a:off x="1326515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2" name="正方形/長方形 511"/>
        <xdr:cNvSpPr/>
      </xdr:nvSpPr>
      <xdr:spPr>
        <a:xfrm>
          <a:off x="1326515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3" name="正方形/長方形 512"/>
        <xdr:cNvSpPr/>
      </xdr:nvSpPr>
      <xdr:spPr>
        <a:xfrm>
          <a:off x="11207750" y="880745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4" name="テキスト ボックス 513"/>
        <xdr:cNvSpPr txBox="1"/>
      </xdr:nvSpPr>
      <xdr:spPr>
        <a:xfrm>
          <a:off x="11169650" y="86233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5" name="直線コネクタ 514"/>
        <xdr:cNvCxnSpPr/>
      </xdr:nvCxnSpPr>
      <xdr:spPr>
        <a:xfrm>
          <a:off x="11207750" y="110109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16" name="テキスト ボックス 515"/>
        <xdr:cNvSpPr txBox="1"/>
      </xdr:nvSpPr>
      <xdr:spPr>
        <a:xfrm>
          <a:off x="10842791" y="10875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7" name="直線コネクタ 516"/>
        <xdr:cNvCxnSpPr/>
      </xdr:nvCxnSpPr>
      <xdr:spPr>
        <a:xfrm>
          <a:off x="11207750" y="10697028"/>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18" name="テキスト ボックス 517"/>
        <xdr:cNvSpPr txBox="1"/>
      </xdr:nvSpPr>
      <xdr:spPr>
        <a:xfrm>
          <a:off x="10842791" y="1056115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9" name="直線コネクタ 518"/>
        <xdr:cNvCxnSpPr/>
      </xdr:nvCxnSpPr>
      <xdr:spPr>
        <a:xfrm>
          <a:off x="11207750" y="1038315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0" name="テキスト ボックス 519"/>
        <xdr:cNvSpPr txBox="1"/>
      </xdr:nvSpPr>
      <xdr:spPr>
        <a:xfrm>
          <a:off x="10842791" y="102409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1" name="直線コネクタ 520"/>
        <xdr:cNvCxnSpPr/>
      </xdr:nvCxnSpPr>
      <xdr:spPr>
        <a:xfrm>
          <a:off x="11207750" y="1006928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2" name="テキスト ボックス 521"/>
        <xdr:cNvSpPr txBox="1"/>
      </xdr:nvSpPr>
      <xdr:spPr>
        <a:xfrm>
          <a:off x="10842791" y="9927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3" name="直線コネクタ 522"/>
        <xdr:cNvCxnSpPr/>
      </xdr:nvCxnSpPr>
      <xdr:spPr>
        <a:xfrm>
          <a:off x="11207750" y="974906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4" name="テキスト ボックス 523"/>
        <xdr:cNvSpPr txBox="1"/>
      </xdr:nvSpPr>
      <xdr:spPr>
        <a:xfrm>
          <a:off x="10842791" y="96131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5" name="直線コネクタ 524"/>
        <xdr:cNvCxnSpPr/>
      </xdr:nvCxnSpPr>
      <xdr:spPr>
        <a:xfrm>
          <a:off x="11207750" y="943519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6" name="テキスト ボックス 525"/>
        <xdr:cNvSpPr txBox="1"/>
      </xdr:nvSpPr>
      <xdr:spPr>
        <a:xfrm>
          <a:off x="10842791" y="92993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7" name="直線コネクタ 526"/>
        <xdr:cNvCxnSpPr/>
      </xdr:nvCxnSpPr>
      <xdr:spPr>
        <a:xfrm>
          <a:off x="11207750" y="9121322"/>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28" name="テキスト ボックス 527"/>
        <xdr:cNvSpPr txBox="1"/>
      </xdr:nvSpPr>
      <xdr:spPr>
        <a:xfrm>
          <a:off x="10842791" y="89854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9" name="直線コネクタ 528"/>
        <xdr:cNvCxnSpPr/>
      </xdr:nvCxnSpPr>
      <xdr:spPr>
        <a:xfrm>
          <a:off x="11207750" y="88074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30" name="テキスト ボックス 529"/>
        <xdr:cNvSpPr txBox="1"/>
      </xdr:nvSpPr>
      <xdr:spPr>
        <a:xfrm>
          <a:off x="10842791" y="8671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1" name="【学校施設】&#10;有形固定資産減価償却率グラフ枠"/>
        <xdr:cNvSpPr/>
      </xdr:nvSpPr>
      <xdr:spPr>
        <a:xfrm>
          <a:off x="11207750" y="880745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4899</xdr:rowOff>
    </xdr:from>
    <xdr:to>
      <xdr:col>85</xdr:col>
      <xdr:colOff>126364</xdr:colOff>
      <xdr:row>63</xdr:row>
      <xdr:rowOff>125730</xdr:rowOff>
    </xdr:to>
    <xdr:cxnSp macro="">
      <xdr:nvCxnSpPr>
        <xdr:cNvPr id="532" name="直線コネクタ 531"/>
        <xdr:cNvCxnSpPr/>
      </xdr:nvCxnSpPr>
      <xdr:spPr>
        <a:xfrm flipV="1">
          <a:off x="14699614" y="9085399"/>
          <a:ext cx="0" cy="1441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129557</xdr:rowOff>
    </xdr:from>
    <xdr:ext cx="405111" cy="259045"/>
    <xdr:sp macro="" textlink="">
      <xdr:nvSpPr>
        <xdr:cNvPr id="533" name="【学校施設】&#10;有形固定資産減価償却率最小値テキスト"/>
        <xdr:cNvSpPr txBox="1"/>
      </xdr:nvSpPr>
      <xdr:spPr>
        <a:xfrm>
          <a:off x="14738350" y="1053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125730</xdr:rowOff>
    </xdr:from>
    <xdr:to>
      <xdr:col>86</xdr:col>
      <xdr:colOff>25400</xdr:colOff>
      <xdr:row>63</xdr:row>
      <xdr:rowOff>125730</xdr:rowOff>
    </xdr:to>
    <xdr:cxnSp macro="">
      <xdr:nvCxnSpPr>
        <xdr:cNvPr id="534" name="直線コネクタ 533"/>
        <xdr:cNvCxnSpPr/>
      </xdr:nvCxnSpPr>
      <xdr:spPr>
        <a:xfrm>
          <a:off x="14611350" y="1052703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123026</xdr:rowOff>
    </xdr:from>
    <xdr:ext cx="405111" cy="259045"/>
    <xdr:sp macro="" textlink="">
      <xdr:nvSpPr>
        <xdr:cNvPr id="535" name="【学校施設】&#10;有形固定資産減価償却率最大値テキスト"/>
        <xdr:cNvSpPr txBox="1"/>
      </xdr:nvSpPr>
      <xdr:spPr>
        <a:xfrm>
          <a:off x="14738350" y="8873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4899</xdr:rowOff>
    </xdr:from>
    <xdr:to>
      <xdr:col>86</xdr:col>
      <xdr:colOff>25400</xdr:colOff>
      <xdr:row>55</xdr:row>
      <xdr:rowOff>4899</xdr:rowOff>
    </xdr:to>
    <xdr:cxnSp macro="">
      <xdr:nvCxnSpPr>
        <xdr:cNvPr id="536" name="直線コネクタ 535"/>
        <xdr:cNvCxnSpPr/>
      </xdr:nvCxnSpPr>
      <xdr:spPr>
        <a:xfrm>
          <a:off x="14611350" y="908539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27594</xdr:rowOff>
    </xdr:from>
    <xdr:ext cx="405111" cy="259045"/>
    <xdr:sp macro="" textlink="">
      <xdr:nvSpPr>
        <xdr:cNvPr id="537" name="【学校施設】&#10;有形固定資産減価償却率平均値テキスト"/>
        <xdr:cNvSpPr txBox="1"/>
      </xdr:nvSpPr>
      <xdr:spPr>
        <a:xfrm>
          <a:off x="14738350" y="976849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4717</xdr:rowOff>
    </xdr:from>
    <xdr:to>
      <xdr:col>85</xdr:col>
      <xdr:colOff>177800</xdr:colOff>
      <xdr:row>60</xdr:row>
      <xdr:rowOff>106317</xdr:rowOff>
    </xdr:to>
    <xdr:sp macro="" textlink="">
      <xdr:nvSpPr>
        <xdr:cNvPr id="538" name="フローチャート: 判断 537"/>
        <xdr:cNvSpPr/>
      </xdr:nvSpPr>
      <xdr:spPr>
        <a:xfrm>
          <a:off x="14649450" y="9910717"/>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53703</xdr:rowOff>
    </xdr:from>
    <xdr:to>
      <xdr:col>81</xdr:col>
      <xdr:colOff>101600</xdr:colOff>
      <xdr:row>60</xdr:row>
      <xdr:rowOff>155303</xdr:rowOff>
    </xdr:to>
    <xdr:sp macro="" textlink="">
      <xdr:nvSpPr>
        <xdr:cNvPr id="539" name="フローチャート: 判断 538"/>
        <xdr:cNvSpPr/>
      </xdr:nvSpPr>
      <xdr:spPr>
        <a:xfrm>
          <a:off x="13887450" y="9959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89626</xdr:rowOff>
    </xdr:from>
    <xdr:to>
      <xdr:col>76</xdr:col>
      <xdr:colOff>165100</xdr:colOff>
      <xdr:row>61</xdr:row>
      <xdr:rowOff>19776</xdr:rowOff>
    </xdr:to>
    <xdr:sp macro="" textlink="">
      <xdr:nvSpPr>
        <xdr:cNvPr id="540" name="フローチャート: 判断 539"/>
        <xdr:cNvSpPr/>
      </xdr:nvSpPr>
      <xdr:spPr>
        <a:xfrm>
          <a:off x="13093700" y="999562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29210</xdr:rowOff>
    </xdr:from>
    <xdr:to>
      <xdr:col>72</xdr:col>
      <xdr:colOff>38100</xdr:colOff>
      <xdr:row>61</xdr:row>
      <xdr:rowOff>130810</xdr:rowOff>
    </xdr:to>
    <xdr:sp macro="" textlink="">
      <xdr:nvSpPr>
        <xdr:cNvPr id="541" name="フローチャート: 判断 540"/>
        <xdr:cNvSpPr/>
      </xdr:nvSpPr>
      <xdr:spPr>
        <a:xfrm>
          <a:off x="12299950" y="101003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62</xdr:row>
      <xdr:rowOff>43906</xdr:rowOff>
    </xdr:from>
    <xdr:to>
      <xdr:col>67</xdr:col>
      <xdr:colOff>101600</xdr:colOff>
      <xdr:row>62</xdr:row>
      <xdr:rowOff>145506</xdr:rowOff>
    </xdr:to>
    <xdr:sp macro="" textlink="">
      <xdr:nvSpPr>
        <xdr:cNvPr id="542" name="フローチャート: 判断 541"/>
        <xdr:cNvSpPr/>
      </xdr:nvSpPr>
      <xdr:spPr>
        <a:xfrm>
          <a:off x="11487150" y="10280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3" name="テキスト ボックス 542"/>
        <xdr:cNvSpPr txBox="1"/>
      </xdr:nvSpPr>
      <xdr:spPr>
        <a:xfrm>
          <a:off x="145288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4" name="テキスト ボックス 543"/>
        <xdr:cNvSpPr txBox="1"/>
      </xdr:nvSpPr>
      <xdr:spPr>
        <a:xfrm>
          <a:off x="137668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5" name="テキスト ボックス 544"/>
        <xdr:cNvSpPr txBox="1"/>
      </xdr:nvSpPr>
      <xdr:spPr>
        <a:xfrm>
          <a:off x="129730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6" name="テキスト ボックス 545"/>
        <xdr:cNvSpPr txBox="1"/>
      </xdr:nvSpPr>
      <xdr:spPr>
        <a:xfrm>
          <a:off x="121729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7" name="テキスト ボックス 546"/>
        <xdr:cNvSpPr txBox="1"/>
      </xdr:nvSpPr>
      <xdr:spPr>
        <a:xfrm>
          <a:off x="113665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148409</xdr:rowOff>
    </xdr:from>
    <xdr:to>
      <xdr:col>85</xdr:col>
      <xdr:colOff>177800</xdr:colOff>
      <xdr:row>63</xdr:row>
      <xdr:rowOff>78559</xdr:rowOff>
    </xdr:to>
    <xdr:sp macro="" textlink="">
      <xdr:nvSpPr>
        <xdr:cNvPr id="548" name="楕円 547"/>
        <xdr:cNvSpPr/>
      </xdr:nvSpPr>
      <xdr:spPr>
        <a:xfrm>
          <a:off x="14649450" y="10384609"/>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63336</xdr:rowOff>
    </xdr:from>
    <xdr:ext cx="405111" cy="259045"/>
    <xdr:sp macro="" textlink="">
      <xdr:nvSpPr>
        <xdr:cNvPr id="549" name="【学校施設】&#10;有形固定資産減価償却率該当値テキスト"/>
        <xdr:cNvSpPr txBox="1"/>
      </xdr:nvSpPr>
      <xdr:spPr>
        <a:xfrm>
          <a:off x="14738350" y="102995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132080</xdr:rowOff>
    </xdr:from>
    <xdr:to>
      <xdr:col>81</xdr:col>
      <xdr:colOff>101600</xdr:colOff>
      <xdr:row>63</xdr:row>
      <xdr:rowOff>62230</xdr:rowOff>
    </xdr:to>
    <xdr:sp macro="" textlink="">
      <xdr:nvSpPr>
        <xdr:cNvPr id="550" name="楕円 549"/>
        <xdr:cNvSpPr/>
      </xdr:nvSpPr>
      <xdr:spPr>
        <a:xfrm>
          <a:off x="13887450" y="1036828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11430</xdr:rowOff>
    </xdr:from>
    <xdr:to>
      <xdr:col>85</xdr:col>
      <xdr:colOff>127000</xdr:colOff>
      <xdr:row>63</xdr:row>
      <xdr:rowOff>27759</xdr:rowOff>
    </xdr:to>
    <xdr:cxnSp macro="">
      <xdr:nvCxnSpPr>
        <xdr:cNvPr id="551" name="直線コネクタ 550"/>
        <xdr:cNvCxnSpPr/>
      </xdr:nvCxnSpPr>
      <xdr:spPr>
        <a:xfrm>
          <a:off x="13938250" y="10412730"/>
          <a:ext cx="762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45538</xdr:rowOff>
    </xdr:from>
    <xdr:to>
      <xdr:col>76</xdr:col>
      <xdr:colOff>165100</xdr:colOff>
      <xdr:row>63</xdr:row>
      <xdr:rowOff>147138</xdr:rowOff>
    </xdr:to>
    <xdr:sp macro="" textlink="">
      <xdr:nvSpPr>
        <xdr:cNvPr id="552" name="楕円 551"/>
        <xdr:cNvSpPr/>
      </xdr:nvSpPr>
      <xdr:spPr>
        <a:xfrm>
          <a:off x="13093700" y="1044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11430</xdr:rowOff>
    </xdr:from>
    <xdr:to>
      <xdr:col>81</xdr:col>
      <xdr:colOff>50800</xdr:colOff>
      <xdr:row>63</xdr:row>
      <xdr:rowOff>96338</xdr:rowOff>
    </xdr:to>
    <xdr:cxnSp macro="">
      <xdr:nvCxnSpPr>
        <xdr:cNvPr id="553" name="直線コネクタ 552"/>
        <xdr:cNvCxnSpPr/>
      </xdr:nvCxnSpPr>
      <xdr:spPr>
        <a:xfrm flipV="1">
          <a:off x="13144500" y="10412730"/>
          <a:ext cx="79375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63</xdr:row>
      <xdr:rowOff>32476</xdr:rowOff>
    </xdr:from>
    <xdr:to>
      <xdr:col>72</xdr:col>
      <xdr:colOff>38100</xdr:colOff>
      <xdr:row>63</xdr:row>
      <xdr:rowOff>134076</xdr:rowOff>
    </xdr:to>
    <xdr:sp macro="" textlink="">
      <xdr:nvSpPr>
        <xdr:cNvPr id="554" name="楕円 553"/>
        <xdr:cNvSpPr/>
      </xdr:nvSpPr>
      <xdr:spPr>
        <a:xfrm>
          <a:off x="12299950" y="1043377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63</xdr:row>
      <xdr:rowOff>83276</xdr:rowOff>
    </xdr:from>
    <xdr:to>
      <xdr:col>76</xdr:col>
      <xdr:colOff>114300</xdr:colOff>
      <xdr:row>63</xdr:row>
      <xdr:rowOff>96338</xdr:rowOff>
    </xdr:to>
    <xdr:cxnSp macro="">
      <xdr:nvCxnSpPr>
        <xdr:cNvPr id="555" name="直線コネクタ 554"/>
        <xdr:cNvCxnSpPr/>
      </xdr:nvCxnSpPr>
      <xdr:spPr>
        <a:xfrm>
          <a:off x="12344400" y="10484576"/>
          <a:ext cx="8001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63</xdr:row>
      <xdr:rowOff>110853</xdr:rowOff>
    </xdr:from>
    <xdr:to>
      <xdr:col>67</xdr:col>
      <xdr:colOff>101600</xdr:colOff>
      <xdr:row>64</xdr:row>
      <xdr:rowOff>41003</xdr:rowOff>
    </xdr:to>
    <xdr:sp macro="" textlink="">
      <xdr:nvSpPr>
        <xdr:cNvPr id="556" name="楕円 555"/>
        <xdr:cNvSpPr/>
      </xdr:nvSpPr>
      <xdr:spPr>
        <a:xfrm>
          <a:off x="11487150" y="1051215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63</xdr:row>
      <xdr:rowOff>83276</xdr:rowOff>
    </xdr:from>
    <xdr:to>
      <xdr:col>71</xdr:col>
      <xdr:colOff>177800</xdr:colOff>
      <xdr:row>63</xdr:row>
      <xdr:rowOff>161653</xdr:rowOff>
    </xdr:to>
    <xdr:cxnSp macro="">
      <xdr:nvCxnSpPr>
        <xdr:cNvPr id="557" name="直線コネクタ 556"/>
        <xdr:cNvCxnSpPr/>
      </xdr:nvCxnSpPr>
      <xdr:spPr>
        <a:xfrm flipV="1">
          <a:off x="11537950" y="10484576"/>
          <a:ext cx="80645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380</xdr:rowOff>
    </xdr:from>
    <xdr:ext cx="405111" cy="259045"/>
    <xdr:sp macro="" textlink="">
      <xdr:nvSpPr>
        <xdr:cNvPr id="558" name="n_1aveValue【学校施設】&#10;有形固定資産減価償却率"/>
        <xdr:cNvSpPr txBox="1"/>
      </xdr:nvSpPr>
      <xdr:spPr>
        <a:xfrm>
          <a:off x="13742044" y="97412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36303</xdr:rowOff>
    </xdr:from>
    <xdr:ext cx="405111" cy="259045"/>
    <xdr:sp macro="" textlink="">
      <xdr:nvSpPr>
        <xdr:cNvPr id="559" name="n_2aveValue【学校施設】&#10;有形固定資産減価償却率"/>
        <xdr:cNvSpPr txBox="1"/>
      </xdr:nvSpPr>
      <xdr:spPr>
        <a:xfrm>
          <a:off x="12960994" y="9777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147337</xdr:rowOff>
    </xdr:from>
    <xdr:ext cx="405111" cy="259045"/>
    <xdr:sp macro="" textlink="">
      <xdr:nvSpPr>
        <xdr:cNvPr id="560" name="n_3aveValue【学校施設】&#10;有形固定資産減価償却率"/>
        <xdr:cNvSpPr txBox="1"/>
      </xdr:nvSpPr>
      <xdr:spPr>
        <a:xfrm>
          <a:off x="12167244" y="9888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162033</xdr:rowOff>
    </xdr:from>
    <xdr:ext cx="405111" cy="259045"/>
    <xdr:sp macro="" textlink="">
      <xdr:nvSpPr>
        <xdr:cNvPr id="561" name="n_4aveValue【学校施設】&#10;有形固定資産減価償却率"/>
        <xdr:cNvSpPr txBox="1"/>
      </xdr:nvSpPr>
      <xdr:spPr>
        <a:xfrm>
          <a:off x="11354444" y="10068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53357</xdr:rowOff>
    </xdr:from>
    <xdr:ext cx="405111" cy="259045"/>
    <xdr:sp macro="" textlink="">
      <xdr:nvSpPr>
        <xdr:cNvPr id="562" name="n_1mainValue【学校施設】&#10;有形固定資産減価償却率"/>
        <xdr:cNvSpPr txBox="1"/>
      </xdr:nvSpPr>
      <xdr:spPr>
        <a:xfrm>
          <a:off x="13742044" y="1045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138265</xdr:rowOff>
    </xdr:from>
    <xdr:ext cx="405111" cy="259045"/>
    <xdr:sp macro="" textlink="">
      <xdr:nvSpPr>
        <xdr:cNvPr id="563" name="n_2mainValue【学校施設】&#10;有形固定資産減価償却率"/>
        <xdr:cNvSpPr txBox="1"/>
      </xdr:nvSpPr>
      <xdr:spPr>
        <a:xfrm>
          <a:off x="12960994" y="10539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125203</xdr:rowOff>
    </xdr:from>
    <xdr:ext cx="405111" cy="259045"/>
    <xdr:sp macro="" textlink="">
      <xdr:nvSpPr>
        <xdr:cNvPr id="564" name="n_3mainValue【学校施設】&#10;有形固定資産減価償却率"/>
        <xdr:cNvSpPr txBox="1"/>
      </xdr:nvSpPr>
      <xdr:spPr>
        <a:xfrm>
          <a:off x="12167244" y="10526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64</xdr:row>
      <xdr:rowOff>32130</xdr:rowOff>
    </xdr:from>
    <xdr:ext cx="405111" cy="259045"/>
    <xdr:sp macro="" textlink="">
      <xdr:nvSpPr>
        <xdr:cNvPr id="565" name="n_4mainValue【学校施設】&#10;有形固定資産減価償却率"/>
        <xdr:cNvSpPr txBox="1"/>
      </xdr:nvSpPr>
      <xdr:spPr>
        <a:xfrm>
          <a:off x="11354444" y="105985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6" name="正方形/長方形 565"/>
        <xdr:cNvSpPr/>
      </xdr:nvSpPr>
      <xdr:spPr>
        <a:xfrm>
          <a:off x="16459200" y="77089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7" name="正方形/長方形 566"/>
        <xdr:cNvSpPr/>
      </xdr:nvSpPr>
      <xdr:spPr>
        <a:xfrm>
          <a:off x="165862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8" name="正方形/長方形 567"/>
        <xdr:cNvSpPr/>
      </xdr:nvSpPr>
      <xdr:spPr>
        <a:xfrm>
          <a:off x="165862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9" name="正方形/長方形 568"/>
        <xdr:cNvSpPr/>
      </xdr:nvSpPr>
      <xdr:spPr>
        <a:xfrm>
          <a:off x="174879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0" name="正方形/長方形 569"/>
        <xdr:cNvSpPr/>
      </xdr:nvSpPr>
      <xdr:spPr>
        <a:xfrm>
          <a:off x="174879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1" name="正方形/長方形 570"/>
        <xdr:cNvSpPr/>
      </xdr:nvSpPr>
      <xdr:spPr>
        <a:xfrm>
          <a:off x="185166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2" name="正方形/長方形 571"/>
        <xdr:cNvSpPr/>
      </xdr:nvSpPr>
      <xdr:spPr>
        <a:xfrm>
          <a:off x="185166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3" name="正方形/長方形 572"/>
        <xdr:cNvSpPr/>
      </xdr:nvSpPr>
      <xdr:spPr>
        <a:xfrm>
          <a:off x="16459200" y="880745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4" name="テキスト ボックス 573"/>
        <xdr:cNvSpPr txBox="1"/>
      </xdr:nvSpPr>
      <xdr:spPr>
        <a:xfrm>
          <a:off x="16440150" y="86233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5" name="直線コネクタ 574"/>
        <xdr:cNvCxnSpPr/>
      </xdr:nvCxnSpPr>
      <xdr:spPr>
        <a:xfrm>
          <a:off x="16459200" y="1101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6" name="テキスト ボックス 575"/>
        <xdr:cNvSpPr txBox="1"/>
      </xdr:nvSpPr>
      <xdr:spPr>
        <a:xfrm>
          <a:off x="16049171" y="10875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77" name="直線コネクタ 576"/>
        <xdr:cNvCxnSpPr/>
      </xdr:nvCxnSpPr>
      <xdr:spPr>
        <a:xfrm>
          <a:off x="16459200" y="10642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8" name="テキスト ボックス 577"/>
        <xdr:cNvSpPr txBox="1"/>
      </xdr:nvSpPr>
      <xdr:spPr>
        <a:xfrm>
          <a:off x="16049171" y="1050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9" name="直線コネクタ 578"/>
        <xdr:cNvCxnSpPr/>
      </xdr:nvCxnSpPr>
      <xdr:spPr>
        <a:xfrm>
          <a:off x="16459200" y="10274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0" name="テキスト ボックス 579"/>
        <xdr:cNvSpPr txBox="1"/>
      </xdr:nvSpPr>
      <xdr:spPr>
        <a:xfrm>
          <a:off x="16049171" y="10138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1" name="直線コネクタ 580"/>
        <xdr:cNvCxnSpPr/>
      </xdr:nvCxnSpPr>
      <xdr:spPr>
        <a:xfrm>
          <a:off x="16459200" y="990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2" name="テキスト ボックス 581"/>
        <xdr:cNvSpPr txBox="1"/>
      </xdr:nvSpPr>
      <xdr:spPr>
        <a:xfrm>
          <a:off x="16049171" y="977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3" name="直線コネクタ 582"/>
        <xdr:cNvCxnSpPr/>
      </xdr:nvCxnSpPr>
      <xdr:spPr>
        <a:xfrm>
          <a:off x="16459200" y="9544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4" name="テキスト ボックス 583"/>
        <xdr:cNvSpPr txBox="1"/>
      </xdr:nvSpPr>
      <xdr:spPr>
        <a:xfrm>
          <a:off x="16049171" y="940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5" name="直線コネクタ 584"/>
        <xdr:cNvCxnSpPr/>
      </xdr:nvCxnSpPr>
      <xdr:spPr>
        <a:xfrm>
          <a:off x="16459200" y="9175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6" name="テキスト ボックス 585"/>
        <xdr:cNvSpPr txBox="1"/>
      </xdr:nvSpPr>
      <xdr:spPr>
        <a:xfrm>
          <a:off x="16049171" y="9039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7" name="直線コネクタ 586"/>
        <xdr:cNvCxnSpPr/>
      </xdr:nvCxnSpPr>
      <xdr:spPr>
        <a:xfrm>
          <a:off x="16459200" y="8807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8" name="テキスト ボックス 587"/>
        <xdr:cNvSpPr txBox="1"/>
      </xdr:nvSpPr>
      <xdr:spPr>
        <a:xfrm>
          <a:off x="16049171" y="8671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9" name="【学校施設】&#10;一人当たり面積グラフ枠"/>
        <xdr:cNvSpPr/>
      </xdr:nvSpPr>
      <xdr:spPr>
        <a:xfrm>
          <a:off x="16459200" y="880745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46990</xdr:rowOff>
    </xdr:from>
    <xdr:to>
      <xdr:col>116</xdr:col>
      <xdr:colOff>62864</xdr:colOff>
      <xdr:row>64</xdr:row>
      <xdr:rowOff>87630</xdr:rowOff>
    </xdr:to>
    <xdr:cxnSp macro="">
      <xdr:nvCxnSpPr>
        <xdr:cNvPr id="590" name="直線コネクタ 589"/>
        <xdr:cNvCxnSpPr/>
      </xdr:nvCxnSpPr>
      <xdr:spPr>
        <a:xfrm flipV="1">
          <a:off x="19951064" y="9127490"/>
          <a:ext cx="0" cy="1526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91457</xdr:rowOff>
    </xdr:from>
    <xdr:ext cx="469744" cy="259045"/>
    <xdr:sp macro="" textlink="">
      <xdr:nvSpPr>
        <xdr:cNvPr id="591" name="【学校施設】&#10;一人当たり面積最小値テキスト"/>
        <xdr:cNvSpPr txBox="1"/>
      </xdr:nvSpPr>
      <xdr:spPr>
        <a:xfrm>
          <a:off x="19989800" y="10657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87630</xdr:rowOff>
    </xdr:from>
    <xdr:to>
      <xdr:col>116</xdr:col>
      <xdr:colOff>152400</xdr:colOff>
      <xdr:row>64</xdr:row>
      <xdr:rowOff>87630</xdr:rowOff>
    </xdr:to>
    <xdr:cxnSp macro="">
      <xdr:nvCxnSpPr>
        <xdr:cNvPr id="592" name="直線コネクタ 591"/>
        <xdr:cNvCxnSpPr/>
      </xdr:nvCxnSpPr>
      <xdr:spPr>
        <a:xfrm>
          <a:off x="19881850" y="1065403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165117</xdr:rowOff>
    </xdr:from>
    <xdr:ext cx="469744" cy="259045"/>
    <xdr:sp macro="" textlink="">
      <xdr:nvSpPr>
        <xdr:cNvPr id="593" name="【学校施設】&#10;一人当たり面積最大値テキスト"/>
        <xdr:cNvSpPr txBox="1"/>
      </xdr:nvSpPr>
      <xdr:spPr>
        <a:xfrm>
          <a:off x="19989800" y="8915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46990</xdr:rowOff>
    </xdr:from>
    <xdr:to>
      <xdr:col>116</xdr:col>
      <xdr:colOff>152400</xdr:colOff>
      <xdr:row>55</xdr:row>
      <xdr:rowOff>46990</xdr:rowOff>
    </xdr:to>
    <xdr:cxnSp macro="">
      <xdr:nvCxnSpPr>
        <xdr:cNvPr id="594" name="直線コネクタ 593"/>
        <xdr:cNvCxnSpPr/>
      </xdr:nvCxnSpPr>
      <xdr:spPr>
        <a:xfrm>
          <a:off x="19881850" y="912749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38117</xdr:rowOff>
    </xdr:from>
    <xdr:ext cx="469744" cy="259045"/>
    <xdr:sp macro="" textlink="">
      <xdr:nvSpPr>
        <xdr:cNvPr id="595" name="【学校施設】&#10;一人当たり面積平均値テキスト"/>
        <xdr:cNvSpPr txBox="1"/>
      </xdr:nvSpPr>
      <xdr:spPr>
        <a:xfrm>
          <a:off x="19989800" y="101092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15240</xdr:rowOff>
    </xdr:from>
    <xdr:to>
      <xdr:col>116</xdr:col>
      <xdr:colOff>114300</xdr:colOff>
      <xdr:row>62</xdr:row>
      <xdr:rowOff>116840</xdr:rowOff>
    </xdr:to>
    <xdr:sp macro="" textlink="">
      <xdr:nvSpPr>
        <xdr:cNvPr id="596" name="フローチャート: 判断 595"/>
        <xdr:cNvSpPr/>
      </xdr:nvSpPr>
      <xdr:spPr>
        <a:xfrm>
          <a:off x="19900900" y="1025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10160</xdr:rowOff>
    </xdr:from>
    <xdr:to>
      <xdr:col>112</xdr:col>
      <xdr:colOff>38100</xdr:colOff>
      <xdr:row>62</xdr:row>
      <xdr:rowOff>111760</xdr:rowOff>
    </xdr:to>
    <xdr:sp macro="" textlink="">
      <xdr:nvSpPr>
        <xdr:cNvPr id="597" name="フローチャート: 判断 596"/>
        <xdr:cNvSpPr/>
      </xdr:nvSpPr>
      <xdr:spPr>
        <a:xfrm>
          <a:off x="19157950" y="1024636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16510</xdr:rowOff>
    </xdr:from>
    <xdr:to>
      <xdr:col>107</xdr:col>
      <xdr:colOff>101600</xdr:colOff>
      <xdr:row>62</xdr:row>
      <xdr:rowOff>118110</xdr:rowOff>
    </xdr:to>
    <xdr:sp macro="" textlink="">
      <xdr:nvSpPr>
        <xdr:cNvPr id="598" name="フローチャート: 判断 597"/>
        <xdr:cNvSpPr/>
      </xdr:nvSpPr>
      <xdr:spPr>
        <a:xfrm>
          <a:off x="18345150" y="1025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0</xdr:rowOff>
    </xdr:from>
    <xdr:to>
      <xdr:col>102</xdr:col>
      <xdr:colOff>165100</xdr:colOff>
      <xdr:row>62</xdr:row>
      <xdr:rowOff>101600</xdr:rowOff>
    </xdr:to>
    <xdr:sp macro="" textlink="">
      <xdr:nvSpPr>
        <xdr:cNvPr id="599" name="フローチャート: 判断 598"/>
        <xdr:cNvSpPr/>
      </xdr:nvSpPr>
      <xdr:spPr>
        <a:xfrm>
          <a:off x="175514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2540</xdr:rowOff>
    </xdr:from>
    <xdr:to>
      <xdr:col>98</xdr:col>
      <xdr:colOff>38100</xdr:colOff>
      <xdr:row>62</xdr:row>
      <xdr:rowOff>104140</xdr:rowOff>
    </xdr:to>
    <xdr:sp macro="" textlink="">
      <xdr:nvSpPr>
        <xdr:cNvPr id="600" name="フローチャート: 判断 599"/>
        <xdr:cNvSpPr/>
      </xdr:nvSpPr>
      <xdr:spPr>
        <a:xfrm>
          <a:off x="16757650" y="1023874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1" name="テキスト ボックス 600"/>
        <xdr:cNvSpPr txBox="1"/>
      </xdr:nvSpPr>
      <xdr:spPr>
        <a:xfrm>
          <a:off x="197802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2" name="テキスト ボックス 601"/>
        <xdr:cNvSpPr txBox="1"/>
      </xdr:nvSpPr>
      <xdr:spPr>
        <a:xfrm>
          <a:off x="190309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3" name="テキスト ボックス 602"/>
        <xdr:cNvSpPr txBox="1"/>
      </xdr:nvSpPr>
      <xdr:spPr>
        <a:xfrm>
          <a:off x="182245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4" name="テキスト ボックス 603"/>
        <xdr:cNvSpPr txBox="1"/>
      </xdr:nvSpPr>
      <xdr:spPr>
        <a:xfrm>
          <a:off x="174307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5" name="テキスト ボックス 604"/>
        <xdr:cNvSpPr txBox="1"/>
      </xdr:nvSpPr>
      <xdr:spPr>
        <a:xfrm>
          <a:off x="166306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17780</xdr:rowOff>
    </xdr:from>
    <xdr:to>
      <xdr:col>116</xdr:col>
      <xdr:colOff>114300</xdr:colOff>
      <xdr:row>62</xdr:row>
      <xdr:rowOff>119380</xdr:rowOff>
    </xdr:to>
    <xdr:sp macro="" textlink="">
      <xdr:nvSpPr>
        <xdr:cNvPr id="606" name="楕円 605"/>
        <xdr:cNvSpPr/>
      </xdr:nvSpPr>
      <xdr:spPr>
        <a:xfrm>
          <a:off x="19900900" y="1025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167657</xdr:rowOff>
    </xdr:from>
    <xdr:ext cx="469744" cy="259045"/>
    <xdr:sp macro="" textlink="">
      <xdr:nvSpPr>
        <xdr:cNvPr id="607" name="【学校施設】&#10;一人当たり面積該当値テキスト"/>
        <xdr:cNvSpPr txBox="1"/>
      </xdr:nvSpPr>
      <xdr:spPr>
        <a:xfrm>
          <a:off x="19989800" y="10238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6350</xdr:rowOff>
    </xdr:from>
    <xdr:to>
      <xdr:col>112</xdr:col>
      <xdr:colOff>38100</xdr:colOff>
      <xdr:row>62</xdr:row>
      <xdr:rowOff>107950</xdr:rowOff>
    </xdr:to>
    <xdr:sp macro="" textlink="">
      <xdr:nvSpPr>
        <xdr:cNvPr id="608" name="楕円 607"/>
        <xdr:cNvSpPr/>
      </xdr:nvSpPr>
      <xdr:spPr>
        <a:xfrm>
          <a:off x="19157950" y="1024255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57150</xdr:rowOff>
    </xdr:from>
    <xdr:to>
      <xdr:col>116</xdr:col>
      <xdr:colOff>63500</xdr:colOff>
      <xdr:row>62</xdr:row>
      <xdr:rowOff>68580</xdr:rowOff>
    </xdr:to>
    <xdr:cxnSp macro="">
      <xdr:nvCxnSpPr>
        <xdr:cNvPr id="609" name="直線コネクタ 608"/>
        <xdr:cNvCxnSpPr/>
      </xdr:nvCxnSpPr>
      <xdr:spPr>
        <a:xfrm>
          <a:off x="19202400" y="10293350"/>
          <a:ext cx="7493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29210</xdr:rowOff>
    </xdr:from>
    <xdr:to>
      <xdr:col>107</xdr:col>
      <xdr:colOff>101600</xdr:colOff>
      <xdr:row>62</xdr:row>
      <xdr:rowOff>130810</xdr:rowOff>
    </xdr:to>
    <xdr:sp macro="" textlink="">
      <xdr:nvSpPr>
        <xdr:cNvPr id="610" name="楕円 609"/>
        <xdr:cNvSpPr/>
      </xdr:nvSpPr>
      <xdr:spPr>
        <a:xfrm>
          <a:off x="18345150" y="1026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57150</xdr:rowOff>
    </xdr:from>
    <xdr:to>
      <xdr:col>111</xdr:col>
      <xdr:colOff>177800</xdr:colOff>
      <xdr:row>62</xdr:row>
      <xdr:rowOff>80010</xdr:rowOff>
    </xdr:to>
    <xdr:cxnSp macro="">
      <xdr:nvCxnSpPr>
        <xdr:cNvPr id="611" name="直線コネクタ 610"/>
        <xdr:cNvCxnSpPr/>
      </xdr:nvCxnSpPr>
      <xdr:spPr>
        <a:xfrm flipV="1">
          <a:off x="18395950" y="10293350"/>
          <a:ext cx="80645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139700</xdr:rowOff>
    </xdr:from>
    <xdr:to>
      <xdr:col>102</xdr:col>
      <xdr:colOff>165100</xdr:colOff>
      <xdr:row>62</xdr:row>
      <xdr:rowOff>69850</xdr:rowOff>
    </xdr:to>
    <xdr:sp macro="" textlink="">
      <xdr:nvSpPr>
        <xdr:cNvPr id="612" name="楕円 611"/>
        <xdr:cNvSpPr/>
      </xdr:nvSpPr>
      <xdr:spPr>
        <a:xfrm>
          <a:off x="17551400" y="102108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19050</xdr:rowOff>
    </xdr:from>
    <xdr:to>
      <xdr:col>107</xdr:col>
      <xdr:colOff>50800</xdr:colOff>
      <xdr:row>62</xdr:row>
      <xdr:rowOff>80010</xdr:rowOff>
    </xdr:to>
    <xdr:cxnSp macro="">
      <xdr:nvCxnSpPr>
        <xdr:cNvPr id="613" name="直線コネクタ 612"/>
        <xdr:cNvCxnSpPr/>
      </xdr:nvCxnSpPr>
      <xdr:spPr>
        <a:xfrm>
          <a:off x="17602200" y="10255250"/>
          <a:ext cx="79375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123190</xdr:rowOff>
    </xdr:from>
    <xdr:to>
      <xdr:col>98</xdr:col>
      <xdr:colOff>38100</xdr:colOff>
      <xdr:row>62</xdr:row>
      <xdr:rowOff>53340</xdr:rowOff>
    </xdr:to>
    <xdr:sp macro="" textlink="">
      <xdr:nvSpPr>
        <xdr:cNvPr id="614" name="楕円 613"/>
        <xdr:cNvSpPr/>
      </xdr:nvSpPr>
      <xdr:spPr>
        <a:xfrm>
          <a:off x="16757650" y="1019429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2540</xdr:rowOff>
    </xdr:from>
    <xdr:to>
      <xdr:col>102</xdr:col>
      <xdr:colOff>114300</xdr:colOff>
      <xdr:row>62</xdr:row>
      <xdr:rowOff>19050</xdr:rowOff>
    </xdr:to>
    <xdr:cxnSp macro="">
      <xdr:nvCxnSpPr>
        <xdr:cNvPr id="615" name="直線コネクタ 614"/>
        <xdr:cNvCxnSpPr/>
      </xdr:nvCxnSpPr>
      <xdr:spPr>
        <a:xfrm>
          <a:off x="16802100" y="10238740"/>
          <a:ext cx="800100" cy="16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102887</xdr:rowOff>
    </xdr:from>
    <xdr:ext cx="469744" cy="259045"/>
    <xdr:sp macro="" textlink="">
      <xdr:nvSpPr>
        <xdr:cNvPr id="616" name="n_1aveValue【学校施設】&#10;一人当たり面積"/>
        <xdr:cNvSpPr txBox="1"/>
      </xdr:nvSpPr>
      <xdr:spPr>
        <a:xfrm>
          <a:off x="18980227" y="10339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134637</xdr:rowOff>
    </xdr:from>
    <xdr:ext cx="469744" cy="259045"/>
    <xdr:sp macro="" textlink="">
      <xdr:nvSpPr>
        <xdr:cNvPr id="617" name="n_2aveValue【学校施設】&#10;一人当たり面積"/>
        <xdr:cNvSpPr txBox="1"/>
      </xdr:nvSpPr>
      <xdr:spPr>
        <a:xfrm>
          <a:off x="18180127" y="10040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92727</xdr:rowOff>
    </xdr:from>
    <xdr:ext cx="469744" cy="259045"/>
    <xdr:sp macro="" textlink="">
      <xdr:nvSpPr>
        <xdr:cNvPr id="618" name="n_3aveValue【学校施設】&#10;一人当たり面積"/>
        <xdr:cNvSpPr txBox="1"/>
      </xdr:nvSpPr>
      <xdr:spPr>
        <a:xfrm>
          <a:off x="17386377" y="1032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95267</xdr:rowOff>
    </xdr:from>
    <xdr:ext cx="469744" cy="259045"/>
    <xdr:sp macro="" textlink="">
      <xdr:nvSpPr>
        <xdr:cNvPr id="619" name="n_4aveValue【学校施設】&#10;一人当たり面積"/>
        <xdr:cNvSpPr txBox="1"/>
      </xdr:nvSpPr>
      <xdr:spPr>
        <a:xfrm>
          <a:off x="16592627" y="1033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124477</xdr:rowOff>
    </xdr:from>
    <xdr:ext cx="469744" cy="259045"/>
    <xdr:sp macro="" textlink="">
      <xdr:nvSpPr>
        <xdr:cNvPr id="620" name="n_1mainValue【学校施設】&#10;一人当たり面積"/>
        <xdr:cNvSpPr txBox="1"/>
      </xdr:nvSpPr>
      <xdr:spPr>
        <a:xfrm>
          <a:off x="18980227" y="10030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121937</xdr:rowOff>
    </xdr:from>
    <xdr:ext cx="469744" cy="259045"/>
    <xdr:sp macro="" textlink="">
      <xdr:nvSpPr>
        <xdr:cNvPr id="621" name="n_2mainValue【学校施設】&#10;一人当たり面積"/>
        <xdr:cNvSpPr txBox="1"/>
      </xdr:nvSpPr>
      <xdr:spPr>
        <a:xfrm>
          <a:off x="18180127" y="10358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86377</xdr:rowOff>
    </xdr:from>
    <xdr:ext cx="469744" cy="259045"/>
    <xdr:sp macro="" textlink="">
      <xdr:nvSpPr>
        <xdr:cNvPr id="622" name="n_3mainValue【学校施設】&#10;一人当たり面積"/>
        <xdr:cNvSpPr txBox="1"/>
      </xdr:nvSpPr>
      <xdr:spPr>
        <a:xfrm>
          <a:off x="17386377" y="9992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69867</xdr:rowOff>
    </xdr:from>
    <xdr:ext cx="469744" cy="259045"/>
    <xdr:sp macro="" textlink="">
      <xdr:nvSpPr>
        <xdr:cNvPr id="623" name="n_4mainValue【学校施設】&#10;一人当たり面積"/>
        <xdr:cNvSpPr txBox="1"/>
      </xdr:nvSpPr>
      <xdr:spPr>
        <a:xfrm>
          <a:off x="16592627" y="9975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4" name="正方形/長方形 623"/>
        <xdr:cNvSpPr/>
      </xdr:nvSpPr>
      <xdr:spPr>
        <a:xfrm>
          <a:off x="11207750" y="113792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5" name="正方形/長方形 624"/>
        <xdr:cNvSpPr/>
      </xdr:nvSpPr>
      <xdr:spPr>
        <a:xfrm>
          <a:off x="113157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6" name="正方形/長方形 625"/>
        <xdr:cNvSpPr/>
      </xdr:nvSpPr>
      <xdr:spPr>
        <a:xfrm>
          <a:off x="113157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7" name="正方形/長方形 626"/>
        <xdr:cNvSpPr/>
      </xdr:nvSpPr>
      <xdr:spPr>
        <a:xfrm>
          <a:off x="1223645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8" name="正方形/長方形 627"/>
        <xdr:cNvSpPr/>
      </xdr:nvSpPr>
      <xdr:spPr>
        <a:xfrm>
          <a:off x="1223645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9" name="正方形/長方形 628"/>
        <xdr:cNvSpPr/>
      </xdr:nvSpPr>
      <xdr:spPr>
        <a:xfrm>
          <a:off x="1326515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0" name="正方形/長方形 629"/>
        <xdr:cNvSpPr/>
      </xdr:nvSpPr>
      <xdr:spPr>
        <a:xfrm>
          <a:off x="1326515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1" name="正方形/長方形 630"/>
        <xdr:cNvSpPr/>
      </xdr:nvSpPr>
      <xdr:spPr>
        <a:xfrm>
          <a:off x="11207750" y="1247775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2" name="テキスト ボックス 631"/>
        <xdr:cNvSpPr txBox="1"/>
      </xdr:nvSpPr>
      <xdr:spPr>
        <a:xfrm>
          <a:off x="11169650" y="122936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3" name="直線コネクタ 632"/>
        <xdr:cNvCxnSpPr/>
      </xdr:nvCxnSpPr>
      <xdr:spPr>
        <a:xfrm>
          <a:off x="11207750" y="146812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4" name="テキスト ボックス 633"/>
        <xdr:cNvSpPr txBox="1"/>
      </xdr:nvSpPr>
      <xdr:spPr>
        <a:xfrm>
          <a:off x="10797721" y="1453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5" name="直線コネクタ 634"/>
        <xdr:cNvCxnSpPr/>
      </xdr:nvCxnSpPr>
      <xdr:spPr>
        <a:xfrm>
          <a:off x="11207750" y="14360979"/>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6" name="テキスト ボックス 635"/>
        <xdr:cNvSpPr txBox="1"/>
      </xdr:nvSpPr>
      <xdr:spPr>
        <a:xfrm>
          <a:off x="10797721" y="142251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7" name="直線コネクタ 636"/>
        <xdr:cNvCxnSpPr/>
      </xdr:nvCxnSpPr>
      <xdr:spPr>
        <a:xfrm>
          <a:off x="11207750" y="1404710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8" name="テキスト ボックス 637"/>
        <xdr:cNvSpPr txBox="1"/>
      </xdr:nvSpPr>
      <xdr:spPr>
        <a:xfrm>
          <a:off x="10842791" y="139112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9" name="直線コネクタ 638"/>
        <xdr:cNvCxnSpPr/>
      </xdr:nvCxnSpPr>
      <xdr:spPr>
        <a:xfrm>
          <a:off x="11207750" y="13733236"/>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0" name="テキスト ボックス 639"/>
        <xdr:cNvSpPr txBox="1"/>
      </xdr:nvSpPr>
      <xdr:spPr>
        <a:xfrm>
          <a:off x="10842791" y="135973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1" name="直線コネクタ 640"/>
        <xdr:cNvCxnSpPr/>
      </xdr:nvCxnSpPr>
      <xdr:spPr>
        <a:xfrm>
          <a:off x="11207750" y="1341936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2" name="テキスト ボックス 641"/>
        <xdr:cNvSpPr txBox="1"/>
      </xdr:nvSpPr>
      <xdr:spPr>
        <a:xfrm>
          <a:off x="10842791" y="13283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3" name="直線コネクタ 642"/>
        <xdr:cNvCxnSpPr/>
      </xdr:nvCxnSpPr>
      <xdr:spPr>
        <a:xfrm>
          <a:off x="11207750" y="1310549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4" name="テキスト ボックス 643"/>
        <xdr:cNvSpPr txBox="1"/>
      </xdr:nvSpPr>
      <xdr:spPr>
        <a:xfrm>
          <a:off x="10842791" y="129696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5" name="直線コネクタ 644"/>
        <xdr:cNvCxnSpPr/>
      </xdr:nvCxnSpPr>
      <xdr:spPr>
        <a:xfrm>
          <a:off x="11207750" y="12791621"/>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6" name="テキスト ボックス 645"/>
        <xdr:cNvSpPr txBox="1"/>
      </xdr:nvSpPr>
      <xdr:spPr>
        <a:xfrm>
          <a:off x="10906911" y="126557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7" name="直線コネクタ 646"/>
        <xdr:cNvCxnSpPr/>
      </xdr:nvCxnSpPr>
      <xdr:spPr>
        <a:xfrm>
          <a:off x="11207750" y="124777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8" name="【児童館】&#10;有形固定資産減価償却率グラフ枠"/>
        <xdr:cNvSpPr/>
      </xdr:nvSpPr>
      <xdr:spPr>
        <a:xfrm>
          <a:off x="11207750" y="1247775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85452</xdr:rowOff>
    </xdr:from>
    <xdr:to>
      <xdr:col>85</xdr:col>
      <xdr:colOff>126364</xdr:colOff>
      <xdr:row>85</xdr:row>
      <xdr:rowOff>150768</xdr:rowOff>
    </xdr:to>
    <xdr:cxnSp macro="">
      <xdr:nvCxnSpPr>
        <xdr:cNvPr id="649" name="直線コネクタ 648"/>
        <xdr:cNvCxnSpPr/>
      </xdr:nvCxnSpPr>
      <xdr:spPr>
        <a:xfrm flipV="1">
          <a:off x="14699614" y="12963252"/>
          <a:ext cx="0" cy="12210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154595</xdr:rowOff>
    </xdr:from>
    <xdr:ext cx="405111" cy="259045"/>
    <xdr:sp macro="" textlink="">
      <xdr:nvSpPr>
        <xdr:cNvPr id="650" name="【児童館】&#10;有形固定資産減価償却率最小値テキスト"/>
        <xdr:cNvSpPr txBox="1"/>
      </xdr:nvSpPr>
      <xdr:spPr>
        <a:xfrm>
          <a:off x="14738350" y="14188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150768</xdr:rowOff>
    </xdr:from>
    <xdr:to>
      <xdr:col>86</xdr:col>
      <xdr:colOff>25400</xdr:colOff>
      <xdr:row>85</xdr:row>
      <xdr:rowOff>150768</xdr:rowOff>
    </xdr:to>
    <xdr:cxnSp macro="">
      <xdr:nvCxnSpPr>
        <xdr:cNvPr id="651" name="直線コネクタ 650"/>
        <xdr:cNvCxnSpPr/>
      </xdr:nvCxnSpPr>
      <xdr:spPr>
        <a:xfrm>
          <a:off x="14611350" y="1418426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32129</xdr:rowOff>
    </xdr:from>
    <xdr:ext cx="405111" cy="259045"/>
    <xdr:sp macro="" textlink="">
      <xdr:nvSpPr>
        <xdr:cNvPr id="652" name="【児童館】&#10;有形固定資産減価償却率最大値テキスト"/>
        <xdr:cNvSpPr txBox="1"/>
      </xdr:nvSpPr>
      <xdr:spPr>
        <a:xfrm>
          <a:off x="14738350" y="12744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85452</xdr:rowOff>
    </xdr:from>
    <xdr:to>
      <xdr:col>86</xdr:col>
      <xdr:colOff>25400</xdr:colOff>
      <xdr:row>78</xdr:row>
      <xdr:rowOff>85452</xdr:rowOff>
    </xdr:to>
    <xdr:cxnSp macro="">
      <xdr:nvCxnSpPr>
        <xdr:cNvPr id="653" name="直線コネクタ 652"/>
        <xdr:cNvCxnSpPr/>
      </xdr:nvCxnSpPr>
      <xdr:spPr>
        <a:xfrm>
          <a:off x="14611350" y="1296325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121211</xdr:rowOff>
    </xdr:from>
    <xdr:ext cx="405111" cy="259045"/>
    <xdr:sp macro="" textlink="">
      <xdr:nvSpPr>
        <xdr:cNvPr id="654" name="【児童館】&#10;有形固定資産減価償却率平均値テキスト"/>
        <xdr:cNvSpPr txBox="1"/>
      </xdr:nvSpPr>
      <xdr:spPr>
        <a:xfrm>
          <a:off x="14738350" y="134943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98334</xdr:rowOff>
    </xdr:from>
    <xdr:to>
      <xdr:col>85</xdr:col>
      <xdr:colOff>177800</xdr:colOff>
      <xdr:row>83</xdr:row>
      <xdr:rowOff>28484</xdr:rowOff>
    </xdr:to>
    <xdr:sp macro="" textlink="">
      <xdr:nvSpPr>
        <xdr:cNvPr id="655" name="フローチャート: 判断 654"/>
        <xdr:cNvSpPr/>
      </xdr:nvSpPr>
      <xdr:spPr>
        <a:xfrm>
          <a:off x="14649450" y="13636534"/>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124461</xdr:rowOff>
    </xdr:from>
    <xdr:to>
      <xdr:col>81</xdr:col>
      <xdr:colOff>101600</xdr:colOff>
      <xdr:row>83</xdr:row>
      <xdr:rowOff>54611</xdr:rowOff>
    </xdr:to>
    <xdr:sp macro="" textlink="">
      <xdr:nvSpPr>
        <xdr:cNvPr id="656" name="フローチャート: 判断 655"/>
        <xdr:cNvSpPr/>
      </xdr:nvSpPr>
      <xdr:spPr>
        <a:xfrm>
          <a:off x="13887450" y="1366266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98334</xdr:rowOff>
    </xdr:from>
    <xdr:to>
      <xdr:col>76</xdr:col>
      <xdr:colOff>165100</xdr:colOff>
      <xdr:row>83</xdr:row>
      <xdr:rowOff>28484</xdr:rowOff>
    </xdr:to>
    <xdr:sp macro="" textlink="">
      <xdr:nvSpPr>
        <xdr:cNvPr id="657" name="フローチャート: 判断 656"/>
        <xdr:cNvSpPr/>
      </xdr:nvSpPr>
      <xdr:spPr>
        <a:xfrm>
          <a:off x="13093700" y="1363653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108131</xdr:rowOff>
    </xdr:from>
    <xdr:to>
      <xdr:col>72</xdr:col>
      <xdr:colOff>38100</xdr:colOff>
      <xdr:row>83</xdr:row>
      <xdr:rowOff>38281</xdr:rowOff>
    </xdr:to>
    <xdr:sp macro="" textlink="">
      <xdr:nvSpPr>
        <xdr:cNvPr id="658" name="フローチャート: 判断 657"/>
        <xdr:cNvSpPr/>
      </xdr:nvSpPr>
      <xdr:spPr>
        <a:xfrm>
          <a:off x="12299950" y="1364633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163649</xdr:rowOff>
    </xdr:from>
    <xdr:to>
      <xdr:col>67</xdr:col>
      <xdr:colOff>101600</xdr:colOff>
      <xdr:row>83</xdr:row>
      <xdr:rowOff>93799</xdr:rowOff>
    </xdr:to>
    <xdr:sp macro="" textlink="">
      <xdr:nvSpPr>
        <xdr:cNvPr id="659" name="フローチャート: 判断 658"/>
        <xdr:cNvSpPr/>
      </xdr:nvSpPr>
      <xdr:spPr>
        <a:xfrm>
          <a:off x="11487150" y="1370184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0" name="テキスト ボックス 659"/>
        <xdr:cNvSpPr txBox="1"/>
      </xdr:nvSpPr>
      <xdr:spPr>
        <a:xfrm>
          <a:off x="145288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1" name="テキスト ボックス 660"/>
        <xdr:cNvSpPr txBox="1"/>
      </xdr:nvSpPr>
      <xdr:spPr>
        <a:xfrm>
          <a:off x="137668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2" name="テキスト ボックス 661"/>
        <xdr:cNvSpPr txBox="1"/>
      </xdr:nvSpPr>
      <xdr:spPr>
        <a:xfrm>
          <a:off x="129730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3" name="テキスト ボックス 662"/>
        <xdr:cNvSpPr txBox="1"/>
      </xdr:nvSpPr>
      <xdr:spPr>
        <a:xfrm>
          <a:off x="121729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4" name="テキスト ボックス 663"/>
        <xdr:cNvSpPr txBox="1"/>
      </xdr:nvSpPr>
      <xdr:spPr>
        <a:xfrm>
          <a:off x="113665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47716</xdr:rowOff>
    </xdr:from>
    <xdr:to>
      <xdr:col>85</xdr:col>
      <xdr:colOff>177800</xdr:colOff>
      <xdr:row>85</xdr:row>
      <xdr:rowOff>149316</xdr:rowOff>
    </xdr:to>
    <xdr:sp macro="" textlink="">
      <xdr:nvSpPr>
        <xdr:cNvPr id="665" name="楕円 664"/>
        <xdr:cNvSpPr/>
      </xdr:nvSpPr>
      <xdr:spPr>
        <a:xfrm>
          <a:off x="14649450" y="14081216"/>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134093</xdr:rowOff>
    </xdr:from>
    <xdr:ext cx="405111" cy="259045"/>
    <xdr:sp macro="" textlink="">
      <xdr:nvSpPr>
        <xdr:cNvPr id="666" name="【児童館】&#10;有形固定資産減価償却率該当値テキスト"/>
        <xdr:cNvSpPr txBox="1"/>
      </xdr:nvSpPr>
      <xdr:spPr>
        <a:xfrm>
          <a:off x="14738350" y="14002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37919</xdr:rowOff>
    </xdr:from>
    <xdr:to>
      <xdr:col>81</xdr:col>
      <xdr:colOff>101600</xdr:colOff>
      <xdr:row>85</xdr:row>
      <xdr:rowOff>139519</xdr:rowOff>
    </xdr:to>
    <xdr:sp macro="" textlink="">
      <xdr:nvSpPr>
        <xdr:cNvPr id="667" name="楕円 666"/>
        <xdr:cNvSpPr/>
      </xdr:nvSpPr>
      <xdr:spPr>
        <a:xfrm>
          <a:off x="13887450" y="14071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88719</xdr:rowOff>
    </xdr:from>
    <xdr:to>
      <xdr:col>85</xdr:col>
      <xdr:colOff>127000</xdr:colOff>
      <xdr:row>85</xdr:row>
      <xdr:rowOff>98516</xdr:rowOff>
    </xdr:to>
    <xdr:cxnSp macro="">
      <xdr:nvCxnSpPr>
        <xdr:cNvPr id="668" name="直線コネクタ 667"/>
        <xdr:cNvCxnSpPr/>
      </xdr:nvCxnSpPr>
      <xdr:spPr>
        <a:xfrm>
          <a:off x="13938250" y="14122219"/>
          <a:ext cx="762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55880</xdr:rowOff>
    </xdr:from>
    <xdr:to>
      <xdr:col>76</xdr:col>
      <xdr:colOff>165100</xdr:colOff>
      <xdr:row>85</xdr:row>
      <xdr:rowOff>157480</xdr:rowOff>
    </xdr:to>
    <xdr:sp macro="" textlink="">
      <xdr:nvSpPr>
        <xdr:cNvPr id="669" name="楕円 668"/>
        <xdr:cNvSpPr/>
      </xdr:nvSpPr>
      <xdr:spPr>
        <a:xfrm>
          <a:off x="13093700" y="1408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88719</xdr:rowOff>
    </xdr:from>
    <xdr:to>
      <xdr:col>81</xdr:col>
      <xdr:colOff>50800</xdr:colOff>
      <xdr:row>85</xdr:row>
      <xdr:rowOff>106680</xdr:rowOff>
    </xdr:to>
    <xdr:cxnSp macro="">
      <xdr:nvCxnSpPr>
        <xdr:cNvPr id="670" name="直線コネクタ 669"/>
        <xdr:cNvCxnSpPr/>
      </xdr:nvCxnSpPr>
      <xdr:spPr>
        <a:xfrm flipV="1">
          <a:off x="13144500" y="14122219"/>
          <a:ext cx="79375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52614</xdr:rowOff>
    </xdr:from>
    <xdr:to>
      <xdr:col>72</xdr:col>
      <xdr:colOff>38100</xdr:colOff>
      <xdr:row>85</xdr:row>
      <xdr:rowOff>154214</xdr:rowOff>
    </xdr:to>
    <xdr:sp macro="" textlink="">
      <xdr:nvSpPr>
        <xdr:cNvPr id="671" name="楕円 670"/>
        <xdr:cNvSpPr/>
      </xdr:nvSpPr>
      <xdr:spPr>
        <a:xfrm>
          <a:off x="12299950" y="1408611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103414</xdr:rowOff>
    </xdr:from>
    <xdr:to>
      <xdr:col>76</xdr:col>
      <xdr:colOff>114300</xdr:colOff>
      <xdr:row>85</xdr:row>
      <xdr:rowOff>106680</xdr:rowOff>
    </xdr:to>
    <xdr:cxnSp macro="">
      <xdr:nvCxnSpPr>
        <xdr:cNvPr id="672" name="直線コネクタ 671"/>
        <xdr:cNvCxnSpPr/>
      </xdr:nvCxnSpPr>
      <xdr:spPr>
        <a:xfrm>
          <a:off x="12344400" y="14136914"/>
          <a:ext cx="8001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85</xdr:row>
      <xdr:rowOff>3629</xdr:rowOff>
    </xdr:from>
    <xdr:to>
      <xdr:col>67</xdr:col>
      <xdr:colOff>101600</xdr:colOff>
      <xdr:row>85</xdr:row>
      <xdr:rowOff>105229</xdr:rowOff>
    </xdr:to>
    <xdr:sp macro="" textlink="">
      <xdr:nvSpPr>
        <xdr:cNvPr id="673" name="楕円 672"/>
        <xdr:cNvSpPr/>
      </xdr:nvSpPr>
      <xdr:spPr>
        <a:xfrm>
          <a:off x="11487150" y="1403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85</xdr:row>
      <xdr:rowOff>54429</xdr:rowOff>
    </xdr:from>
    <xdr:to>
      <xdr:col>71</xdr:col>
      <xdr:colOff>177800</xdr:colOff>
      <xdr:row>85</xdr:row>
      <xdr:rowOff>103414</xdr:rowOff>
    </xdr:to>
    <xdr:cxnSp macro="">
      <xdr:nvCxnSpPr>
        <xdr:cNvPr id="674" name="直線コネクタ 673"/>
        <xdr:cNvCxnSpPr/>
      </xdr:nvCxnSpPr>
      <xdr:spPr>
        <a:xfrm>
          <a:off x="11537950" y="14087929"/>
          <a:ext cx="80645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71138</xdr:rowOff>
    </xdr:from>
    <xdr:ext cx="405111" cy="259045"/>
    <xdr:sp macro="" textlink="">
      <xdr:nvSpPr>
        <xdr:cNvPr id="675" name="n_1aveValue【児童館】&#10;有形固定資産減価償却率"/>
        <xdr:cNvSpPr txBox="1"/>
      </xdr:nvSpPr>
      <xdr:spPr>
        <a:xfrm>
          <a:off x="13742044" y="13444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45011</xdr:rowOff>
    </xdr:from>
    <xdr:ext cx="405111" cy="259045"/>
    <xdr:sp macro="" textlink="">
      <xdr:nvSpPr>
        <xdr:cNvPr id="676" name="n_2aveValue【児童館】&#10;有形固定資産減価償却率"/>
        <xdr:cNvSpPr txBox="1"/>
      </xdr:nvSpPr>
      <xdr:spPr>
        <a:xfrm>
          <a:off x="12960994" y="13418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54808</xdr:rowOff>
    </xdr:from>
    <xdr:ext cx="405111" cy="259045"/>
    <xdr:sp macro="" textlink="">
      <xdr:nvSpPr>
        <xdr:cNvPr id="677" name="n_3aveValue【児童館】&#10;有形固定資産減価償却率"/>
        <xdr:cNvSpPr txBox="1"/>
      </xdr:nvSpPr>
      <xdr:spPr>
        <a:xfrm>
          <a:off x="12167244" y="13427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110326</xdr:rowOff>
    </xdr:from>
    <xdr:ext cx="405111" cy="259045"/>
    <xdr:sp macro="" textlink="">
      <xdr:nvSpPr>
        <xdr:cNvPr id="678" name="n_4aveValue【児童館】&#10;有形固定資産減価償却率"/>
        <xdr:cNvSpPr txBox="1"/>
      </xdr:nvSpPr>
      <xdr:spPr>
        <a:xfrm>
          <a:off x="11354444" y="13483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130646</xdr:rowOff>
    </xdr:from>
    <xdr:ext cx="405111" cy="259045"/>
    <xdr:sp macro="" textlink="">
      <xdr:nvSpPr>
        <xdr:cNvPr id="679" name="n_1mainValue【児童館】&#10;有形固定資産減価償却率"/>
        <xdr:cNvSpPr txBox="1"/>
      </xdr:nvSpPr>
      <xdr:spPr>
        <a:xfrm>
          <a:off x="13742044" y="141641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148607</xdr:rowOff>
    </xdr:from>
    <xdr:ext cx="405111" cy="259045"/>
    <xdr:sp macro="" textlink="">
      <xdr:nvSpPr>
        <xdr:cNvPr id="680" name="n_2mainValue【児童館】&#10;有形固定資産減価償却率"/>
        <xdr:cNvSpPr txBox="1"/>
      </xdr:nvSpPr>
      <xdr:spPr>
        <a:xfrm>
          <a:off x="12960994" y="14182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145341</xdr:rowOff>
    </xdr:from>
    <xdr:ext cx="405111" cy="259045"/>
    <xdr:sp macro="" textlink="">
      <xdr:nvSpPr>
        <xdr:cNvPr id="681" name="n_3mainValue【児童館】&#10;有形固定資産減価償却率"/>
        <xdr:cNvSpPr txBox="1"/>
      </xdr:nvSpPr>
      <xdr:spPr>
        <a:xfrm>
          <a:off x="12167244" y="14178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96356</xdr:rowOff>
    </xdr:from>
    <xdr:ext cx="405111" cy="259045"/>
    <xdr:sp macro="" textlink="">
      <xdr:nvSpPr>
        <xdr:cNvPr id="682" name="n_4mainValue【児童館】&#10;有形固定資産減価償却率"/>
        <xdr:cNvSpPr txBox="1"/>
      </xdr:nvSpPr>
      <xdr:spPr>
        <a:xfrm>
          <a:off x="11354444" y="141298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3" name="正方形/長方形 682"/>
        <xdr:cNvSpPr/>
      </xdr:nvSpPr>
      <xdr:spPr>
        <a:xfrm>
          <a:off x="16459200" y="113792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4" name="正方形/長方形 683"/>
        <xdr:cNvSpPr/>
      </xdr:nvSpPr>
      <xdr:spPr>
        <a:xfrm>
          <a:off x="165862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5" name="正方形/長方形 684"/>
        <xdr:cNvSpPr/>
      </xdr:nvSpPr>
      <xdr:spPr>
        <a:xfrm>
          <a:off x="165862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6" name="正方形/長方形 685"/>
        <xdr:cNvSpPr/>
      </xdr:nvSpPr>
      <xdr:spPr>
        <a:xfrm>
          <a:off x="174879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7" name="正方形/長方形 686"/>
        <xdr:cNvSpPr/>
      </xdr:nvSpPr>
      <xdr:spPr>
        <a:xfrm>
          <a:off x="174879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8" name="正方形/長方形 687"/>
        <xdr:cNvSpPr/>
      </xdr:nvSpPr>
      <xdr:spPr>
        <a:xfrm>
          <a:off x="185166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9" name="正方形/長方形 688"/>
        <xdr:cNvSpPr/>
      </xdr:nvSpPr>
      <xdr:spPr>
        <a:xfrm>
          <a:off x="185166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0" name="正方形/長方形 689"/>
        <xdr:cNvSpPr/>
      </xdr:nvSpPr>
      <xdr:spPr>
        <a:xfrm>
          <a:off x="16459200" y="1247775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1" name="テキスト ボックス 690"/>
        <xdr:cNvSpPr txBox="1"/>
      </xdr:nvSpPr>
      <xdr:spPr>
        <a:xfrm>
          <a:off x="16440150" y="122936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2" name="直線コネクタ 691"/>
        <xdr:cNvCxnSpPr/>
      </xdr:nvCxnSpPr>
      <xdr:spPr>
        <a:xfrm>
          <a:off x="16459200" y="14681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3" name="直線コネクタ 692"/>
        <xdr:cNvCxnSpPr/>
      </xdr:nvCxnSpPr>
      <xdr:spPr>
        <a:xfrm>
          <a:off x="16459200" y="14312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4" name="テキスト ボックス 693"/>
        <xdr:cNvSpPr txBox="1"/>
      </xdr:nvSpPr>
      <xdr:spPr>
        <a:xfrm>
          <a:off x="16049171" y="14177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5" name="直線コネクタ 694"/>
        <xdr:cNvCxnSpPr/>
      </xdr:nvCxnSpPr>
      <xdr:spPr>
        <a:xfrm>
          <a:off x="16459200" y="13944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6" name="テキスト ボックス 695"/>
        <xdr:cNvSpPr txBox="1"/>
      </xdr:nvSpPr>
      <xdr:spPr>
        <a:xfrm>
          <a:off x="16049171" y="13808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7" name="直線コネクタ 696"/>
        <xdr:cNvCxnSpPr/>
      </xdr:nvCxnSpPr>
      <xdr:spPr>
        <a:xfrm>
          <a:off x="16459200" y="13576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8" name="テキスト ボックス 697"/>
        <xdr:cNvSpPr txBox="1"/>
      </xdr:nvSpPr>
      <xdr:spPr>
        <a:xfrm>
          <a:off x="16049171" y="13440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9" name="直線コネクタ 698"/>
        <xdr:cNvCxnSpPr/>
      </xdr:nvCxnSpPr>
      <xdr:spPr>
        <a:xfrm>
          <a:off x="16459200" y="1320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00" name="テキスト ボックス 699"/>
        <xdr:cNvSpPr txBox="1"/>
      </xdr:nvSpPr>
      <xdr:spPr>
        <a:xfrm>
          <a:off x="16049171" y="13072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1" name="直線コネクタ 700"/>
        <xdr:cNvCxnSpPr/>
      </xdr:nvCxnSpPr>
      <xdr:spPr>
        <a:xfrm>
          <a:off x="16459200" y="12846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2" name="テキスト ボックス 701"/>
        <xdr:cNvSpPr txBox="1"/>
      </xdr:nvSpPr>
      <xdr:spPr>
        <a:xfrm>
          <a:off x="16049171" y="12710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3" name="直線コネクタ 702"/>
        <xdr:cNvCxnSpPr/>
      </xdr:nvCxnSpPr>
      <xdr:spPr>
        <a:xfrm>
          <a:off x="16459200" y="12477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4" name="テキスト ボックス 703"/>
        <xdr:cNvSpPr txBox="1"/>
      </xdr:nvSpPr>
      <xdr:spPr>
        <a:xfrm>
          <a:off x="16049171" y="12341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5" name="【児童館】&#10;一人当たり面積グラフ枠"/>
        <xdr:cNvSpPr/>
      </xdr:nvSpPr>
      <xdr:spPr>
        <a:xfrm>
          <a:off x="16459200" y="1247775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57150</xdr:rowOff>
    </xdr:from>
    <xdr:to>
      <xdr:col>116</xdr:col>
      <xdr:colOff>62864</xdr:colOff>
      <xdr:row>86</xdr:row>
      <xdr:rowOff>38100</xdr:rowOff>
    </xdr:to>
    <xdr:cxnSp macro="">
      <xdr:nvCxnSpPr>
        <xdr:cNvPr id="706" name="直線コネクタ 705"/>
        <xdr:cNvCxnSpPr/>
      </xdr:nvCxnSpPr>
      <xdr:spPr>
        <a:xfrm flipV="1">
          <a:off x="19951064" y="1276985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41927</xdr:rowOff>
    </xdr:from>
    <xdr:ext cx="469744" cy="259045"/>
    <xdr:sp macro="" textlink="">
      <xdr:nvSpPr>
        <xdr:cNvPr id="707" name="【児童館】&#10;一人当たり面積最小値テキスト"/>
        <xdr:cNvSpPr txBox="1"/>
      </xdr:nvSpPr>
      <xdr:spPr>
        <a:xfrm>
          <a:off x="19989800" y="1424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38100</xdr:rowOff>
    </xdr:from>
    <xdr:to>
      <xdr:col>116</xdr:col>
      <xdr:colOff>152400</xdr:colOff>
      <xdr:row>86</xdr:row>
      <xdr:rowOff>38100</xdr:rowOff>
    </xdr:to>
    <xdr:cxnSp macro="">
      <xdr:nvCxnSpPr>
        <xdr:cNvPr id="708" name="直線コネクタ 707"/>
        <xdr:cNvCxnSpPr/>
      </xdr:nvCxnSpPr>
      <xdr:spPr>
        <a:xfrm>
          <a:off x="19881850" y="142367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3827</xdr:rowOff>
    </xdr:from>
    <xdr:ext cx="469744" cy="259045"/>
    <xdr:sp macro="" textlink="">
      <xdr:nvSpPr>
        <xdr:cNvPr id="709" name="【児童館】&#10;一人当たり面積最大値テキスト"/>
        <xdr:cNvSpPr txBox="1"/>
      </xdr:nvSpPr>
      <xdr:spPr>
        <a:xfrm>
          <a:off x="19989800" y="1255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57150</xdr:rowOff>
    </xdr:from>
    <xdr:to>
      <xdr:col>116</xdr:col>
      <xdr:colOff>152400</xdr:colOff>
      <xdr:row>77</xdr:row>
      <xdr:rowOff>57150</xdr:rowOff>
    </xdr:to>
    <xdr:cxnSp macro="">
      <xdr:nvCxnSpPr>
        <xdr:cNvPr id="710" name="直線コネクタ 709"/>
        <xdr:cNvCxnSpPr/>
      </xdr:nvCxnSpPr>
      <xdr:spPr>
        <a:xfrm>
          <a:off x="19881850" y="127698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156227</xdr:rowOff>
    </xdr:from>
    <xdr:ext cx="469744" cy="259045"/>
    <xdr:sp macro="" textlink="">
      <xdr:nvSpPr>
        <xdr:cNvPr id="711" name="【児童館】&#10;一人当たり面積平均値テキスト"/>
        <xdr:cNvSpPr txBox="1"/>
      </xdr:nvSpPr>
      <xdr:spPr>
        <a:xfrm>
          <a:off x="19989800" y="13694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6350</xdr:rowOff>
    </xdr:from>
    <xdr:to>
      <xdr:col>116</xdr:col>
      <xdr:colOff>114300</xdr:colOff>
      <xdr:row>83</xdr:row>
      <xdr:rowOff>107950</xdr:rowOff>
    </xdr:to>
    <xdr:sp macro="" textlink="">
      <xdr:nvSpPr>
        <xdr:cNvPr id="712" name="フローチャート: 判断 711"/>
        <xdr:cNvSpPr/>
      </xdr:nvSpPr>
      <xdr:spPr>
        <a:xfrm>
          <a:off x="19900900" y="1370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44450</xdr:rowOff>
    </xdr:from>
    <xdr:to>
      <xdr:col>112</xdr:col>
      <xdr:colOff>38100</xdr:colOff>
      <xdr:row>83</xdr:row>
      <xdr:rowOff>146050</xdr:rowOff>
    </xdr:to>
    <xdr:sp macro="" textlink="">
      <xdr:nvSpPr>
        <xdr:cNvPr id="713" name="フローチャート: 判断 712"/>
        <xdr:cNvSpPr/>
      </xdr:nvSpPr>
      <xdr:spPr>
        <a:xfrm>
          <a:off x="19157950" y="137477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25400</xdr:rowOff>
    </xdr:from>
    <xdr:to>
      <xdr:col>107</xdr:col>
      <xdr:colOff>101600</xdr:colOff>
      <xdr:row>83</xdr:row>
      <xdr:rowOff>127000</xdr:rowOff>
    </xdr:to>
    <xdr:sp macro="" textlink="">
      <xdr:nvSpPr>
        <xdr:cNvPr id="714" name="フローチャート: 判断 713"/>
        <xdr:cNvSpPr/>
      </xdr:nvSpPr>
      <xdr:spPr>
        <a:xfrm>
          <a:off x="18345150" y="1372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25400</xdr:rowOff>
    </xdr:from>
    <xdr:to>
      <xdr:col>102</xdr:col>
      <xdr:colOff>165100</xdr:colOff>
      <xdr:row>83</xdr:row>
      <xdr:rowOff>127000</xdr:rowOff>
    </xdr:to>
    <xdr:sp macro="" textlink="">
      <xdr:nvSpPr>
        <xdr:cNvPr id="715" name="フローチャート: 判断 714"/>
        <xdr:cNvSpPr/>
      </xdr:nvSpPr>
      <xdr:spPr>
        <a:xfrm>
          <a:off x="17551400" y="1372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63500</xdr:rowOff>
    </xdr:from>
    <xdr:to>
      <xdr:col>98</xdr:col>
      <xdr:colOff>38100</xdr:colOff>
      <xdr:row>83</xdr:row>
      <xdr:rowOff>165100</xdr:rowOff>
    </xdr:to>
    <xdr:sp macro="" textlink="">
      <xdr:nvSpPr>
        <xdr:cNvPr id="716" name="フローチャート: 判断 715"/>
        <xdr:cNvSpPr/>
      </xdr:nvSpPr>
      <xdr:spPr>
        <a:xfrm>
          <a:off x="16757650" y="137668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7" name="テキスト ボックス 716"/>
        <xdr:cNvSpPr txBox="1"/>
      </xdr:nvSpPr>
      <xdr:spPr>
        <a:xfrm>
          <a:off x="197802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8" name="テキスト ボックス 717"/>
        <xdr:cNvSpPr txBox="1"/>
      </xdr:nvSpPr>
      <xdr:spPr>
        <a:xfrm>
          <a:off x="190309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9" name="テキスト ボックス 718"/>
        <xdr:cNvSpPr txBox="1"/>
      </xdr:nvSpPr>
      <xdr:spPr>
        <a:xfrm>
          <a:off x="182245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0" name="テキスト ボックス 719"/>
        <xdr:cNvSpPr txBox="1"/>
      </xdr:nvSpPr>
      <xdr:spPr>
        <a:xfrm>
          <a:off x="174307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1" name="テキスト ボックス 720"/>
        <xdr:cNvSpPr txBox="1"/>
      </xdr:nvSpPr>
      <xdr:spPr>
        <a:xfrm>
          <a:off x="166306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82550</xdr:rowOff>
    </xdr:from>
    <xdr:to>
      <xdr:col>116</xdr:col>
      <xdr:colOff>114300</xdr:colOff>
      <xdr:row>83</xdr:row>
      <xdr:rowOff>12700</xdr:rowOff>
    </xdr:to>
    <xdr:sp macro="" textlink="">
      <xdr:nvSpPr>
        <xdr:cNvPr id="722" name="楕円 721"/>
        <xdr:cNvSpPr/>
      </xdr:nvSpPr>
      <xdr:spPr>
        <a:xfrm>
          <a:off x="19900900" y="136207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105427</xdr:rowOff>
    </xdr:from>
    <xdr:ext cx="469744" cy="259045"/>
    <xdr:sp macro="" textlink="">
      <xdr:nvSpPr>
        <xdr:cNvPr id="723" name="【児童館】&#10;一人当たり面積該当値テキスト"/>
        <xdr:cNvSpPr txBox="1"/>
      </xdr:nvSpPr>
      <xdr:spPr>
        <a:xfrm>
          <a:off x="19989800" y="1347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101600</xdr:rowOff>
    </xdr:from>
    <xdr:to>
      <xdr:col>112</xdr:col>
      <xdr:colOff>38100</xdr:colOff>
      <xdr:row>83</xdr:row>
      <xdr:rowOff>31750</xdr:rowOff>
    </xdr:to>
    <xdr:sp macro="" textlink="">
      <xdr:nvSpPr>
        <xdr:cNvPr id="724" name="楕円 723"/>
        <xdr:cNvSpPr/>
      </xdr:nvSpPr>
      <xdr:spPr>
        <a:xfrm>
          <a:off x="19157950" y="136398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133350</xdr:rowOff>
    </xdr:from>
    <xdr:to>
      <xdr:col>116</xdr:col>
      <xdr:colOff>63500</xdr:colOff>
      <xdr:row>82</xdr:row>
      <xdr:rowOff>152400</xdr:rowOff>
    </xdr:to>
    <xdr:cxnSp macro="">
      <xdr:nvCxnSpPr>
        <xdr:cNvPr id="725" name="直線コネクタ 724"/>
        <xdr:cNvCxnSpPr/>
      </xdr:nvCxnSpPr>
      <xdr:spPr>
        <a:xfrm flipV="1">
          <a:off x="19202400" y="13671550"/>
          <a:ext cx="7493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82550</xdr:rowOff>
    </xdr:from>
    <xdr:to>
      <xdr:col>107</xdr:col>
      <xdr:colOff>101600</xdr:colOff>
      <xdr:row>83</xdr:row>
      <xdr:rowOff>12700</xdr:rowOff>
    </xdr:to>
    <xdr:sp macro="" textlink="">
      <xdr:nvSpPr>
        <xdr:cNvPr id="726" name="楕円 725"/>
        <xdr:cNvSpPr/>
      </xdr:nvSpPr>
      <xdr:spPr>
        <a:xfrm>
          <a:off x="18345150" y="136207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133350</xdr:rowOff>
    </xdr:from>
    <xdr:to>
      <xdr:col>111</xdr:col>
      <xdr:colOff>177800</xdr:colOff>
      <xdr:row>82</xdr:row>
      <xdr:rowOff>152400</xdr:rowOff>
    </xdr:to>
    <xdr:cxnSp macro="">
      <xdr:nvCxnSpPr>
        <xdr:cNvPr id="727" name="直線コネクタ 726"/>
        <xdr:cNvCxnSpPr/>
      </xdr:nvCxnSpPr>
      <xdr:spPr>
        <a:xfrm>
          <a:off x="18395950" y="13671550"/>
          <a:ext cx="80645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82550</xdr:rowOff>
    </xdr:from>
    <xdr:to>
      <xdr:col>102</xdr:col>
      <xdr:colOff>165100</xdr:colOff>
      <xdr:row>83</xdr:row>
      <xdr:rowOff>12700</xdr:rowOff>
    </xdr:to>
    <xdr:sp macro="" textlink="">
      <xdr:nvSpPr>
        <xdr:cNvPr id="728" name="楕円 727"/>
        <xdr:cNvSpPr/>
      </xdr:nvSpPr>
      <xdr:spPr>
        <a:xfrm>
          <a:off x="17551400" y="136207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133350</xdr:rowOff>
    </xdr:from>
    <xdr:to>
      <xdr:col>107</xdr:col>
      <xdr:colOff>50800</xdr:colOff>
      <xdr:row>82</xdr:row>
      <xdr:rowOff>133350</xdr:rowOff>
    </xdr:to>
    <xdr:cxnSp macro="">
      <xdr:nvCxnSpPr>
        <xdr:cNvPr id="729" name="直線コネクタ 728"/>
        <xdr:cNvCxnSpPr/>
      </xdr:nvCxnSpPr>
      <xdr:spPr>
        <a:xfrm>
          <a:off x="17602200" y="1367155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44450</xdr:rowOff>
    </xdr:from>
    <xdr:to>
      <xdr:col>98</xdr:col>
      <xdr:colOff>38100</xdr:colOff>
      <xdr:row>82</xdr:row>
      <xdr:rowOff>146050</xdr:rowOff>
    </xdr:to>
    <xdr:sp macro="" textlink="">
      <xdr:nvSpPr>
        <xdr:cNvPr id="730" name="楕円 729"/>
        <xdr:cNvSpPr/>
      </xdr:nvSpPr>
      <xdr:spPr>
        <a:xfrm>
          <a:off x="16757650" y="1358265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82</xdr:row>
      <xdr:rowOff>95250</xdr:rowOff>
    </xdr:from>
    <xdr:to>
      <xdr:col>102</xdr:col>
      <xdr:colOff>114300</xdr:colOff>
      <xdr:row>82</xdr:row>
      <xdr:rowOff>133350</xdr:rowOff>
    </xdr:to>
    <xdr:cxnSp macro="">
      <xdr:nvCxnSpPr>
        <xdr:cNvPr id="731" name="直線コネクタ 730"/>
        <xdr:cNvCxnSpPr/>
      </xdr:nvCxnSpPr>
      <xdr:spPr>
        <a:xfrm>
          <a:off x="16802100" y="13633450"/>
          <a:ext cx="8001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137177</xdr:rowOff>
    </xdr:from>
    <xdr:ext cx="469744" cy="259045"/>
    <xdr:sp macro="" textlink="">
      <xdr:nvSpPr>
        <xdr:cNvPr id="732" name="n_1aveValue【児童館】&#10;一人当たり面積"/>
        <xdr:cNvSpPr txBox="1"/>
      </xdr:nvSpPr>
      <xdr:spPr>
        <a:xfrm>
          <a:off x="18980227" y="13840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118127</xdr:rowOff>
    </xdr:from>
    <xdr:ext cx="469744" cy="259045"/>
    <xdr:sp macro="" textlink="">
      <xdr:nvSpPr>
        <xdr:cNvPr id="733" name="n_2aveValue【児童館】&#10;一人当たり面積"/>
        <xdr:cNvSpPr txBox="1"/>
      </xdr:nvSpPr>
      <xdr:spPr>
        <a:xfrm>
          <a:off x="18180127" y="1382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118127</xdr:rowOff>
    </xdr:from>
    <xdr:ext cx="469744" cy="259045"/>
    <xdr:sp macro="" textlink="">
      <xdr:nvSpPr>
        <xdr:cNvPr id="734" name="n_3aveValue【児童館】&#10;一人当たり面積"/>
        <xdr:cNvSpPr txBox="1"/>
      </xdr:nvSpPr>
      <xdr:spPr>
        <a:xfrm>
          <a:off x="17386377" y="1382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156227</xdr:rowOff>
    </xdr:from>
    <xdr:ext cx="469744" cy="259045"/>
    <xdr:sp macro="" textlink="">
      <xdr:nvSpPr>
        <xdr:cNvPr id="735" name="n_4aveValue【児童館】&#10;一人当たり面積"/>
        <xdr:cNvSpPr txBox="1"/>
      </xdr:nvSpPr>
      <xdr:spPr>
        <a:xfrm>
          <a:off x="16592627" y="1385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48277</xdr:rowOff>
    </xdr:from>
    <xdr:ext cx="469744" cy="259045"/>
    <xdr:sp macro="" textlink="">
      <xdr:nvSpPr>
        <xdr:cNvPr id="736" name="n_1mainValue【児童館】&#10;一人当たり面積"/>
        <xdr:cNvSpPr txBox="1"/>
      </xdr:nvSpPr>
      <xdr:spPr>
        <a:xfrm>
          <a:off x="18980227" y="1342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29227</xdr:rowOff>
    </xdr:from>
    <xdr:ext cx="469744" cy="259045"/>
    <xdr:sp macro="" textlink="">
      <xdr:nvSpPr>
        <xdr:cNvPr id="737" name="n_2mainValue【児童館】&#10;一人当たり面積"/>
        <xdr:cNvSpPr txBox="1"/>
      </xdr:nvSpPr>
      <xdr:spPr>
        <a:xfrm>
          <a:off x="18180127" y="1340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29227</xdr:rowOff>
    </xdr:from>
    <xdr:ext cx="469744" cy="259045"/>
    <xdr:sp macro="" textlink="">
      <xdr:nvSpPr>
        <xdr:cNvPr id="738" name="n_3mainValue【児童館】&#10;一人当たり面積"/>
        <xdr:cNvSpPr txBox="1"/>
      </xdr:nvSpPr>
      <xdr:spPr>
        <a:xfrm>
          <a:off x="17386377" y="1340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162577</xdr:rowOff>
    </xdr:from>
    <xdr:ext cx="469744" cy="259045"/>
    <xdr:sp macro="" textlink="">
      <xdr:nvSpPr>
        <xdr:cNvPr id="739" name="n_4mainValue【児童館】&#10;一人当たり面積"/>
        <xdr:cNvSpPr txBox="1"/>
      </xdr:nvSpPr>
      <xdr:spPr>
        <a:xfrm>
          <a:off x="16592627" y="13370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0" name="正方形/長方形 739"/>
        <xdr:cNvSpPr/>
      </xdr:nvSpPr>
      <xdr:spPr>
        <a:xfrm>
          <a:off x="11207750" y="15043150"/>
          <a:ext cx="4248150" cy="6159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65</xdr:col>
      <xdr:colOff>63500</xdr:colOff>
      <xdr:row>94</xdr:row>
      <xdr:rowOff>165100</xdr:rowOff>
    </xdr:from>
    <xdr:to>
      <xdr:col>73</xdr:col>
      <xdr:colOff>63500</xdr:colOff>
      <xdr:row>96</xdr:row>
      <xdr:rowOff>76200</xdr:rowOff>
    </xdr:to>
    <xdr:sp macro="" textlink="">
      <xdr:nvSpPr>
        <xdr:cNvPr id="741" name="正方形/長方形 740"/>
        <xdr:cNvSpPr/>
      </xdr:nvSpPr>
      <xdr:spPr>
        <a:xfrm>
          <a:off x="1120775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65</xdr:col>
      <xdr:colOff>63500</xdr:colOff>
      <xdr:row>96</xdr:row>
      <xdr:rowOff>25400</xdr:rowOff>
    </xdr:from>
    <xdr:to>
      <xdr:col>73</xdr:col>
      <xdr:colOff>63500</xdr:colOff>
      <xdr:row>97</xdr:row>
      <xdr:rowOff>107950</xdr:rowOff>
    </xdr:to>
    <xdr:sp macro="" textlink="">
      <xdr:nvSpPr>
        <xdr:cNvPr id="742" name="正方形/長方形 741"/>
        <xdr:cNvSpPr/>
      </xdr:nvSpPr>
      <xdr:spPr>
        <a:xfrm>
          <a:off x="1120775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72</xdr:col>
      <xdr:colOff>0</xdr:colOff>
      <xdr:row>94</xdr:row>
      <xdr:rowOff>165100</xdr:rowOff>
    </xdr:from>
    <xdr:to>
      <xdr:col>80</xdr:col>
      <xdr:colOff>0</xdr:colOff>
      <xdr:row>96</xdr:row>
      <xdr:rowOff>76200</xdr:rowOff>
    </xdr:to>
    <xdr:sp macro="" textlink="">
      <xdr:nvSpPr>
        <xdr:cNvPr id="743" name="正方形/長方形 742"/>
        <xdr:cNvSpPr/>
      </xdr:nvSpPr>
      <xdr:spPr>
        <a:xfrm>
          <a:off x="123444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72</xdr:col>
      <xdr:colOff>0</xdr:colOff>
      <xdr:row>96</xdr:row>
      <xdr:rowOff>25400</xdr:rowOff>
    </xdr:from>
    <xdr:to>
      <xdr:col>80</xdr:col>
      <xdr:colOff>0</xdr:colOff>
      <xdr:row>97</xdr:row>
      <xdr:rowOff>107950</xdr:rowOff>
    </xdr:to>
    <xdr:sp macro="" textlink="">
      <xdr:nvSpPr>
        <xdr:cNvPr id="744" name="正方形/長方形 743"/>
        <xdr:cNvSpPr/>
      </xdr:nvSpPr>
      <xdr:spPr>
        <a:xfrm>
          <a:off x="123444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5" name="正方形/長方形 744"/>
        <xdr:cNvSpPr/>
      </xdr:nvSpPr>
      <xdr:spPr>
        <a:xfrm>
          <a:off x="11207750" y="16148050"/>
          <a:ext cx="4248150" cy="2197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746" name="正方形/長方形 745"/>
        <xdr:cNvSpPr/>
      </xdr:nvSpPr>
      <xdr:spPr>
        <a:xfrm>
          <a:off x="16459200" y="15043150"/>
          <a:ext cx="4267200" cy="6159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0</xdr:colOff>
      <xdr:row>94</xdr:row>
      <xdr:rowOff>165100</xdr:rowOff>
    </xdr:from>
    <xdr:to>
      <xdr:col>104</xdr:col>
      <xdr:colOff>0</xdr:colOff>
      <xdr:row>96</xdr:row>
      <xdr:rowOff>76200</xdr:rowOff>
    </xdr:to>
    <xdr:sp macro="" textlink="">
      <xdr:nvSpPr>
        <xdr:cNvPr id="747" name="正方形/長方形 746"/>
        <xdr:cNvSpPr/>
      </xdr:nvSpPr>
      <xdr:spPr>
        <a:xfrm>
          <a:off x="164592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96</xdr:col>
      <xdr:colOff>0</xdr:colOff>
      <xdr:row>96</xdr:row>
      <xdr:rowOff>25400</xdr:rowOff>
    </xdr:from>
    <xdr:to>
      <xdr:col>104</xdr:col>
      <xdr:colOff>0</xdr:colOff>
      <xdr:row>97</xdr:row>
      <xdr:rowOff>107950</xdr:rowOff>
    </xdr:to>
    <xdr:sp macro="" textlink="">
      <xdr:nvSpPr>
        <xdr:cNvPr id="748" name="正方形/長方形 747"/>
        <xdr:cNvSpPr/>
      </xdr:nvSpPr>
      <xdr:spPr>
        <a:xfrm>
          <a:off x="164592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127000</xdr:colOff>
      <xdr:row>94</xdr:row>
      <xdr:rowOff>165100</xdr:rowOff>
    </xdr:from>
    <xdr:to>
      <xdr:col>110</xdr:col>
      <xdr:colOff>127000</xdr:colOff>
      <xdr:row>96</xdr:row>
      <xdr:rowOff>76200</xdr:rowOff>
    </xdr:to>
    <xdr:sp macro="" textlink="">
      <xdr:nvSpPr>
        <xdr:cNvPr id="749" name="正方形/長方形 748"/>
        <xdr:cNvSpPr/>
      </xdr:nvSpPr>
      <xdr:spPr>
        <a:xfrm>
          <a:off x="176149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102</xdr:col>
      <xdr:colOff>127000</xdr:colOff>
      <xdr:row>96</xdr:row>
      <xdr:rowOff>25400</xdr:rowOff>
    </xdr:from>
    <xdr:to>
      <xdr:col>110</xdr:col>
      <xdr:colOff>127000</xdr:colOff>
      <xdr:row>97</xdr:row>
      <xdr:rowOff>107950</xdr:rowOff>
    </xdr:to>
    <xdr:sp macro="" textlink="">
      <xdr:nvSpPr>
        <xdr:cNvPr id="750" name="正方形/長方形 749"/>
        <xdr:cNvSpPr/>
      </xdr:nvSpPr>
      <xdr:spPr>
        <a:xfrm>
          <a:off x="176149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1" name="正方形/長方形 750"/>
        <xdr:cNvSpPr/>
      </xdr:nvSpPr>
      <xdr:spPr>
        <a:xfrm>
          <a:off x="16459200" y="16148050"/>
          <a:ext cx="4267200" cy="2197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752" name="正方形/長方形 751"/>
        <xdr:cNvSpPr/>
      </xdr:nvSpPr>
      <xdr:spPr>
        <a:xfrm>
          <a:off x="685800" y="18713450"/>
          <a:ext cx="20040600" cy="1835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3" name="正方形/長方形 752"/>
        <xdr:cNvSpPr/>
      </xdr:nvSpPr>
      <xdr:spPr>
        <a:xfrm>
          <a:off x="685800" y="18776950"/>
          <a:ext cx="34671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4" name="テキスト ボックス 753"/>
        <xdr:cNvSpPr txBox="1"/>
      </xdr:nvSpPr>
      <xdr:spPr>
        <a:xfrm>
          <a:off x="762000" y="19018250"/>
          <a:ext cx="19875500" cy="14351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道路</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減価償却率は全国平均等を下回っており、比較的新しい状態と言える。一人当たり延長は短いが、区内の道路は概ね整備が終わっており、今後の道路新設のニーズは高くない。</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橋りょう・トンネル</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減価償却率は高い状態にあり、老朽化した橋梁が多い現状を反映している。今後は橋梁の架替整備にかかる費用に留意する必要がある。</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公営住宅</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減価償却率は</a:t>
          </a:r>
          <a:r>
            <a:rPr kumimoji="1" lang="ja-JP" altLang="en-US" sz="1100">
              <a:solidFill>
                <a:schemeClr val="dk1"/>
              </a:solidFill>
              <a:effectLst/>
              <a:latin typeface="+mn-lt"/>
              <a:ea typeface="+mn-ea"/>
              <a:cs typeface="+mn-cs"/>
            </a:rPr>
            <a:t>やや高い状態にある。</a:t>
          </a:r>
          <a:r>
            <a:rPr kumimoji="1" lang="ja-JP" altLang="ja-JP" sz="1100">
              <a:solidFill>
                <a:schemeClr val="dk1"/>
              </a:solidFill>
              <a:effectLst/>
              <a:latin typeface="+mn-lt"/>
              <a:ea typeface="+mn-ea"/>
              <a:cs typeface="+mn-cs"/>
            </a:rPr>
            <a:t>今後も計画的に長期修繕を行っていく見込みである。一人当たり面積は</a:t>
          </a:r>
          <a:r>
            <a:rPr kumimoji="1" lang="ja-JP" altLang="en-US" sz="1100">
              <a:solidFill>
                <a:schemeClr val="dk1"/>
              </a:solidFill>
              <a:effectLst/>
              <a:latin typeface="+mn-lt"/>
              <a:ea typeface="+mn-ea"/>
              <a:cs typeface="+mn-cs"/>
            </a:rPr>
            <a:t>平均的な数値となっている。</a:t>
          </a:r>
          <a:r>
            <a:rPr kumimoji="1" lang="ja-JP" altLang="ja-JP" sz="1100">
              <a:solidFill>
                <a:schemeClr val="dk1"/>
              </a:solidFill>
              <a:effectLst/>
              <a:latin typeface="+mn-lt"/>
              <a:ea typeface="+mn-ea"/>
              <a:cs typeface="+mn-cs"/>
            </a:rPr>
            <a:t>新規建設の計画はない。</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認定こども園・幼稚園・保育所</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減価償却率が高い傾向にあるため、民間活力の導入等を含め、今後の更新費用の抑制が必要となっている。一人当たり面積は平均的な数値となっている。公設園の新規設置の計画はない。</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学校施設</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減価償却率が高く、老朽化が進んでいる。計画的に長期修繕や建替を行っていく。一人当たり面積は概ね平均的な値となっており、新規開設の予定はない。</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77850" y="127000"/>
          <a:ext cx="1142365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7145000" y="18415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7164050" y="20955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7189450" y="23495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東京都墨田区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636750" y="18415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662150" y="20955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687550" y="23495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85800" y="85725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12800" y="88900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012950" y="88900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274,896
261,917
13.77
125,718,501
118,897,183
6,255,452
73,221,654
27,971,245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213100" y="88900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584700" y="90805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407150" y="90805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607300" y="92075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584700" y="165100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470650" y="1651000"/>
          <a:ext cx="3086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969500" y="85725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0210800" y="92075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0210800" y="117475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0210800" y="149225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0052050" y="100330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0106025" y="9588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0106025" y="12128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0131425" y="14732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0071100" y="14732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0131425" y="16986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0071100" y="18351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41350" y="26924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41350" y="29972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41350" y="3302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41350" y="361315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85800" y="40386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128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128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7145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7145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7432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7432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85800" y="513715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66750" y="4953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85800" y="7340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75771" y="7204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685800" y="6902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xdr:cNvSpPr txBox="1"/>
      </xdr:nvSpPr>
      <xdr:spPr>
        <a:xfrm>
          <a:off x="339891" y="6766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685800" y="6457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39891" y="6322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685800" y="6019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39891" y="5883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685800" y="5581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39891" y="54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685800" y="5137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xdr:cNvSpPr txBox="1"/>
      </xdr:nvSpPr>
      <xdr:spPr>
        <a:xfrm>
          <a:off x="384961" y="50012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685800" y="513715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19050</xdr:rowOff>
    </xdr:from>
    <xdr:to>
      <xdr:col>24</xdr:col>
      <xdr:colOff>62865</xdr:colOff>
      <xdr:row>40</xdr:row>
      <xdr:rowOff>149352</xdr:rowOff>
    </xdr:to>
    <xdr:cxnSp macro="">
      <xdr:nvCxnSpPr>
        <xdr:cNvPr id="55" name="直線コネクタ 54"/>
        <xdr:cNvCxnSpPr/>
      </xdr:nvCxnSpPr>
      <xdr:spPr>
        <a:xfrm flipV="1">
          <a:off x="4177665" y="5632450"/>
          <a:ext cx="0" cy="1120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153179</xdr:rowOff>
    </xdr:from>
    <xdr:ext cx="405111" cy="259045"/>
    <xdr:sp macro="" textlink="">
      <xdr:nvSpPr>
        <xdr:cNvPr id="56" name="【図書館】&#10;有形固定資産減価償却率最小値テキスト"/>
        <xdr:cNvSpPr txBox="1"/>
      </xdr:nvSpPr>
      <xdr:spPr>
        <a:xfrm>
          <a:off x="4216400" y="6757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149352</xdr:rowOff>
    </xdr:from>
    <xdr:to>
      <xdr:col>24</xdr:col>
      <xdr:colOff>152400</xdr:colOff>
      <xdr:row>40</xdr:row>
      <xdr:rowOff>149352</xdr:rowOff>
    </xdr:to>
    <xdr:cxnSp macro="">
      <xdr:nvCxnSpPr>
        <xdr:cNvPr id="57" name="直線コネクタ 56"/>
        <xdr:cNvCxnSpPr/>
      </xdr:nvCxnSpPr>
      <xdr:spPr>
        <a:xfrm>
          <a:off x="4108450" y="675335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137177</xdr:rowOff>
    </xdr:from>
    <xdr:ext cx="405111" cy="259045"/>
    <xdr:sp macro="" textlink="">
      <xdr:nvSpPr>
        <xdr:cNvPr id="58" name="【図書館】&#10;有形固定資産減価償却率最大値テキスト"/>
        <xdr:cNvSpPr txBox="1"/>
      </xdr:nvSpPr>
      <xdr:spPr>
        <a:xfrm>
          <a:off x="4216400" y="542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19050</xdr:rowOff>
    </xdr:from>
    <xdr:to>
      <xdr:col>24</xdr:col>
      <xdr:colOff>152400</xdr:colOff>
      <xdr:row>34</xdr:row>
      <xdr:rowOff>19050</xdr:rowOff>
    </xdr:to>
    <xdr:cxnSp macro="">
      <xdr:nvCxnSpPr>
        <xdr:cNvPr id="59" name="直線コネクタ 58"/>
        <xdr:cNvCxnSpPr/>
      </xdr:nvCxnSpPr>
      <xdr:spPr>
        <a:xfrm>
          <a:off x="4108450" y="56324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10685</xdr:rowOff>
    </xdr:from>
    <xdr:ext cx="405111" cy="259045"/>
    <xdr:sp macro="" textlink="">
      <xdr:nvSpPr>
        <xdr:cNvPr id="60" name="【図書館】&#10;有形固定資産減価償却率平均値テキスト"/>
        <xdr:cNvSpPr txBox="1"/>
      </xdr:nvSpPr>
      <xdr:spPr>
        <a:xfrm>
          <a:off x="4216400" y="61193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32258</xdr:rowOff>
    </xdr:from>
    <xdr:to>
      <xdr:col>24</xdr:col>
      <xdr:colOff>114300</xdr:colOff>
      <xdr:row>37</xdr:row>
      <xdr:rowOff>133858</xdr:rowOff>
    </xdr:to>
    <xdr:sp macro="" textlink="">
      <xdr:nvSpPr>
        <xdr:cNvPr id="61" name="フローチャート: 判断 60"/>
        <xdr:cNvSpPr/>
      </xdr:nvSpPr>
      <xdr:spPr>
        <a:xfrm>
          <a:off x="4127500" y="6140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160274</xdr:rowOff>
    </xdr:from>
    <xdr:to>
      <xdr:col>20</xdr:col>
      <xdr:colOff>38100</xdr:colOff>
      <xdr:row>37</xdr:row>
      <xdr:rowOff>90424</xdr:rowOff>
    </xdr:to>
    <xdr:sp macro="" textlink="">
      <xdr:nvSpPr>
        <xdr:cNvPr id="62" name="フローチャート: 判断 61"/>
        <xdr:cNvSpPr/>
      </xdr:nvSpPr>
      <xdr:spPr>
        <a:xfrm>
          <a:off x="3384550" y="610387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107696</xdr:rowOff>
    </xdr:from>
    <xdr:to>
      <xdr:col>15</xdr:col>
      <xdr:colOff>101600</xdr:colOff>
      <xdr:row>37</xdr:row>
      <xdr:rowOff>37846</xdr:rowOff>
    </xdr:to>
    <xdr:sp macro="" textlink="">
      <xdr:nvSpPr>
        <xdr:cNvPr id="63" name="フローチャート: 判断 62"/>
        <xdr:cNvSpPr/>
      </xdr:nvSpPr>
      <xdr:spPr>
        <a:xfrm>
          <a:off x="2571750" y="605129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130556</xdr:rowOff>
    </xdr:from>
    <xdr:to>
      <xdr:col>10</xdr:col>
      <xdr:colOff>165100</xdr:colOff>
      <xdr:row>37</xdr:row>
      <xdr:rowOff>60706</xdr:rowOff>
    </xdr:to>
    <xdr:sp macro="" textlink="">
      <xdr:nvSpPr>
        <xdr:cNvPr id="64" name="フローチャート: 判断 63"/>
        <xdr:cNvSpPr/>
      </xdr:nvSpPr>
      <xdr:spPr>
        <a:xfrm>
          <a:off x="1778000" y="607415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18542</xdr:rowOff>
    </xdr:from>
    <xdr:to>
      <xdr:col>6</xdr:col>
      <xdr:colOff>38100</xdr:colOff>
      <xdr:row>37</xdr:row>
      <xdr:rowOff>120142</xdr:rowOff>
    </xdr:to>
    <xdr:sp macro="" textlink="">
      <xdr:nvSpPr>
        <xdr:cNvPr id="65" name="フローチャート: 判断 64"/>
        <xdr:cNvSpPr/>
      </xdr:nvSpPr>
      <xdr:spPr>
        <a:xfrm>
          <a:off x="984250" y="612724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0068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2575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4511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6573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8572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9398</xdr:rowOff>
    </xdr:from>
    <xdr:to>
      <xdr:col>24</xdr:col>
      <xdr:colOff>114300</xdr:colOff>
      <xdr:row>34</xdr:row>
      <xdr:rowOff>110998</xdr:rowOff>
    </xdr:to>
    <xdr:sp macro="" textlink="">
      <xdr:nvSpPr>
        <xdr:cNvPr id="71" name="楕円 70"/>
        <xdr:cNvSpPr/>
      </xdr:nvSpPr>
      <xdr:spPr>
        <a:xfrm>
          <a:off x="4127500" y="5622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95775</xdr:rowOff>
    </xdr:from>
    <xdr:ext cx="405111" cy="259045"/>
    <xdr:sp macro="" textlink="">
      <xdr:nvSpPr>
        <xdr:cNvPr id="72" name="【図書館】&#10;有形固定資産減価償却率該当値テキスト"/>
        <xdr:cNvSpPr txBox="1"/>
      </xdr:nvSpPr>
      <xdr:spPr>
        <a:xfrm>
          <a:off x="4216400" y="5544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132842</xdr:rowOff>
    </xdr:from>
    <xdr:to>
      <xdr:col>20</xdr:col>
      <xdr:colOff>38100</xdr:colOff>
      <xdr:row>34</xdr:row>
      <xdr:rowOff>62992</xdr:rowOff>
    </xdr:to>
    <xdr:sp macro="" textlink="">
      <xdr:nvSpPr>
        <xdr:cNvPr id="73" name="楕円 72"/>
        <xdr:cNvSpPr/>
      </xdr:nvSpPr>
      <xdr:spPr>
        <a:xfrm>
          <a:off x="3384550" y="558114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12192</xdr:rowOff>
    </xdr:from>
    <xdr:to>
      <xdr:col>24</xdr:col>
      <xdr:colOff>63500</xdr:colOff>
      <xdr:row>34</xdr:row>
      <xdr:rowOff>60198</xdr:rowOff>
    </xdr:to>
    <xdr:cxnSp macro="">
      <xdr:nvCxnSpPr>
        <xdr:cNvPr id="74" name="直線コネクタ 73"/>
        <xdr:cNvCxnSpPr/>
      </xdr:nvCxnSpPr>
      <xdr:spPr>
        <a:xfrm>
          <a:off x="3429000" y="5625592"/>
          <a:ext cx="7493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87122</xdr:rowOff>
    </xdr:from>
    <xdr:to>
      <xdr:col>15</xdr:col>
      <xdr:colOff>101600</xdr:colOff>
      <xdr:row>34</xdr:row>
      <xdr:rowOff>17272</xdr:rowOff>
    </xdr:to>
    <xdr:sp macro="" textlink="">
      <xdr:nvSpPr>
        <xdr:cNvPr id="75" name="楕円 74"/>
        <xdr:cNvSpPr/>
      </xdr:nvSpPr>
      <xdr:spPr>
        <a:xfrm>
          <a:off x="2571750" y="553542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137922</xdr:rowOff>
    </xdr:from>
    <xdr:to>
      <xdr:col>19</xdr:col>
      <xdr:colOff>177800</xdr:colOff>
      <xdr:row>34</xdr:row>
      <xdr:rowOff>12192</xdr:rowOff>
    </xdr:to>
    <xdr:cxnSp macro="">
      <xdr:nvCxnSpPr>
        <xdr:cNvPr id="76" name="直線コネクタ 75"/>
        <xdr:cNvCxnSpPr/>
      </xdr:nvCxnSpPr>
      <xdr:spPr>
        <a:xfrm>
          <a:off x="2622550" y="5586222"/>
          <a:ext cx="806450" cy="39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39116</xdr:rowOff>
    </xdr:from>
    <xdr:to>
      <xdr:col>10</xdr:col>
      <xdr:colOff>165100</xdr:colOff>
      <xdr:row>33</xdr:row>
      <xdr:rowOff>140716</xdr:rowOff>
    </xdr:to>
    <xdr:sp macro="" textlink="">
      <xdr:nvSpPr>
        <xdr:cNvPr id="77" name="楕円 76"/>
        <xdr:cNvSpPr/>
      </xdr:nvSpPr>
      <xdr:spPr>
        <a:xfrm>
          <a:off x="1778000" y="5487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33</xdr:row>
      <xdr:rowOff>89916</xdr:rowOff>
    </xdr:from>
    <xdr:to>
      <xdr:col>15</xdr:col>
      <xdr:colOff>50800</xdr:colOff>
      <xdr:row>33</xdr:row>
      <xdr:rowOff>137922</xdr:rowOff>
    </xdr:to>
    <xdr:cxnSp macro="">
      <xdr:nvCxnSpPr>
        <xdr:cNvPr id="78" name="直線コネクタ 77"/>
        <xdr:cNvCxnSpPr/>
      </xdr:nvCxnSpPr>
      <xdr:spPr>
        <a:xfrm>
          <a:off x="1828800" y="5538216"/>
          <a:ext cx="79375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34</xdr:row>
      <xdr:rowOff>16256</xdr:rowOff>
    </xdr:from>
    <xdr:to>
      <xdr:col>6</xdr:col>
      <xdr:colOff>38100</xdr:colOff>
      <xdr:row>34</xdr:row>
      <xdr:rowOff>117856</xdr:rowOff>
    </xdr:to>
    <xdr:sp macro="" textlink="">
      <xdr:nvSpPr>
        <xdr:cNvPr id="79" name="楕円 78"/>
        <xdr:cNvSpPr/>
      </xdr:nvSpPr>
      <xdr:spPr>
        <a:xfrm>
          <a:off x="984250" y="562965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33</xdr:row>
      <xdr:rowOff>89916</xdr:rowOff>
    </xdr:from>
    <xdr:to>
      <xdr:col>10</xdr:col>
      <xdr:colOff>114300</xdr:colOff>
      <xdr:row>34</xdr:row>
      <xdr:rowOff>67056</xdr:rowOff>
    </xdr:to>
    <xdr:cxnSp macro="">
      <xdr:nvCxnSpPr>
        <xdr:cNvPr id="80" name="直線コネクタ 79"/>
        <xdr:cNvCxnSpPr/>
      </xdr:nvCxnSpPr>
      <xdr:spPr>
        <a:xfrm flipV="1">
          <a:off x="1028700" y="5538216"/>
          <a:ext cx="800100" cy="142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81551</xdr:rowOff>
    </xdr:from>
    <xdr:ext cx="405111" cy="259045"/>
    <xdr:sp macro="" textlink="">
      <xdr:nvSpPr>
        <xdr:cNvPr id="81" name="n_1aveValue【図書館】&#10;有形固定資産減価償却率"/>
        <xdr:cNvSpPr txBox="1"/>
      </xdr:nvSpPr>
      <xdr:spPr>
        <a:xfrm>
          <a:off x="3239144" y="6190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28973</xdr:rowOff>
    </xdr:from>
    <xdr:ext cx="405111" cy="259045"/>
    <xdr:sp macro="" textlink="">
      <xdr:nvSpPr>
        <xdr:cNvPr id="82" name="n_2aveValue【図書館】&#10;有形固定資産減価償却率"/>
        <xdr:cNvSpPr txBox="1"/>
      </xdr:nvSpPr>
      <xdr:spPr>
        <a:xfrm>
          <a:off x="2439044" y="6137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51833</xdr:rowOff>
    </xdr:from>
    <xdr:ext cx="405111" cy="259045"/>
    <xdr:sp macro="" textlink="">
      <xdr:nvSpPr>
        <xdr:cNvPr id="83" name="n_3aveValue【図書館】&#10;有形固定資産減価償却率"/>
        <xdr:cNvSpPr txBox="1"/>
      </xdr:nvSpPr>
      <xdr:spPr>
        <a:xfrm>
          <a:off x="1645294" y="6160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111269</xdr:rowOff>
    </xdr:from>
    <xdr:ext cx="405111" cy="259045"/>
    <xdr:sp macro="" textlink="">
      <xdr:nvSpPr>
        <xdr:cNvPr id="84" name="n_4aveValue【図書館】&#10;有形固定資産減価償却率"/>
        <xdr:cNvSpPr txBox="1"/>
      </xdr:nvSpPr>
      <xdr:spPr>
        <a:xfrm>
          <a:off x="851544" y="6219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79519</xdr:rowOff>
    </xdr:from>
    <xdr:ext cx="405111" cy="259045"/>
    <xdr:sp macro="" textlink="">
      <xdr:nvSpPr>
        <xdr:cNvPr id="85" name="n_1mainValue【図書館】&#10;有形固定資産減価償却率"/>
        <xdr:cNvSpPr txBox="1"/>
      </xdr:nvSpPr>
      <xdr:spPr>
        <a:xfrm>
          <a:off x="3239144" y="5362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33799</xdr:rowOff>
    </xdr:from>
    <xdr:ext cx="405111" cy="259045"/>
    <xdr:sp macro="" textlink="">
      <xdr:nvSpPr>
        <xdr:cNvPr id="86" name="n_2mainValue【図書館】&#10;有形固定資産減価償却率"/>
        <xdr:cNvSpPr txBox="1"/>
      </xdr:nvSpPr>
      <xdr:spPr>
        <a:xfrm>
          <a:off x="2439044" y="53169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31</xdr:row>
      <xdr:rowOff>157243</xdr:rowOff>
    </xdr:from>
    <xdr:ext cx="405111" cy="259045"/>
    <xdr:sp macro="" textlink="">
      <xdr:nvSpPr>
        <xdr:cNvPr id="87" name="n_3mainValue【図書館】&#10;有形固定資産減価償却率"/>
        <xdr:cNvSpPr txBox="1"/>
      </xdr:nvSpPr>
      <xdr:spPr>
        <a:xfrm>
          <a:off x="1645294" y="5275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32</xdr:row>
      <xdr:rowOff>134383</xdr:rowOff>
    </xdr:from>
    <xdr:ext cx="405111" cy="259045"/>
    <xdr:sp macro="" textlink="">
      <xdr:nvSpPr>
        <xdr:cNvPr id="88" name="n_4mainValue【図書館】&#10;有形固定資産減価償却率"/>
        <xdr:cNvSpPr txBox="1"/>
      </xdr:nvSpPr>
      <xdr:spPr>
        <a:xfrm>
          <a:off x="851544" y="5417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5956300" y="40386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06425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06425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69850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69850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0137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0137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5956300" y="513715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xdr:cNvSpPr txBox="1"/>
      </xdr:nvSpPr>
      <xdr:spPr>
        <a:xfrm>
          <a:off x="5918200" y="4953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5956300" y="73406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9" name="直線コネクタ 98"/>
        <xdr:cNvCxnSpPr/>
      </xdr:nvCxnSpPr>
      <xdr:spPr>
        <a:xfrm>
          <a:off x="5956300" y="69024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0" name="テキスト ボックス 99"/>
        <xdr:cNvSpPr txBox="1"/>
      </xdr:nvSpPr>
      <xdr:spPr>
        <a:xfrm>
          <a:off x="5527221" y="6766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1" name="直線コネクタ 100"/>
        <xdr:cNvCxnSpPr/>
      </xdr:nvCxnSpPr>
      <xdr:spPr>
        <a:xfrm>
          <a:off x="5956300" y="6457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2" name="テキスト ボックス 101"/>
        <xdr:cNvSpPr txBox="1"/>
      </xdr:nvSpPr>
      <xdr:spPr>
        <a:xfrm>
          <a:off x="5527221" y="6322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3" name="直線コネクタ 102"/>
        <xdr:cNvCxnSpPr/>
      </xdr:nvCxnSpPr>
      <xdr:spPr>
        <a:xfrm>
          <a:off x="5956300" y="6019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4" name="テキスト ボックス 103"/>
        <xdr:cNvSpPr txBox="1"/>
      </xdr:nvSpPr>
      <xdr:spPr>
        <a:xfrm>
          <a:off x="5527221" y="5883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5" name="直線コネクタ 104"/>
        <xdr:cNvCxnSpPr/>
      </xdr:nvCxnSpPr>
      <xdr:spPr>
        <a:xfrm>
          <a:off x="5956300" y="5581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6" name="テキスト ボックス 105"/>
        <xdr:cNvSpPr txBox="1"/>
      </xdr:nvSpPr>
      <xdr:spPr>
        <a:xfrm>
          <a:off x="55272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xdr:cNvCxnSpPr/>
      </xdr:nvCxnSpPr>
      <xdr:spPr>
        <a:xfrm>
          <a:off x="5956300" y="51371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8" name="テキスト ボックス 107"/>
        <xdr:cNvSpPr txBox="1"/>
      </xdr:nvSpPr>
      <xdr:spPr>
        <a:xfrm>
          <a:off x="5527221" y="500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図書館】&#10;一人当たり面積グラフ枠"/>
        <xdr:cNvSpPr/>
      </xdr:nvSpPr>
      <xdr:spPr>
        <a:xfrm>
          <a:off x="5956300" y="513715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35</xdr:row>
      <xdr:rowOff>78486</xdr:rowOff>
    </xdr:from>
    <xdr:to>
      <xdr:col>54</xdr:col>
      <xdr:colOff>189865</xdr:colOff>
      <xdr:row>41</xdr:row>
      <xdr:rowOff>96774</xdr:rowOff>
    </xdr:to>
    <xdr:cxnSp macro="">
      <xdr:nvCxnSpPr>
        <xdr:cNvPr id="110" name="直線コネクタ 109"/>
        <xdr:cNvCxnSpPr/>
      </xdr:nvCxnSpPr>
      <xdr:spPr>
        <a:xfrm flipV="1">
          <a:off x="9429115" y="5856986"/>
          <a:ext cx="0" cy="1008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100601</xdr:rowOff>
    </xdr:from>
    <xdr:ext cx="469744" cy="259045"/>
    <xdr:sp macro="" textlink="">
      <xdr:nvSpPr>
        <xdr:cNvPr id="111" name="【図書館】&#10;一人当たり面積最小値テキスト"/>
        <xdr:cNvSpPr txBox="1"/>
      </xdr:nvSpPr>
      <xdr:spPr>
        <a:xfrm>
          <a:off x="9467850" y="6869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96774</xdr:rowOff>
    </xdr:from>
    <xdr:to>
      <xdr:col>55</xdr:col>
      <xdr:colOff>88900</xdr:colOff>
      <xdr:row>41</xdr:row>
      <xdr:rowOff>96774</xdr:rowOff>
    </xdr:to>
    <xdr:cxnSp macro="">
      <xdr:nvCxnSpPr>
        <xdr:cNvPr id="112" name="直線コネクタ 111"/>
        <xdr:cNvCxnSpPr/>
      </xdr:nvCxnSpPr>
      <xdr:spPr>
        <a:xfrm>
          <a:off x="9359900" y="686587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34</xdr:row>
      <xdr:rowOff>25163</xdr:rowOff>
    </xdr:from>
    <xdr:ext cx="469744" cy="259045"/>
    <xdr:sp macro="" textlink="">
      <xdr:nvSpPr>
        <xdr:cNvPr id="113" name="【図書館】&#10;一人当たり面積最大値テキスト"/>
        <xdr:cNvSpPr txBox="1"/>
      </xdr:nvSpPr>
      <xdr:spPr>
        <a:xfrm>
          <a:off x="9467850" y="5638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78486</xdr:rowOff>
    </xdr:from>
    <xdr:to>
      <xdr:col>55</xdr:col>
      <xdr:colOff>88900</xdr:colOff>
      <xdr:row>35</xdr:row>
      <xdr:rowOff>78486</xdr:rowOff>
    </xdr:to>
    <xdr:cxnSp macro="">
      <xdr:nvCxnSpPr>
        <xdr:cNvPr id="114" name="直線コネクタ 113"/>
        <xdr:cNvCxnSpPr/>
      </xdr:nvCxnSpPr>
      <xdr:spPr>
        <a:xfrm>
          <a:off x="9359900" y="585698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112285</xdr:rowOff>
    </xdr:from>
    <xdr:ext cx="469744" cy="259045"/>
    <xdr:sp macro="" textlink="">
      <xdr:nvSpPr>
        <xdr:cNvPr id="115" name="【図書館】&#10;一人当たり面積平均値テキスト"/>
        <xdr:cNvSpPr txBox="1"/>
      </xdr:nvSpPr>
      <xdr:spPr>
        <a:xfrm>
          <a:off x="9467850" y="65511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89408</xdr:rowOff>
    </xdr:from>
    <xdr:to>
      <xdr:col>55</xdr:col>
      <xdr:colOff>50800</xdr:colOff>
      <xdr:row>41</xdr:row>
      <xdr:rowOff>19558</xdr:rowOff>
    </xdr:to>
    <xdr:sp macro="" textlink="">
      <xdr:nvSpPr>
        <xdr:cNvPr id="116" name="フローチャート: 判断 115"/>
        <xdr:cNvSpPr/>
      </xdr:nvSpPr>
      <xdr:spPr>
        <a:xfrm>
          <a:off x="9398000" y="669340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93980</xdr:rowOff>
    </xdr:from>
    <xdr:to>
      <xdr:col>50</xdr:col>
      <xdr:colOff>165100</xdr:colOff>
      <xdr:row>41</xdr:row>
      <xdr:rowOff>24130</xdr:rowOff>
    </xdr:to>
    <xdr:sp macro="" textlink="">
      <xdr:nvSpPr>
        <xdr:cNvPr id="117" name="フローチャート: 判断 116"/>
        <xdr:cNvSpPr/>
      </xdr:nvSpPr>
      <xdr:spPr>
        <a:xfrm>
          <a:off x="8636000" y="669798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89408</xdr:rowOff>
    </xdr:from>
    <xdr:to>
      <xdr:col>46</xdr:col>
      <xdr:colOff>38100</xdr:colOff>
      <xdr:row>41</xdr:row>
      <xdr:rowOff>19558</xdr:rowOff>
    </xdr:to>
    <xdr:sp macro="" textlink="">
      <xdr:nvSpPr>
        <xdr:cNvPr id="118" name="フローチャート: 判断 117"/>
        <xdr:cNvSpPr/>
      </xdr:nvSpPr>
      <xdr:spPr>
        <a:xfrm>
          <a:off x="7842250" y="669340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80264</xdr:rowOff>
    </xdr:from>
    <xdr:to>
      <xdr:col>41</xdr:col>
      <xdr:colOff>101600</xdr:colOff>
      <xdr:row>41</xdr:row>
      <xdr:rowOff>10414</xdr:rowOff>
    </xdr:to>
    <xdr:sp macro="" textlink="">
      <xdr:nvSpPr>
        <xdr:cNvPr id="119" name="フローチャート: 判断 118"/>
        <xdr:cNvSpPr/>
      </xdr:nvSpPr>
      <xdr:spPr>
        <a:xfrm>
          <a:off x="7029450" y="668426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112268</xdr:rowOff>
    </xdr:from>
    <xdr:to>
      <xdr:col>36</xdr:col>
      <xdr:colOff>165100</xdr:colOff>
      <xdr:row>41</xdr:row>
      <xdr:rowOff>42418</xdr:rowOff>
    </xdr:to>
    <xdr:sp macro="" textlink="">
      <xdr:nvSpPr>
        <xdr:cNvPr id="120" name="フローチャート: 判断 119"/>
        <xdr:cNvSpPr/>
      </xdr:nvSpPr>
      <xdr:spPr>
        <a:xfrm>
          <a:off x="6235700" y="671626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xdr:cNvSpPr txBox="1"/>
      </xdr:nvSpPr>
      <xdr:spPr>
        <a:xfrm>
          <a:off x="9258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xdr:cNvSpPr txBox="1"/>
      </xdr:nvSpPr>
      <xdr:spPr>
        <a:xfrm>
          <a:off x="85153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xdr:cNvSpPr txBox="1"/>
      </xdr:nvSpPr>
      <xdr:spPr>
        <a:xfrm>
          <a:off x="77152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xdr:cNvSpPr txBox="1"/>
      </xdr:nvSpPr>
      <xdr:spPr>
        <a:xfrm>
          <a:off x="69088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xdr:cNvSpPr txBox="1"/>
      </xdr:nvSpPr>
      <xdr:spPr>
        <a:xfrm>
          <a:off x="61150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254</xdr:rowOff>
    </xdr:from>
    <xdr:to>
      <xdr:col>55</xdr:col>
      <xdr:colOff>50800</xdr:colOff>
      <xdr:row>41</xdr:row>
      <xdr:rowOff>101854</xdr:rowOff>
    </xdr:to>
    <xdr:sp macro="" textlink="">
      <xdr:nvSpPr>
        <xdr:cNvPr id="126" name="楕円 125"/>
        <xdr:cNvSpPr/>
      </xdr:nvSpPr>
      <xdr:spPr>
        <a:xfrm>
          <a:off x="9398000" y="676935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86631</xdr:rowOff>
    </xdr:from>
    <xdr:ext cx="469744" cy="259045"/>
    <xdr:sp macro="" textlink="">
      <xdr:nvSpPr>
        <xdr:cNvPr id="127" name="【図書館】&#10;一人当たり面積該当値テキスト"/>
        <xdr:cNvSpPr txBox="1"/>
      </xdr:nvSpPr>
      <xdr:spPr>
        <a:xfrm>
          <a:off x="9467850" y="6690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254</xdr:rowOff>
    </xdr:from>
    <xdr:to>
      <xdr:col>50</xdr:col>
      <xdr:colOff>165100</xdr:colOff>
      <xdr:row>41</xdr:row>
      <xdr:rowOff>101854</xdr:rowOff>
    </xdr:to>
    <xdr:sp macro="" textlink="">
      <xdr:nvSpPr>
        <xdr:cNvPr id="128" name="楕円 127"/>
        <xdr:cNvSpPr/>
      </xdr:nvSpPr>
      <xdr:spPr>
        <a:xfrm>
          <a:off x="8636000" y="6769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51054</xdr:rowOff>
    </xdr:from>
    <xdr:to>
      <xdr:col>55</xdr:col>
      <xdr:colOff>0</xdr:colOff>
      <xdr:row>41</xdr:row>
      <xdr:rowOff>51054</xdr:rowOff>
    </xdr:to>
    <xdr:cxnSp macro="">
      <xdr:nvCxnSpPr>
        <xdr:cNvPr id="129" name="直線コネクタ 128"/>
        <xdr:cNvCxnSpPr/>
      </xdr:nvCxnSpPr>
      <xdr:spPr>
        <a:xfrm>
          <a:off x="8686800" y="6820154"/>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254</xdr:rowOff>
    </xdr:from>
    <xdr:to>
      <xdr:col>46</xdr:col>
      <xdr:colOff>38100</xdr:colOff>
      <xdr:row>41</xdr:row>
      <xdr:rowOff>101854</xdr:rowOff>
    </xdr:to>
    <xdr:sp macro="" textlink="">
      <xdr:nvSpPr>
        <xdr:cNvPr id="130" name="楕円 129"/>
        <xdr:cNvSpPr/>
      </xdr:nvSpPr>
      <xdr:spPr>
        <a:xfrm>
          <a:off x="7842250" y="676935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51054</xdr:rowOff>
    </xdr:from>
    <xdr:to>
      <xdr:col>50</xdr:col>
      <xdr:colOff>114300</xdr:colOff>
      <xdr:row>41</xdr:row>
      <xdr:rowOff>51054</xdr:rowOff>
    </xdr:to>
    <xdr:cxnSp macro="">
      <xdr:nvCxnSpPr>
        <xdr:cNvPr id="131" name="直線コネクタ 130"/>
        <xdr:cNvCxnSpPr/>
      </xdr:nvCxnSpPr>
      <xdr:spPr>
        <a:xfrm>
          <a:off x="7886700" y="6820154"/>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167132</xdr:rowOff>
    </xdr:from>
    <xdr:to>
      <xdr:col>41</xdr:col>
      <xdr:colOff>101600</xdr:colOff>
      <xdr:row>41</xdr:row>
      <xdr:rowOff>97282</xdr:rowOff>
    </xdr:to>
    <xdr:sp macro="" textlink="">
      <xdr:nvSpPr>
        <xdr:cNvPr id="132" name="楕円 131"/>
        <xdr:cNvSpPr/>
      </xdr:nvSpPr>
      <xdr:spPr>
        <a:xfrm>
          <a:off x="7029450" y="677113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46482</xdr:rowOff>
    </xdr:from>
    <xdr:to>
      <xdr:col>45</xdr:col>
      <xdr:colOff>177800</xdr:colOff>
      <xdr:row>41</xdr:row>
      <xdr:rowOff>51054</xdr:rowOff>
    </xdr:to>
    <xdr:cxnSp macro="">
      <xdr:nvCxnSpPr>
        <xdr:cNvPr id="133" name="直線コネクタ 132"/>
        <xdr:cNvCxnSpPr/>
      </xdr:nvCxnSpPr>
      <xdr:spPr>
        <a:xfrm>
          <a:off x="7080250" y="6815582"/>
          <a:ext cx="80645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139700</xdr:rowOff>
    </xdr:from>
    <xdr:to>
      <xdr:col>36</xdr:col>
      <xdr:colOff>165100</xdr:colOff>
      <xdr:row>41</xdr:row>
      <xdr:rowOff>69850</xdr:rowOff>
    </xdr:to>
    <xdr:sp macro="" textlink="">
      <xdr:nvSpPr>
        <xdr:cNvPr id="134" name="楕円 133"/>
        <xdr:cNvSpPr/>
      </xdr:nvSpPr>
      <xdr:spPr>
        <a:xfrm>
          <a:off x="6235700" y="67437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19050</xdr:rowOff>
    </xdr:from>
    <xdr:to>
      <xdr:col>41</xdr:col>
      <xdr:colOff>50800</xdr:colOff>
      <xdr:row>41</xdr:row>
      <xdr:rowOff>46482</xdr:rowOff>
    </xdr:to>
    <xdr:cxnSp macro="">
      <xdr:nvCxnSpPr>
        <xdr:cNvPr id="135" name="直線コネクタ 134"/>
        <xdr:cNvCxnSpPr/>
      </xdr:nvCxnSpPr>
      <xdr:spPr>
        <a:xfrm>
          <a:off x="6286500" y="6788150"/>
          <a:ext cx="79375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40657</xdr:rowOff>
    </xdr:from>
    <xdr:ext cx="469744" cy="259045"/>
    <xdr:sp macro="" textlink="">
      <xdr:nvSpPr>
        <xdr:cNvPr id="136" name="n_1aveValue【図書館】&#10;一人当たり面積"/>
        <xdr:cNvSpPr txBox="1"/>
      </xdr:nvSpPr>
      <xdr:spPr>
        <a:xfrm>
          <a:off x="8458277" y="6479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36085</xdr:rowOff>
    </xdr:from>
    <xdr:ext cx="469744" cy="259045"/>
    <xdr:sp macro="" textlink="">
      <xdr:nvSpPr>
        <xdr:cNvPr id="137" name="n_2aveValue【図書館】&#10;一人当たり面積"/>
        <xdr:cNvSpPr txBox="1"/>
      </xdr:nvSpPr>
      <xdr:spPr>
        <a:xfrm>
          <a:off x="7677227" y="6474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26941</xdr:rowOff>
    </xdr:from>
    <xdr:ext cx="469744" cy="259045"/>
    <xdr:sp macro="" textlink="">
      <xdr:nvSpPr>
        <xdr:cNvPr id="138" name="n_3aveValue【図書館】&#10;一人当たり面積"/>
        <xdr:cNvSpPr txBox="1"/>
      </xdr:nvSpPr>
      <xdr:spPr>
        <a:xfrm>
          <a:off x="6864427" y="6465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58945</xdr:rowOff>
    </xdr:from>
    <xdr:ext cx="469744" cy="259045"/>
    <xdr:sp macro="" textlink="">
      <xdr:nvSpPr>
        <xdr:cNvPr id="139" name="n_4aveValue【図書館】&#10;一人当たり面積"/>
        <xdr:cNvSpPr txBox="1"/>
      </xdr:nvSpPr>
      <xdr:spPr>
        <a:xfrm>
          <a:off x="6070677" y="6497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92981</xdr:rowOff>
    </xdr:from>
    <xdr:ext cx="469744" cy="259045"/>
    <xdr:sp macro="" textlink="">
      <xdr:nvSpPr>
        <xdr:cNvPr id="140" name="n_1mainValue【図書館】&#10;一人当たり面積"/>
        <xdr:cNvSpPr txBox="1"/>
      </xdr:nvSpPr>
      <xdr:spPr>
        <a:xfrm>
          <a:off x="8458277" y="6862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92981</xdr:rowOff>
    </xdr:from>
    <xdr:ext cx="469744" cy="259045"/>
    <xdr:sp macro="" textlink="">
      <xdr:nvSpPr>
        <xdr:cNvPr id="141" name="n_2mainValue【図書館】&#10;一人当たり面積"/>
        <xdr:cNvSpPr txBox="1"/>
      </xdr:nvSpPr>
      <xdr:spPr>
        <a:xfrm>
          <a:off x="7677227" y="6862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88409</xdr:rowOff>
    </xdr:from>
    <xdr:ext cx="469744" cy="259045"/>
    <xdr:sp macro="" textlink="">
      <xdr:nvSpPr>
        <xdr:cNvPr id="142" name="n_3mainValue【図書館】&#10;一人当たり面積"/>
        <xdr:cNvSpPr txBox="1"/>
      </xdr:nvSpPr>
      <xdr:spPr>
        <a:xfrm>
          <a:off x="6864427" y="6857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60977</xdr:rowOff>
    </xdr:from>
    <xdr:ext cx="469744" cy="259045"/>
    <xdr:sp macro="" textlink="">
      <xdr:nvSpPr>
        <xdr:cNvPr id="143" name="n_4mainValue【図書館】&#10;一人当たり面積"/>
        <xdr:cNvSpPr txBox="1"/>
      </xdr:nvSpPr>
      <xdr:spPr>
        <a:xfrm>
          <a:off x="6070677" y="6830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4" name="正方形/長方形 143"/>
        <xdr:cNvSpPr/>
      </xdr:nvSpPr>
      <xdr:spPr>
        <a:xfrm>
          <a:off x="685800" y="77089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5" name="正方形/長方形 144"/>
        <xdr:cNvSpPr/>
      </xdr:nvSpPr>
      <xdr:spPr>
        <a:xfrm>
          <a:off x="8128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6" name="正方形/長方形 145"/>
        <xdr:cNvSpPr/>
      </xdr:nvSpPr>
      <xdr:spPr>
        <a:xfrm>
          <a:off x="8128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7" name="正方形/長方形 146"/>
        <xdr:cNvSpPr/>
      </xdr:nvSpPr>
      <xdr:spPr>
        <a:xfrm>
          <a:off x="17145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8" name="正方形/長方形 147"/>
        <xdr:cNvSpPr/>
      </xdr:nvSpPr>
      <xdr:spPr>
        <a:xfrm>
          <a:off x="17145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9" name="正方形/長方形 148"/>
        <xdr:cNvSpPr/>
      </xdr:nvSpPr>
      <xdr:spPr>
        <a:xfrm>
          <a:off x="27432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0" name="正方形/長方形 149"/>
        <xdr:cNvSpPr/>
      </xdr:nvSpPr>
      <xdr:spPr>
        <a:xfrm>
          <a:off x="27432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1" name="正方形/長方形 150"/>
        <xdr:cNvSpPr/>
      </xdr:nvSpPr>
      <xdr:spPr>
        <a:xfrm>
          <a:off x="685800" y="880745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2" name="テキスト ボックス 151"/>
        <xdr:cNvSpPr txBox="1"/>
      </xdr:nvSpPr>
      <xdr:spPr>
        <a:xfrm>
          <a:off x="666750" y="86233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3" name="直線コネクタ 152"/>
        <xdr:cNvCxnSpPr/>
      </xdr:nvCxnSpPr>
      <xdr:spPr>
        <a:xfrm>
          <a:off x="685800" y="1101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4" name="テキスト ボックス 153"/>
        <xdr:cNvSpPr txBox="1"/>
      </xdr:nvSpPr>
      <xdr:spPr>
        <a:xfrm>
          <a:off x="275771" y="10875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55" name="直線コネクタ 154"/>
        <xdr:cNvCxnSpPr/>
      </xdr:nvCxnSpPr>
      <xdr:spPr>
        <a:xfrm>
          <a:off x="685800" y="10566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56" name="テキスト ボックス 155"/>
        <xdr:cNvSpPr txBox="1"/>
      </xdr:nvSpPr>
      <xdr:spPr>
        <a:xfrm>
          <a:off x="339891" y="1043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57" name="直線コネクタ 156"/>
        <xdr:cNvCxnSpPr/>
      </xdr:nvCxnSpPr>
      <xdr:spPr>
        <a:xfrm>
          <a:off x="685800" y="10128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58" name="テキスト ボックス 157"/>
        <xdr:cNvSpPr txBox="1"/>
      </xdr:nvSpPr>
      <xdr:spPr>
        <a:xfrm>
          <a:off x="339891" y="9992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59" name="直線コネクタ 158"/>
        <xdr:cNvCxnSpPr/>
      </xdr:nvCxnSpPr>
      <xdr:spPr>
        <a:xfrm>
          <a:off x="685800" y="9690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0" name="テキスト ボックス 159"/>
        <xdr:cNvSpPr txBox="1"/>
      </xdr:nvSpPr>
      <xdr:spPr>
        <a:xfrm>
          <a:off x="339891" y="9554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1" name="直線コネクタ 160"/>
        <xdr:cNvCxnSpPr/>
      </xdr:nvCxnSpPr>
      <xdr:spPr>
        <a:xfrm>
          <a:off x="685800" y="9245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2" name="テキスト ボックス 161"/>
        <xdr:cNvSpPr txBox="1"/>
      </xdr:nvSpPr>
      <xdr:spPr>
        <a:xfrm>
          <a:off x="339891" y="9109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3" name="直線コネクタ 162"/>
        <xdr:cNvCxnSpPr/>
      </xdr:nvCxnSpPr>
      <xdr:spPr>
        <a:xfrm>
          <a:off x="685800" y="8807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4" name="テキスト ボックス 163"/>
        <xdr:cNvSpPr txBox="1"/>
      </xdr:nvSpPr>
      <xdr:spPr>
        <a:xfrm>
          <a:off x="384961" y="86715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5" name="【体育館・プール】&#10;有形固定資産減価償却率グラフ枠"/>
        <xdr:cNvSpPr/>
      </xdr:nvSpPr>
      <xdr:spPr>
        <a:xfrm>
          <a:off x="685800" y="880745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155448</xdr:rowOff>
    </xdr:from>
    <xdr:to>
      <xdr:col>24</xdr:col>
      <xdr:colOff>62865</xdr:colOff>
      <xdr:row>63</xdr:row>
      <xdr:rowOff>54864</xdr:rowOff>
    </xdr:to>
    <xdr:cxnSp macro="">
      <xdr:nvCxnSpPr>
        <xdr:cNvPr id="166" name="直線コネクタ 165"/>
        <xdr:cNvCxnSpPr/>
      </xdr:nvCxnSpPr>
      <xdr:spPr>
        <a:xfrm flipV="1">
          <a:off x="4177665" y="9401048"/>
          <a:ext cx="0" cy="1055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58691</xdr:rowOff>
    </xdr:from>
    <xdr:ext cx="405111" cy="259045"/>
    <xdr:sp macro="" textlink="">
      <xdr:nvSpPr>
        <xdr:cNvPr id="167" name="【体育館・プール】&#10;有形固定資産減価償却率最小値テキスト"/>
        <xdr:cNvSpPr txBox="1"/>
      </xdr:nvSpPr>
      <xdr:spPr>
        <a:xfrm>
          <a:off x="4216400" y="10459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54864</xdr:rowOff>
    </xdr:from>
    <xdr:to>
      <xdr:col>24</xdr:col>
      <xdr:colOff>152400</xdr:colOff>
      <xdr:row>63</xdr:row>
      <xdr:rowOff>54864</xdr:rowOff>
    </xdr:to>
    <xdr:cxnSp macro="">
      <xdr:nvCxnSpPr>
        <xdr:cNvPr id="168" name="直線コネクタ 167"/>
        <xdr:cNvCxnSpPr/>
      </xdr:nvCxnSpPr>
      <xdr:spPr>
        <a:xfrm>
          <a:off x="4108450" y="1045616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102125</xdr:rowOff>
    </xdr:from>
    <xdr:ext cx="405111" cy="259045"/>
    <xdr:sp macro="" textlink="">
      <xdr:nvSpPr>
        <xdr:cNvPr id="169" name="【体育館・プール】&#10;有形固定資産減価償却率最大値テキスト"/>
        <xdr:cNvSpPr txBox="1"/>
      </xdr:nvSpPr>
      <xdr:spPr>
        <a:xfrm>
          <a:off x="4216400" y="9182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155448</xdr:rowOff>
    </xdr:from>
    <xdr:to>
      <xdr:col>24</xdr:col>
      <xdr:colOff>152400</xdr:colOff>
      <xdr:row>56</xdr:row>
      <xdr:rowOff>155448</xdr:rowOff>
    </xdr:to>
    <xdr:cxnSp macro="">
      <xdr:nvCxnSpPr>
        <xdr:cNvPr id="170" name="直線コネクタ 169"/>
        <xdr:cNvCxnSpPr/>
      </xdr:nvCxnSpPr>
      <xdr:spPr>
        <a:xfrm>
          <a:off x="4108450" y="940104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44213</xdr:rowOff>
    </xdr:from>
    <xdr:ext cx="405111" cy="259045"/>
    <xdr:sp macro="" textlink="">
      <xdr:nvSpPr>
        <xdr:cNvPr id="171" name="【体育館・プール】&#10;有形固定資産減価償却率平均値テキスト"/>
        <xdr:cNvSpPr txBox="1"/>
      </xdr:nvSpPr>
      <xdr:spPr>
        <a:xfrm>
          <a:off x="4216400" y="97851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65786</xdr:rowOff>
    </xdr:from>
    <xdr:to>
      <xdr:col>24</xdr:col>
      <xdr:colOff>114300</xdr:colOff>
      <xdr:row>59</xdr:row>
      <xdr:rowOff>167386</xdr:rowOff>
    </xdr:to>
    <xdr:sp macro="" textlink="">
      <xdr:nvSpPr>
        <xdr:cNvPr id="172" name="フローチャート: 判断 171"/>
        <xdr:cNvSpPr/>
      </xdr:nvSpPr>
      <xdr:spPr>
        <a:xfrm>
          <a:off x="4127500" y="980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84074</xdr:rowOff>
    </xdr:from>
    <xdr:to>
      <xdr:col>20</xdr:col>
      <xdr:colOff>38100</xdr:colOff>
      <xdr:row>60</xdr:row>
      <xdr:rowOff>14224</xdr:rowOff>
    </xdr:to>
    <xdr:sp macro="" textlink="">
      <xdr:nvSpPr>
        <xdr:cNvPr id="173" name="フローチャート: 判断 172"/>
        <xdr:cNvSpPr/>
      </xdr:nvSpPr>
      <xdr:spPr>
        <a:xfrm>
          <a:off x="3384550" y="982497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70358</xdr:rowOff>
    </xdr:from>
    <xdr:to>
      <xdr:col>15</xdr:col>
      <xdr:colOff>101600</xdr:colOff>
      <xdr:row>60</xdr:row>
      <xdr:rowOff>508</xdr:rowOff>
    </xdr:to>
    <xdr:sp macro="" textlink="">
      <xdr:nvSpPr>
        <xdr:cNvPr id="174" name="フローチャート: 判断 173"/>
        <xdr:cNvSpPr/>
      </xdr:nvSpPr>
      <xdr:spPr>
        <a:xfrm>
          <a:off x="2571750" y="981125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150368</xdr:rowOff>
    </xdr:from>
    <xdr:to>
      <xdr:col>10</xdr:col>
      <xdr:colOff>165100</xdr:colOff>
      <xdr:row>59</xdr:row>
      <xdr:rowOff>80518</xdr:rowOff>
    </xdr:to>
    <xdr:sp macro="" textlink="">
      <xdr:nvSpPr>
        <xdr:cNvPr id="175" name="フローチャート: 判断 174"/>
        <xdr:cNvSpPr/>
      </xdr:nvSpPr>
      <xdr:spPr>
        <a:xfrm>
          <a:off x="1778000" y="972616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152654</xdr:rowOff>
    </xdr:from>
    <xdr:to>
      <xdr:col>6</xdr:col>
      <xdr:colOff>38100</xdr:colOff>
      <xdr:row>59</xdr:row>
      <xdr:rowOff>82804</xdr:rowOff>
    </xdr:to>
    <xdr:sp macro="" textlink="">
      <xdr:nvSpPr>
        <xdr:cNvPr id="176" name="フローチャート: 判断 175"/>
        <xdr:cNvSpPr/>
      </xdr:nvSpPr>
      <xdr:spPr>
        <a:xfrm>
          <a:off x="984250" y="972845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7" name="テキスト ボックス 176"/>
        <xdr:cNvSpPr txBox="1"/>
      </xdr:nvSpPr>
      <xdr:spPr>
        <a:xfrm>
          <a:off x="40068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8" name="テキスト ボックス 177"/>
        <xdr:cNvSpPr txBox="1"/>
      </xdr:nvSpPr>
      <xdr:spPr>
        <a:xfrm>
          <a:off x="32575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9" name="テキスト ボックス 178"/>
        <xdr:cNvSpPr txBox="1"/>
      </xdr:nvSpPr>
      <xdr:spPr>
        <a:xfrm>
          <a:off x="24511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0" name="テキスト ボックス 179"/>
        <xdr:cNvSpPr txBox="1"/>
      </xdr:nvSpPr>
      <xdr:spPr>
        <a:xfrm>
          <a:off x="16573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1" name="テキスト ボックス 180"/>
        <xdr:cNvSpPr txBox="1"/>
      </xdr:nvSpPr>
      <xdr:spPr>
        <a:xfrm>
          <a:off x="8572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132080</xdr:rowOff>
    </xdr:from>
    <xdr:to>
      <xdr:col>24</xdr:col>
      <xdr:colOff>114300</xdr:colOff>
      <xdr:row>57</xdr:row>
      <xdr:rowOff>62230</xdr:rowOff>
    </xdr:to>
    <xdr:sp macro="" textlink="">
      <xdr:nvSpPr>
        <xdr:cNvPr id="182" name="楕円 181"/>
        <xdr:cNvSpPr/>
      </xdr:nvSpPr>
      <xdr:spPr>
        <a:xfrm>
          <a:off x="4127500" y="937768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57675</xdr:rowOff>
    </xdr:from>
    <xdr:ext cx="405111" cy="259045"/>
    <xdr:sp macro="" textlink="">
      <xdr:nvSpPr>
        <xdr:cNvPr id="183" name="【体育館・プール】&#10;有形固定資産減価償却率該当値テキスト"/>
        <xdr:cNvSpPr txBox="1"/>
      </xdr:nvSpPr>
      <xdr:spPr>
        <a:xfrm>
          <a:off x="4216400" y="93032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81788</xdr:rowOff>
    </xdr:from>
    <xdr:to>
      <xdr:col>20</xdr:col>
      <xdr:colOff>38100</xdr:colOff>
      <xdr:row>57</xdr:row>
      <xdr:rowOff>11938</xdr:rowOff>
    </xdr:to>
    <xdr:sp macro="" textlink="">
      <xdr:nvSpPr>
        <xdr:cNvPr id="184" name="楕円 183"/>
        <xdr:cNvSpPr/>
      </xdr:nvSpPr>
      <xdr:spPr>
        <a:xfrm>
          <a:off x="3384550" y="932738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132588</xdr:rowOff>
    </xdr:from>
    <xdr:to>
      <xdr:col>24</xdr:col>
      <xdr:colOff>63500</xdr:colOff>
      <xdr:row>57</xdr:row>
      <xdr:rowOff>11430</xdr:rowOff>
    </xdr:to>
    <xdr:cxnSp macro="">
      <xdr:nvCxnSpPr>
        <xdr:cNvPr id="185" name="直線コネクタ 184"/>
        <xdr:cNvCxnSpPr/>
      </xdr:nvCxnSpPr>
      <xdr:spPr>
        <a:xfrm>
          <a:off x="3429000" y="9378188"/>
          <a:ext cx="749300" cy="43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31496</xdr:rowOff>
    </xdr:from>
    <xdr:to>
      <xdr:col>15</xdr:col>
      <xdr:colOff>101600</xdr:colOff>
      <xdr:row>56</xdr:row>
      <xdr:rowOff>133096</xdr:rowOff>
    </xdr:to>
    <xdr:sp macro="" textlink="">
      <xdr:nvSpPr>
        <xdr:cNvPr id="186" name="楕円 185"/>
        <xdr:cNvSpPr/>
      </xdr:nvSpPr>
      <xdr:spPr>
        <a:xfrm>
          <a:off x="2571750" y="927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82296</xdr:rowOff>
    </xdr:from>
    <xdr:to>
      <xdr:col>19</xdr:col>
      <xdr:colOff>177800</xdr:colOff>
      <xdr:row>56</xdr:row>
      <xdr:rowOff>132588</xdr:rowOff>
    </xdr:to>
    <xdr:cxnSp macro="">
      <xdr:nvCxnSpPr>
        <xdr:cNvPr id="187" name="直線コネクタ 186"/>
        <xdr:cNvCxnSpPr/>
      </xdr:nvCxnSpPr>
      <xdr:spPr>
        <a:xfrm>
          <a:off x="2622550" y="9327896"/>
          <a:ext cx="80645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81788</xdr:rowOff>
    </xdr:from>
    <xdr:to>
      <xdr:col>10</xdr:col>
      <xdr:colOff>165100</xdr:colOff>
      <xdr:row>57</xdr:row>
      <xdr:rowOff>11938</xdr:rowOff>
    </xdr:to>
    <xdr:sp macro="" textlink="">
      <xdr:nvSpPr>
        <xdr:cNvPr id="188" name="楕円 187"/>
        <xdr:cNvSpPr/>
      </xdr:nvSpPr>
      <xdr:spPr>
        <a:xfrm>
          <a:off x="1778000" y="932738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56</xdr:row>
      <xdr:rowOff>82296</xdr:rowOff>
    </xdr:from>
    <xdr:to>
      <xdr:col>15</xdr:col>
      <xdr:colOff>50800</xdr:colOff>
      <xdr:row>56</xdr:row>
      <xdr:rowOff>132588</xdr:rowOff>
    </xdr:to>
    <xdr:cxnSp macro="">
      <xdr:nvCxnSpPr>
        <xdr:cNvPr id="189" name="直線コネクタ 188"/>
        <xdr:cNvCxnSpPr/>
      </xdr:nvCxnSpPr>
      <xdr:spPr>
        <a:xfrm flipV="1">
          <a:off x="1828800" y="9327896"/>
          <a:ext cx="79375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56</xdr:row>
      <xdr:rowOff>17780</xdr:rowOff>
    </xdr:from>
    <xdr:to>
      <xdr:col>6</xdr:col>
      <xdr:colOff>38100</xdr:colOff>
      <xdr:row>56</xdr:row>
      <xdr:rowOff>119380</xdr:rowOff>
    </xdr:to>
    <xdr:sp macro="" textlink="">
      <xdr:nvSpPr>
        <xdr:cNvPr id="190" name="楕円 189"/>
        <xdr:cNvSpPr/>
      </xdr:nvSpPr>
      <xdr:spPr>
        <a:xfrm>
          <a:off x="984250" y="926338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56</xdr:row>
      <xdr:rowOff>68580</xdr:rowOff>
    </xdr:from>
    <xdr:to>
      <xdr:col>10</xdr:col>
      <xdr:colOff>114300</xdr:colOff>
      <xdr:row>56</xdr:row>
      <xdr:rowOff>132588</xdr:rowOff>
    </xdr:to>
    <xdr:cxnSp macro="">
      <xdr:nvCxnSpPr>
        <xdr:cNvPr id="191" name="直線コネクタ 190"/>
        <xdr:cNvCxnSpPr/>
      </xdr:nvCxnSpPr>
      <xdr:spPr>
        <a:xfrm>
          <a:off x="1028700" y="9314180"/>
          <a:ext cx="8001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5351</xdr:rowOff>
    </xdr:from>
    <xdr:ext cx="405111" cy="259045"/>
    <xdr:sp macro="" textlink="">
      <xdr:nvSpPr>
        <xdr:cNvPr id="192" name="n_1aveValue【体育館・プール】&#10;有形固定資産減価償却率"/>
        <xdr:cNvSpPr txBox="1"/>
      </xdr:nvSpPr>
      <xdr:spPr>
        <a:xfrm>
          <a:off x="3239144" y="9911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163085</xdr:rowOff>
    </xdr:from>
    <xdr:ext cx="405111" cy="259045"/>
    <xdr:sp macro="" textlink="">
      <xdr:nvSpPr>
        <xdr:cNvPr id="193" name="n_2aveValue【体育館・プール】&#10;有形固定資産減価償却率"/>
        <xdr:cNvSpPr txBox="1"/>
      </xdr:nvSpPr>
      <xdr:spPr>
        <a:xfrm>
          <a:off x="2439044" y="9903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71645</xdr:rowOff>
    </xdr:from>
    <xdr:ext cx="405111" cy="259045"/>
    <xdr:sp macro="" textlink="">
      <xdr:nvSpPr>
        <xdr:cNvPr id="194" name="n_3aveValue【体育館・プール】&#10;有形固定資産減価償却率"/>
        <xdr:cNvSpPr txBox="1"/>
      </xdr:nvSpPr>
      <xdr:spPr>
        <a:xfrm>
          <a:off x="1645294" y="9812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73931</xdr:rowOff>
    </xdr:from>
    <xdr:ext cx="405111" cy="259045"/>
    <xdr:sp macro="" textlink="">
      <xdr:nvSpPr>
        <xdr:cNvPr id="195" name="n_4aveValue【体育館・プール】&#10;有形固定資産減価償却率"/>
        <xdr:cNvSpPr txBox="1"/>
      </xdr:nvSpPr>
      <xdr:spPr>
        <a:xfrm>
          <a:off x="851544" y="9814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28465</xdr:rowOff>
    </xdr:from>
    <xdr:ext cx="405111" cy="259045"/>
    <xdr:sp macro="" textlink="">
      <xdr:nvSpPr>
        <xdr:cNvPr id="196" name="n_1mainValue【体育館・プール】&#10;有形固定資産減価償却率"/>
        <xdr:cNvSpPr txBox="1"/>
      </xdr:nvSpPr>
      <xdr:spPr>
        <a:xfrm>
          <a:off x="3239144" y="9108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54</xdr:row>
      <xdr:rowOff>149623</xdr:rowOff>
    </xdr:from>
    <xdr:ext cx="405111" cy="259045"/>
    <xdr:sp macro="" textlink="">
      <xdr:nvSpPr>
        <xdr:cNvPr id="197" name="n_2mainValue【体育館・プール】&#10;有形固定資産減価償却率"/>
        <xdr:cNvSpPr txBox="1"/>
      </xdr:nvSpPr>
      <xdr:spPr>
        <a:xfrm>
          <a:off x="2439044" y="90650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28465</xdr:rowOff>
    </xdr:from>
    <xdr:ext cx="405111" cy="259045"/>
    <xdr:sp macro="" textlink="">
      <xdr:nvSpPr>
        <xdr:cNvPr id="198" name="n_3mainValue【体育館・プール】&#10;有形固定資産減価償却率"/>
        <xdr:cNvSpPr txBox="1"/>
      </xdr:nvSpPr>
      <xdr:spPr>
        <a:xfrm>
          <a:off x="1645294" y="9108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54</xdr:row>
      <xdr:rowOff>135907</xdr:rowOff>
    </xdr:from>
    <xdr:ext cx="405111" cy="259045"/>
    <xdr:sp macro="" textlink="">
      <xdr:nvSpPr>
        <xdr:cNvPr id="199" name="n_4mainValue【体育館・プール】&#10;有形固定資産減価償却率"/>
        <xdr:cNvSpPr txBox="1"/>
      </xdr:nvSpPr>
      <xdr:spPr>
        <a:xfrm>
          <a:off x="851544" y="905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0" name="正方形/長方形 199"/>
        <xdr:cNvSpPr/>
      </xdr:nvSpPr>
      <xdr:spPr>
        <a:xfrm>
          <a:off x="5956300" y="77089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1" name="正方形/長方形 200"/>
        <xdr:cNvSpPr/>
      </xdr:nvSpPr>
      <xdr:spPr>
        <a:xfrm>
          <a:off x="606425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2" name="正方形/長方形 201"/>
        <xdr:cNvSpPr/>
      </xdr:nvSpPr>
      <xdr:spPr>
        <a:xfrm>
          <a:off x="606425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3" name="正方形/長方形 202"/>
        <xdr:cNvSpPr/>
      </xdr:nvSpPr>
      <xdr:spPr>
        <a:xfrm>
          <a:off x="69850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4" name="正方形/長方形 203"/>
        <xdr:cNvSpPr/>
      </xdr:nvSpPr>
      <xdr:spPr>
        <a:xfrm>
          <a:off x="69850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5" name="正方形/長方形 204"/>
        <xdr:cNvSpPr/>
      </xdr:nvSpPr>
      <xdr:spPr>
        <a:xfrm>
          <a:off x="80137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6" name="正方形/長方形 205"/>
        <xdr:cNvSpPr/>
      </xdr:nvSpPr>
      <xdr:spPr>
        <a:xfrm>
          <a:off x="80137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7" name="正方形/長方形 206"/>
        <xdr:cNvSpPr/>
      </xdr:nvSpPr>
      <xdr:spPr>
        <a:xfrm>
          <a:off x="5956300" y="880745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8" name="テキスト ボックス 207"/>
        <xdr:cNvSpPr txBox="1"/>
      </xdr:nvSpPr>
      <xdr:spPr>
        <a:xfrm>
          <a:off x="5918200" y="86233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9" name="直線コネクタ 208"/>
        <xdr:cNvCxnSpPr/>
      </xdr:nvCxnSpPr>
      <xdr:spPr>
        <a:xfrm>
          <a:off x="5956300" y="11010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65</xdr:row>
      <xdr:rowOff>143527</xdr:rowOff>
    </xdr:from>
    <xdr:ext cx="467179" cy="259045"/>
    <xdr:sp macro="" textlink="">
      <xdr:nvSpPr>
        <xdr:cNvPr id="210" name="テキスト ボックス 209"/>
        <xdr:cNvSpPr txBox="1"/>
      </xdr:nvSpPr>
      <xdr:spPr>
        <a:xfrm>
          <a:off x="5527221" y="10875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130628</xdr:rowOff>
    </xdr:from>
    <xdr:to>
      <xdr:col>59</xdr:col>
      <xdr:colOff>50800</xdr:colOff>
      <xdr:row>64</xdr:row>
      <xdr:rowOff>130628</xdr:rowOff>
    </xdr:to>
    <xdr:cxnSp macro="">
      <xdr:nvCxnSpPr>
        <xdr:cNvPr id="211" name="直線コネクタ 210"/>
        <xdr:cNvCxnSpPr/>
      </xdr:nvCxnSpPr>
      <xdr:spPr>
        <a:xfrm>
          <a:off x="5956300" y="10697028"/>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2" name="テキスト ボックス 211"/>
        <xdr:cNvSpPr txBox="1"/>
      </xdr:nvSpPr>
      <xdr:spPr>
        <a:xfrm>
          <a:off x="5527221" y="1056115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3" name="直線コネクタ 212"/>
        <xdr:cNvCxnSpPr/>
      </xdr:nvCxnSpPr>
      <xdr:spPr>
        <a:xfrm>
          <a:off x="5956300" y="1038315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14" name="テキスト ボックス 213"/>
        <xdr:cNvSpPr txBox="1"/>
      </xdr:nvSpPr>
      <xdr:spPr>
        <a:xfrm>
          <a:off x="5527221" y="102409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5" name="直線コネクタ 214"/>
        <xdr:cNvCxnSpPr/>
      </xdr:nvCxnSpPr>
      <xdr:spPr>
        <a:xfrm>
          <a:off x="5956300" y="1006928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16" name="テキスト ボックス 215"/>
        <xdr:cNvSpPr txBox="1"/>
      </xdr:nvSpPr>
      <xdr:spPr>
        <a:xfrm>
          <a:off x="5527221" y="9927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7" name="直線コネクタ 216"/>
        <xdr:cNvCxnSpPr/>
      </xdr:nvCxnSpPr>
      <xdr:spPr>
        <a:xfrm>
          <a:off x="5956300" y="974906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18" name="テキスト ボックス 217"/>
        <xdr:cNvSpPr txBox="1"/>
      </xdr:nvSpPr>
      <xdr:spPr>
        <a:xfrm>
          <a:off x="5527221" y="96131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9" name="直線コネクタ 218"/>
        <xdr:cNvCxnSpPr/>
      </xdr:nvCxnSpPr>
      <xdr:spPr>
        <a:xfrm>
          <a:off x="5956300" y="943519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0" name="テキスト ボックス 219"/>
        <xdr:cNvSpPr txBox="1"/>
      </xdr:nvSpPr>
      <xdr:spPr>
        <a:xfrm>
          <a:off x="5527221" y="92993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1" name="直線コネクタ 220"/>
        <xdr:cNvCxnSpPr/>
      </xdr:nvCxnSpPr>
      <xdr:spPr>
        <a:xfrm>
          <a:off x="5956300" y="912132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2" name="テキスト ボックス 221"/>
        <xdr:cNvSpPr txBox="1"/>
      </xdr:nvSpPr>
      <xdr:spPr>
        <a:xfrm>
          <a:off x="5527221" y="89854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3" name="直線コネクタ 222"/>
        <xdr:cNvCxnSpPr/>
      </xdr:nvCxnSpPr>
      <xdr:spPr>
        <a:xfrm>
          <a:off x="5956300" y="88074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4" name="テキスト ボックス 223"/>
        <xdr:cNvSpPr txBox="1"/>
      </xdr:nvSpPr>
      <xdr:spPr>
        <a:xfrm>
          <a:off x="5527221" y="8671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5" name="【体育館・プール】&#10;一人当たり面積グラフ枠"/>
        <xdr:cNvSpPr/>
      </xdr:nvSpPr>
      <xdr:spPr>
        <a:xfrm>
          <a:off x="5956300" y="880745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40822</xdr:rowOff>
    </xdr:from>
    <xdr:to>
      <xdr:col>54</xdr:col>
      <xdr:colOff>189865</xdr:colOff>
      <xdr:row>64</xdr:row>
      <xdr:rowOff>54428</xdr:rowOff>
    </xdr:to>
    <xdr:cxnSp macro="">
      <xdr:nvCxnSpPr>
        <xdr:cNvPr id="226" name="直線コネクタ 225"/>
        <xdr:cNvCxnSpPr/>
      </xdr:nvCxnSpPr>
      <xdr:spPr>
        <a:xfrm flipV="1">
          <a:off x="9429115" y="9121322"/>
          <a:ext cx="0" cy="1499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58255</xdr:rowOff>
    </xdr:from>
    <xdr:ext cx="469744" cy="259045"/>
    <xdr:sp macro="" textlink="">
      <xdr:nvSpPr>
        <xdr:cNvPr id="227" name="【体育館・プール】&#10;一人当たり面積最小値テキスト"/>
        <xdr:cNvSpPr txBox="1"/>
      </xdr:nvSpPr>
      <xdr:spPr>
        <a:xfrm>
          <a:off x="9467850" y="10624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54428</xdr:rowOff>
    </xdr:from>
    <xdr:to>
      <xdr:col>55</xdr:col>
      <xdr:colOff>88900</xdr:colOff>
      <xdr:row>64</xdr:row>
      <xdr:rowOff>54428</xdr:rowOff>
    </xdr:to>
    <xdr:cxnSp macro="">
      <xdr:nvCxnSpPr>
        <xdr:cNvPr id="228" name="直線コネクタ 227"/>
        <xdr:cNvCxnSpPr/>
      </xdr:nvCxnSpPr>
      <xdr:spPr>
        <a:xfrm>
          <a:off x="9359900" y="1062082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158949</xdr:rowOff>
    </xdr:from>
    <xdr:ext cx="469744" cy="259045"/>
    <xdr:sp macro="" textlink="">
      <xdr:nvSpPr>
        <xdr:cNvPr id="229" name="【体育館・プール】&#10;一人当たり面積最大値テキスト"/>
        <xdr:cNvSpPr txBox="1"/>
      </xdr:nvSpPr>
      <xdr:spPr>
        <a:xfrm>
          <a:off x="9467850" y="8909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40822</xdr:rowOff>
    </xdr:from>
    <xdr:to>
      <xdr:col>55</xdr:col>
      <xdr:colOff>88900</xdr:colOff>
      <xdr:row>55</xdr:row>
      <xdr:rowOff>40822</xdr:rowOff>
    </xdr:to>
    <xdr:cxnSp macro="">
      <xdr:nvCxnSpPr>
        <xdr:cNvPr id="230" name="直線コネクタ 229"/>
        <xdr:cNvCxnSpPr/>
      </xdr:nvCxnSpPr>
      <xdr:spPr>
        <a:xfrm>
          <a:off x="9359900" y="912132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20155</xdr:rowOff>
    </xdr:from>
    <xdr:ext cx="469744" cy="259045"/>
    <xdr:sp macro="" textlink="">
      <xdr:nvSpPr>
        <xdr:cNvPr id="231" name="【体育館・プール】&#10;一人当たり面積平均値テキスト"/>
        <xdr:cNvSpPr txBox="1"/>
      </xdr:nvSpPr>
      <xdr:spPr>
        <a:xfrm>
          <a:off x="9467850" y="102563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41728</xdr:rowOff>
    </xdr:from>
    <xdr:to>
      <xdr:col>55</xdr:col>
      <xdr:colOff>50800</xdr:colOff>
      <xdr:row>62</xdr:row>
      <xdr:rowOff>143328</xdr:rowOff>
    </xdr:to>
    <xdr:sp macro="" textlink="">
      <xdr:nvSpPr>
        <xdr:cNvPr id="232" name="フローチャート: 判断 231"/>
        <xdr:cNvSpPr/>
      </xdr:nvSpPr>
      <xdr:spPr>
        <a:xfrm>
          <a:off x="9398000" y="1027792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52615</xdr:rowOff>
    </xdr:from>
    <xdr:to>
      <xdr:col>50</xdr:col>
      <xdr:colOff>165100</xdr:colOff>
      <xdr:row>62</xdr:row>
      <xdr:rowOff>154215</xdr:rowOff>
    </xdr:to>
    <xdr:sp macro="" textlink="">
      <xdr:nvSpPr>
        <xdr:cNvPr id="233" name="フローチャート: 判断 232"/>
        <xdr:cNvSpPr/>
      </xdr:nvSpPr>
      <xdr:spPr>
        <a:xfrm>
          <a:off x="8636000" y="10288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85272</xdr:rowOff>
    </xdr:from>
    <xdr:to>
      <xdr:col>46</xdr:col>
      <xdr:colOff>38100</xdr:colOff>
      <xdr:row>63</xdr:row>
      <xdr:rowOff>15422</xdr:rowOff>
    </xdr:to>
    <xdr:sp macro="" textlink="">
      <xdr:nvSpPr>
        <xdr:cNvPr id="234" name="フローチャート: 判断 233"/>
        <xdr:cNvSpPr/>
      </xdr:nvSpPr>
      <xdr:spPr>
        <a:xfrm>
          <a:off x="7842250" y="1032147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41728</xdr:rowOff>
    </xdr:from>
    <xdr:to>
      <xdr:col>41</xdr:col>
      <xdr:colOff>101600</xdr:colOff>
      <xdr:row>62</xdr:row>
      <xdr:rowOff>143328</xdr:rowOff>
    </xdr:to>
    <xdr:sp macro="" textlink="">
      <xdr:nvSpPr>
        <xdr:cNvPr id="235" name="フローチャート: 判断 234"/>
        <xdr:cNvSpPr/>
      </xdr:nvSpPr>
      <xdr:spPr>
        <a:xfrm>
          <a:off x="7029450" y="10277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161472</xdr:rowOff>
    </xdr:from>
    <xdr:to>
      <xdr:col>36</xdr:col>
      <xdr:colOff>165100</xdr:colOff>
      <xdr:row>63</xdr:row>
      <xdr:rowOff>91622</xdr:rowOff>
    </xdr:to>
    <xdr:sp macro="" textlink="">
      <xdr:nvSpPr>
        <xdr:cNvPr id="236" name="フローチャート: 判断 235"/>
        <xdr:cNvSpPr/>
      </xdr:nvSpPr>
      <xdr:spPr>
        <a:xfrm>
          <a:off x="6235700" y="1039767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7" name="テキスト ボックス 236"/>
        <xdr:cNvSpPr txBox="1"/>
      </xdr:nvSpPr>
      <xdr:spPr>
        <a:xfrm>
          <a:off x="92583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8" name="テキスト ボックス 237"/>
        <xdr:cNvSpPr txBox="1"/>
      </xdr:nvSpPr>
      <xdr:spPr>
        <a:xfrm>
          <a:off x="85153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9" name="テキスト ボックス 238"/>
        <xdr:cNvSpPr txBox="1"/>
      </xdr:nvSpPr>
      <xdr:spPr>
        <a:xfrm>
          <a:off x="77152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0" name="テキスト ボックス 239"/>
        <xdr:cNvSpPr txBox="1"/>
      </xdr:nvSpPr>
      <xdr:spPr>
        <a:xfrm>
          <a:off x="69088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1" name="テキスト ボックス 240"/>
        <xdr:cNvSpPr txBox="1"/>
      </xdr:nvSpPr>
      <xdr:spPr>
        <a:xfrm>
          <a:off x="61150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47172</xdr:rowOff>
    </xdr:from>
    <xdr:to>
      <xdr:col>55</xdr:col>
      <xdr:colOff>50800</xdr:colOff>
      <xdr:row>60</xdr:row>
      <xdr:rowOff>148772</xdr:rowOff>
    </xdr:to>
    <xdr:sp macro="" textlink="">
      <xdr:nvSpPr>
        <xdr:cNvPr id="242" name="楕円 241"/>
        <xdr:cNvSpPr/>
      </xdr:nvSpPr>
      <xdr:spPr>
        <a:xfrm>
          <a:off x="9398000" y="995317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70049</xdr:rowOff>
    </xdr:from>
    <xdr:ext cx="469744" cy="259045"/>
    <xdr:sp macro="" textlink="">
      <xdr:nvSpPr>
        <xdr:cNvPr id="243" name="【体育館・プール】&#10;一人当たり面積該当値テキスト"/>
        <xdr:cNvSpPr txBox="1"/>
      </xdr:nvSpPr>
      <xdr:spPr>
        <a:xfrm>
          <a:off x="9467850" y="9810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36285</xdr:rowOff>
    </xdr:from>
    <xdr:to>
      <xdr:col>50</xdr:col>
      <xdr:colOff>165100</xdr:colOff>
      <xdr:row>60</xdr:row>
      <xdr:rowOff>137885</xdr:rowOff>
    </xdr:to>
    <xdr:sp macro="" textlink="">
      <xdr:nvSpPr>
        <xdr:cNvPr id="244" name="楕円 243"/>
        <xdr:cNvSpPr/>
      </xdr:nvSpPr>
      <xdr:spPr>
        <a:xfrm>
          <a:off x="8636000" y="994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87085</xdr:rowOff>
    </xdr:from>
    <xdr:to>
      <xdr:col>55</xdr:col>
      <xdr:colOff>0</xdr:colOff>
      <xdr:row>60</xdr:row>
      <xdr:rowOff>97972</xdr:rowOff>
    </xdr:to>
    <xdr:cxnSp macro="">
      <xdr:nvCxnSpPr>
        <xdr:cNvPr id="245" name="直線コネクタ 244"/>
        <xdr:cNvCxnSpPr/>
      </xdr:nvCxnSpPr>
      <xdr:spPr>
        <a:xfrm>
          <a:off x="8686800" y="9993085"/>
          <a:ext cx="74295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25400</xdr:rowOff>
    </xdr:from>
    <xdr:to>
      <xdr:col>46</xdr:col>
      <xdr:colOff>38100</xdr:colOff>
      <xdr:row>60</xdr:row>
      <xdr:rowOff>127000</xdr:rowOff>
    </xdr:to>
    <xdr:sp macro="" textlink="">
      <xdr:nvSpPr>
        <xdr:cNvPr id="246" name="楕円 245"/>
        <xdr:cNvSpPr/>
      </xdr:nvSpPr>
      <xdr:spPr>
        <a:xfrm>
          <a:off x="7842250" y="99314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76200</xdr:rowOff>
    </xdr:from>
    <xdr:to>
      <xdr:col>50</xdr:col>
      <xdr:colOff>114300</xdr:colOff>
      <xdr:row>60</xdr:row>
      <xdr:rowOff>87085</xdr:rowOff>
    </xdr:to>
    <xdr:cxnSp macro="">
      <xdr:nvCxnSpPr>
        <xdr:cNvPr id="247" name="直線コネクタ 246"/>
        <xdr:cNvCxnSpPr/>
      </xdr:nvCxnSpPr>
      <xdr:spPr>
        <a:xfrm>
          <a:off x="7886700" y="9982200"/>
          <a:ext cx="8001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3628</xdr:rowOff>
    </xdr:from>
    <xdr:to>
      <xdr:col>41</xdr:col>
      <xdr:colOff>101600</xdr:colOff>
      <xdr:row>60</xdr:row>
      <xdr:rowOff>105228</xdr:rowOff>
    </xdr:to>
    <xdr:sp macro="" textlink="">
      <xdr:nvSpPr>
        <xdr:cNvPr id="248" name="楕円 247"/>
        <xdr:cNvSpPr/>
      </xdr:nvSpPr>
      <xdr:spPr>
        <a:xfrm>
          <a:off x="7029450" y="990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54428</xdr:rowOff>
    </xdr:from>
    <xdr:to>
      <xdr:col>45</xdr:col>
      <xdr:colOff>177800</xdr:colOff>
      <xdr:row>60</xdr:row>
      <xdr:rowOff>76200</xdr:rowOff>
    </xdr:to>
    <xdr:cxnSp macro="">
      <xdr:nvCxnSpPr>
        <xdr:cNvPr id="249" name="直線コネクタ 248"/>
        <xdr:cNvCxnSpPr/>
      </xdr:nvCxnSpPr>
      <xdr:spPr>
        <a:xfrm>
          <a:off x="7080250" y="9960428"/>
          <a:ext cx="80645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59</xdr:row>
      <xdr:rowOff>164193</xdr:rowOff>
    </xdr:from>
    <xdr:to>
      <xdr:col>36</xdr:col>
      <xdr:colOff>165100</xdr:colOff>
      <xdr:row>60</xdr:row>
      <xdr:rowOff>94343</xdr:rowOff>
    </xdr:to>
    <xdr:sp macro="" textlink="">
      <xdr:nvSpPr>
        <xdr:cNvPr id="250" name="楕円 249"/>
        <xdr:cNvSpPr/>
      </xdr:nvSpPr>
      <xdr:spPr>
        <a:xfrm>
          <a:off x="6235700" y="990509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43543</xdr:rowOff>
    </xdr:from>
    <xdr:to>
      <xdr:col>41</xdr:col>
      <xdr:colOff>50800</xdr:colOff>
      <xdr:row>60</xdr:row>
      <xdr:rowOff>54428</xdr:rowOff>
    </xdr:to>
    <xdr:cxnSp macro="">
      <xdr:nvCxnSpPr>
        <xdr:cNvPr id="251" name="直線コネクタ 250"/>
        <xdr:cNvCxnSpPr/>
      </xdr:nvCxnSpPr>
      <xdr:spPr>
        <a:xfrm>
          <a:off x="6286500" y="9949543"/>
          <a:ext cx="79375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145342</xdr:rowOff>
    </xdr:from>
    <xdr:ext cx="469744" cy="259045"/>
    <xdr:sp macro="" textlink="">
      <xdr:nvSpPr>
        <xdr:cNvPr id="252" name="n_1aveValue【体育館・プール】&#10;一人当たり面積"/>
        <xdr:cNvSpPr txBox="1"/>
      </xdr:nvSpPr>
      <xdr:spPr>
        <a:xfrm>
          <a:off x="8458277" y="10381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6549</xdr:rowOff>
    </xdr:from>
    <xdr:ext cx="469744" cy="259045"/>
    <xdr:sp macro="" textlink="">
      <xdr:nvSpPr>
        <xdr:cNvPr id="253" name="n_2aveValue【体育館・プール】&#10;一人当たり面積"/>
        <xdr:cNvSpPr txBox="1"/>
      </xdr:nvSpPr>
      <xdr:spPr>
        <a:xfrm>
          <a:off x="7677227" y="10407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134455</xdr:rowOff>
    </xdr:from>
    <xdr:ext cx="469744" cy="259045"/>
    <xdr:sp macro="" textlink="">
      <xdr:nvSpPr>
        <xdr:cNvPr id="254" name="n_3aveValue【体育館・プール】&#10;一人当たり面積"/>
        <xdr:cNvSpPr txBox="1"/>
      </xdr:nvSpPr>
      <xdr:spPr>
        <a:xfrm>
          <a:off x="6864427" y="10370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82749</xdr:rowOff>
    </xdr:from>
    <xdr:ext cx="469744" cy="259045"/>
    <xdr:sp macro="" textlink="">
      <xdr:nvSpPr>
        <xdr:cNvPr id="255" name="n_4aveValue【体育館・プール】&#10;一人当たり面積"/>
        <xdr:cNvSpPr txBox="1"/>
      </xdr:nvSpPr>
      <xdr:spPr>
        <a:xfrm>
          <a:off x="6070677" y="10484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58</xdr:row>
      <xdr:rowOff>154412</xdr:rowOff>
    </xdr:from>
    <xdr:ext cx="469744" cy="259045"/>
    <xdr:sp macro="" textlink="">
      <xdr:nvSpPr>
        <xdr:cNvPr id="256" name="n_1mainValue【体育館・プール】&#10;一人当たり面積"/>
        <xdr:cNvSpPr txBox="1"/>
      </xdr:nvSpPr>
      <xdr:spPr>
        <a:xfrm>
          <a:off x="8458277" y="9730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143527</xdr:rowOff>
    </xdr:from>
    <xdr:ext cx="469744" cy="259045"/>
    <xdr:sp macro="" textlink="">
      <xdr:nvSpPr>
        <xdr:cNvPr id="257" name="n_2mainValue【体育館・プール】&#10;一人当たり面積"/>
        <xdr:cNvSpPr txBox="1"/>
      </xdr:nvSpPr>
      <xdr:spPr>
        <a:xfrm>
          <a:off x="7677227" y="9719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58</xdr:row>
      <xdr:rowOff>121755</xdr:rowOff>
    </xdr:from>
    <xdr:ext cx="469744" cy="259045"/>
    <xdr:sp macro="" textlink="">
      <xdr:nvSpPr>
        <xdr:cNvPr id="258" name="n_3mainValue【体育館・プール】&#10;一人当たり面積"/>
        <xdr:cNvSpPr txBox="1"/>
      </xdr:nvSpPr>
      <xdr:spPr>
        <a:xfrm>
          <a:off x="6864427" y="969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58</xdr:row>
      <xdr:rowOff>110870</xdr:rowOff>
    </xdr:from>
    <xdr:ext cx="469744" cy="259045"/>
    <xdr:sp macro="" textlink="">
      <xdr:nvSpPr>
        <xdr:cNvPr id="259" name="n_4mainValue【体育館・プール】&#10;一人当たり面積"/>
        <xdr:cNvSpPr txBox="1"/>
      </xdr:nvSpPr>
      <xdr:spPr>
        <a:xfrm>
          <a:off x="6070677" y="9686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0" name="正方形/長方形 259"/>
        <xdr:cNvSpPr/>
      </xdr:nvSpPr>
      <xdr:spPr>
        <a:xfrm>
          <a:off x="685800" y="113792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1" name="正方形/長方形 260"/>
        <xdr:cNvSpPr/>
      </xdr:nvSpPr>
      <xdr:spPr>
        <a:xfrm>
          <a:off x="8128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2" name="正方形/長方形 261"/>
        <xdr:cNvSpPr/>
      </xdr:nvSpPr>
      <xdr:spPr>
        <a:xfrm>
          <a:off x="8128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3" name="正方形/長方形 262"/>
        <xdr:cNvSpPr/>
      </xdr:nvSpPr>
      <xdr:spPr>
        <a:xfrm>
          <a:off x="17145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4" name="正方形/長方形 263"/>
        <xdr:cNvSpPr/>
      </xdr:nvSpPr>
      <xdr:spPr>
        <a:xfrm>
          <a:off x="17145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5" name="正方形/長方形 264"/>
        <xdr:cNvSpPr/>
      </xdr:nvSpPr>
      <xdr:spPr>
        <a:xfrm>
          <a:off x="27432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6" name="正方形/長方形 265"/>
        <xdr:cNvSpPr/>
      </xdr:nvSpPr>
      <xdr:spPr>
        <a:xfrm>
          <a:off x="27432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7" name="正方形/長方形 266"/>
        <xdr:cNvSpPr/>
      </xdr:nvSpPr>
      <xdr:spPr>
        <a:xfrm>
          <a:off x="685800" y="1247775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8" name="テキスト ボックス 267"/>
        <xdr:cNvSpPr txBox="1"/>
      </xdr:nvSpPr>
      <xdr:spPr>
        <a:xfrm>
          <a:off x="666750" y="122936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9" name="直線コネクタ 268"/>
        <xdr:cNvCxnSpPr/>
      </xdr:nvCxnSpPr>
      <xdr:spPr>
        <a:xfrm>
          <a:off x="685800" y="14681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70" name="テキスト ボックス 269"/>
        <xdr:cNvSpPr txBox="1"/>
      </xdr:nvSpPr>
      <xdr:spPr>
        <a:xfrm>
          <a:off x="339891" y="1453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1" name="直線コネクタ 270"/>
        <xdr:cNvCxnSpPr/>
      </xdr:nvCxnSpPr>
      <xdr:spPr>
        <a:xfrm>
          <a:off x="685800" y="14312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72" name="テキスト ボックス 271"/>
        <xdr:cNvSpPr txBox="1"/>
      </xdr:nvSpPr>
      <xdr:spPr>
        <a:xfrm>
          <a:off x="339891" y="14177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3" name="直線コネクタ 272"/>
        <xdr:cNvCxnSpPr/>
      </xdr:nvCxnSpPr>
      <xdr:spPr>
        <a:xfrm>
          <a:off x="685800" y="13944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4" name="テキスト ボックス 273"/>
        <xdr:cNvSpPr txBox="1"/>
      </xdr:nvSpPr>
      <xdr:spPr>
        <a:xfrm>
          <a:off x="339891" y="13808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5" name="直線コネクタ 274"/>
        <xdr:cNvCxnSpPr/>
      </xdr:nvCxnSpPr>
      <xdr:spPr>
        <a:xfrm>
          <a:off x="685800" y="13576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6" name="テキスト ボックス 275"/>
        <xdr:cNvSpPr txBox="1"/>
      </xdr:nvSpPr>
      <xdr:spPr>
        <a:xfrm>
          <a:off x="339891" y="13440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7" name="直線コネクタ 276"/>
        <xdr:cNvCxnSpPr/>
      </xdr:nvCxnSpPr>
      <xdr:spPr>
        <a:xfrm>
          <a:off x="685800" y="1320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8" name="テキスト ボックス 277"/>
        <xdr:cNvSpPr txBox="1"/>
      </xdr:nvSpPr>
      <xdr:spPr>
        <a:xfrm>
          <a:off x="339891" y="13072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9" name="直線コネクタ 278"/>
        <xdr:cNvCxnSpPr/>
      </xdr:nvCxnSpPr>
      <xdr:spPr>
        <a:xfrm>
          <a:off x="685800" y="12846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0" name="テキスト ボックス 279"/>
        <xdr:cNvSpPr txBox="1"/>
      </xdr:nvSpPr>
      <xdr:spPr>
        <a:xfrm>
          <a:off x="339891" y="12710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1" name="直線コネクタ 280"/>
        <xdr:cNvCxnSpPr/>
      </xdr:nvCxnSpPr>
      <xdr:spPr>
        <a:xfrm>
          <a:off x="685800" y="12477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2" name="テキスト ボックス 281"/>
        <xdr:cNvSpPr txBox="1"/>
      </xdr:nvSpPr>
      <xdr:spPr>
        <a:xfrm>
          <a:off x="339891" y="123418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3" name="【福祉施設】&#10;有形固定資産減価償却率グラフ枠"/>
        <xdr:cNvSpPr/>
      </xdr:nvSpPr>
      <xdr:spPr>
        <a:xfrm>
          <a:off x="685800" y="1247775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64770</xdr:rowOff>
    </xdr:from>
    <xdr:to>
      <xdr:col>24</xdr:col>
      <xdr:colOff>62865</xdr:colOff>
      <xdr:row>85</xdr:row>
      <xdr:rowOff>163830</xdr:rowOff>
    </xdr:to>
    <xdr:cxnSp macro="">
      <xdr:nvCxnSpPr>
        <xdr:cNvPr id="284" name="直線コネクタ 283"/>
        <xdr:cNvCxnSpPr/>
      </xdr:nvCxnSpPr>
      <xdr:spPr>
        <a:xfrm flipV="1">
          <a:off x="4177665" y="12777470"/>
          <a:ext cx="0" cy="1419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167657</xdr:rowOff>
    </xdr:from>
    <xdr:ext cx="405111" cy="259045"/>
    <xdr:sp macro="" textlink="">
      <xdr:nvSpPr>
        <xdr:cNvPr id="285" name="【福祉施設】&#10;有形固定資産減価償却率最小値テキスト"/>
        <xdr:cNvSpPr txBox="1"/>
      </xdr:nvSpPr>
      <xdr:spPr>
        <a:xfrm>
          <a:off x="4216400" y="14201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163830</xdr:rowOff>
    </xdr:from>
    <xdr:to>
      <xdr:col>24</xdr:col>
      <xdr:colOff>152400</xdr:colOff>
      <xdr:row>85</xdr:row>
      <xdr:rowOff>163830</xdr:rowOff>
    </xdr:to>
    <xdr:cxnSp macro="">
      <xdr:nvCxnSpPr>
        <xdr:cNvPr id="286" name="直線コネクタ 285"/>
        <xdr:cNvCxnSpPr/>
      </xdr:nvCxnSpPr>
      <xdr:spPr>
        <a:xfrm>
          <a:off x="4108450" y="1419733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11447</xdr:rowOff>
    </xdr:from>
    <xdr:ext cx="405111" cy="259045"/>
    <xdr:sp macro="" textlink="">
      <xdr:nvSpPr>
        <xdr:cNvPr id="287" name="【福祉施設】&#10;有形固定資産減価償却率最大値テキスト"/>
        <xdr:cNvSpPr txBox="1"/>
      </xdr:nvSpPr>
      <xdr:spPr>
        <a:xfrm>
          <a:off x="4216400" y="1255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64770</xdr:rowOff>
    </xdr:from>
    <xdr:to>
      <xdr:col>24</xdr:col>
      <xdr:colOff>152400</xdr:colOff>
      <xdr:row>77</xdr:row>
      <xdr:rowOff>64770</xdr:rowOff>
    </xdr:to>
    <xdr:cxnSp macro="">
      <xdr:nvCxnSpPr>
        <xdr:cNvPr id="288" name="直線コネクタ 287"/>
        <xdr:cNvCxnSpPr/>
      </xdr:nvCxnSpPr>
      <xdr:spPr>
        <a:xfrm>
          <a:off x="4108450" y="1277747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110507</xdr:rowOff>
    </xdr:from>
    <xdr:ext cx="405111" cy="259045"/>
    <xdr:sp macro="" textlink="">
      <xdr:nvSpPr>
        <xdr:cNvPr id="289" name="【福祉施設】&#10;有形固定資産減価償却率平均値テキスト"/>
        <xdr:cNvSpPr txBox="1"/>
      </xdr:nvSpPr>
      <xdr:spPr>
        <a:xfrm>
          <a:off x="4216400" y="134836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132080</xdr:rowOff>
    </xdr:from>
    <xdr:to>
      <xdr:col>24</xdr:col>
      <xdr:colOff>114300</xdr:colOff>
      <xdr:row>82</xdr:row>
      <xdr:rowOff>62230</xdr:rowOff>
    </xdr:to>
    <xdr:sp macro="" textlink="">
      <xdr:nvSpPr>
        <xdr:cNvPr id="290" name="フローチャート: 判断 289"/>
        <xdr:cNvSpPr/>
      </xdr:nvSpPr>
      <xdr:spPr>
        <a:xfrm>
          <a:off x="4127500" y="1350518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105411</xdr:rowOff>
    </xdr:from>
    <xdr:to>
      <xdr:col>20</xdr:col>
      <xdr:colOff>38100</xdr:colOff>
      <xdr:row>82</xdr:row>
      <xdr:rowOff>35561</xdr:rowOff>
    </xdr:to>
    <xdr:sp macro="" textlink="">
      <xdr:nvSpPr>
        <xdr:cNvPr id="291" name="フローチャート: 判断 290"/>
        <xdr:cNvSpPr/>
      </xdr:nvSpPr>
      <xdr:spPr>
        <a:xfrm>
          <a:off x="3384550" y="1347851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25400</xdr:rowOff>
    </xdr:from>
    <xdr:to>
      <xdr:col>15</xdr:col>
      <xdr:colOff>101600</xdr:colOff>
      <xdr:row>81</xdr:row>
      <xdr:rowOff>127000</xdr:rowOff>
    </xdr:to>
    <xdr:sp macro="" textlink="">
      <xdr:nvSpPr>
        <xdr:cNvPr id="292" name="フローチャート: 判断 291"/>
        <xdr:cNvSpPr/>
      </xdr:nvSpPr>
      <xdr:spPr>
        <a:xfrm>
          <a:off x="2571750" y="1339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147320</xdr:rowOff>
    </xdr:from>
    <xdr:to>
      <xdr:col>10</xdr:col>
      <xdr:colOff>165100</xdr:colOff>
      <xdr:row>81</xdr:row>
      <xdr:rowOff>77470</xdr:rowOff>
    </xdr:to>
    <xdr:sp macro="" textlink="">
      <xdr:nvSpPr>
        <xdr:cNvPr id="293" name="フローチャート: 判断 292"/>
        <xdr:cNvSpPr/>
      </xdr:nvSpPr>
      <xdr:spPr>
        <a:xfrm>
          <a:off x="1778000" y="1335532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55880</xdr:rowOff>
    </xdr:from>
    <xdr:to>
      <xdr:col>6</xdr:col>
      <xdr:colOff>38100</xdr:colOff>
      <xdr:row>81</xdr:row>
      <xdr:rowOff>157480</xdr:rowOff>
    </xdr:to>
    <xdr:sp macro="" textlink="">
      <xdr:nvSpPr>
        <xdr:cNvPr id="294" name="フローチャート: 判断 293"/>
        <xdr:cNvSpPr/>
      </xdr:nvSpPr>
      <xdr:spPr>
        <a:xfrm>
          <a:off x="984250" y="1342898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5" name="テキスト ボックス 294"/>
        <xdr:cNvSpPr txBox="1"/>
      </xdr:nvSpPr>
      <xdr:spPr>
        <a:xfrm>
          <a:off x="40068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6" name="テキスト ボックス 295"/>
        <xdr:cNvSpPr txBox="1"/>
      </xdr:nvSpPr>
      <xdr:spPr>
        <a:xfrm>
          <a:off x="32575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7" name="テキスト ボックス 296"/>
        <xdr:cNvSpPr txBox="1"/>
      </xdr:nvSpPr>
      <xdr:spPr>
        <a:xfrm>
          <a:off x="24511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8" name="テキスト ボックス 297"/>
        <xdr:cNvSpPr txBox="1"/>
      </xdr:nvSpPr>
      <xdr:spPr>
        <a:xfrm>
          <a:off x="16573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9" name="テキスト ボックス 298"/>
        <xdr:cNvSpPr txBox="1"/>
      </xdr:nvSpPr>
      <xdr:spPr>
        <a:xfrm>
          <a:off x="8572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10161</xdr:rowOff>
    </xdr:from>
    <xdr:to>
      <xdr:col>24</xdr:col>
      <xdr:colOff>114300</xdr:colOff>
      <xdr:row>81</xdr:row>
      <xdr:rowOff>111761</xdr:rowOff>
    </xdr:to>
    <xdr:sp macro="" textlink="">
      <xdr:nvSpPr>
        <xdr:cNvPr id="300" name="楕円 299"/>
        <xdr:cNvSpPr/>
      </xdr:nvSpPr>
      <xdr:spPr>
        <a:xfrm>
          <a:off x="4127500" y="13383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33038</xdr:rowOff>
    </xdr:from>
    <xdr:ext cx="405111" cy="259045"/>
    <xdr:sp macro="" textlink="">
      <xdr:nvSpPr>
        <xdr:cNvPr id="301" name="【福祉施設】&#10;有形固定資産減価償却率該当値テキスト"/>
        <xdr:cNvSpPr txBox="1"/>
      </xdr:nvSpPr>
      <xdr:spPr>
        <a:xfrm>
          <a:off x="4216400" y="13241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113030</xdr:rowOff>
    </xdr:from>
    <xdr:to>
      <xdr:col>20</xdr:col>
      <xdr:colOff>38100</xdr:colOff>
      <xdr:row>81</xdr:row>
      <xdr:rowOff>43180</xdr:rowOff>
    </xdr:to>
    <xdr:sp macro="" textlink="">
      <xdr:nvSpPr>
        <xdr:cNvPr id="302" name="楕円 301"/>
        <xdr:cNvSpPr/>
      </xdr:nvSpPr>
      <xdr:spPr>
        <a:xfrm>
          <a:off x="3384550" y="1332103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163830</xdr:rowOff>
    </xdr:from>
    <xdr:to>
      <xdr:col>24</xdr:col>
      <xdr:colOff>63500</xdr:colOff>
      <xdr:row>81</xdr:row>
      <xdr:rowOff>60961</xdr:rowOff>
    </xdr:to>
    <xdr:cxnSp macro="">
      <xdr:nvCxnSpPr>
        <xdr:cNvPr id="303" name="直線コネクタ 302"/>
        <xdr:cNvCxnSpPr/>
      </xdr:nvCxnSpPr>
      <xdr:spPr>
        <a:xfrm>
          <a:off x="3429000" y="13371830"/>
          <a:ext cx="749300" cy="62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36830</xdr:rowOff>
    </xdr:from>
    <xdr:to>
      <xdr:col>15</xdr:col>
      <xdr:colOff>101600</xdr:colOff>
      <xdr:row>80</xdr:row>
      <xdr:rowOff>138430</xdr:rowOff>
    </xdr:to>
    <xdr:sp macro="" textlink="">
      <xdr:nvSpPr>
        <xdr:cNvPr id="304" name="楕円 303"/>
        <xdr:cNvSpPr/>
      </xdr:nvSpPr>
      <xdr:spPr>
        <a:xfrm>
          <a:off x="2571750" y="1324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87630</xdr:rowOff>
    </xdr:from>
    <xdr:to>
      <xdr:col>19</xdr:col>
      <xdr:colOff>177800</xdr:colOff>
      <xdr:row>80</xdr:row>
      <xdr:rowOff>163830</xdr:rowOff>
    </xdr:to>
    <xdr:cxnSp macro="">
      <xdr:nvCxnSpPr>
        <xdr:cNvPr id="305" name="直線コネクタ 304"/>
        <xdr:cNvCxnSpPr/>
      </xdr:nvCxnSpPr>
      <xdr:spPr>
        <a:xfrm>
          <a:off x="2622550" y="13295630"/>
          <a:ext cx="80645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151130</xdr:rowOff>
    </xdr:from>
    <xdr:to>
      <xdr:col>10</xdr:col>
      <xdr:colOff>165100</xdr:colOff>
      <xdr:row>80</xdr:row>
      <xdr:rowOff>81280</xdr:rowOff>
    </xdr:to>
    <xdr:sp macro="" textlink="">
      <xdr:nvSpPr>
        <xdr:cNvPr id="306" name="楕円 305"/>
        <xdr:cNvSpPr/>
      </xdr:nvSpPr>
      <xdr:spPr>
        <a:xfrm>
          <a:off x="1778000" y="1319403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30480</xdr:rowOff>
    </xdr:from>
    <xdr:to>
      <xdr:col>15</xdr:col>
      <xdr:colOff>50800</xdr:colOff>
      <xdr:row>80</xdr:row>
      <xdr:rowOff>87630</xdr:rowOff>
    </xdr:to>
    <xdr:cxnSp macro="">
      <xdr:nvCxnSpPr>
        <xdr:cNvPr id="307" name="直線コネクタ 306"/>
        <xdr:cNvCxnSpPr/>
      </xdr:nvCxnSpPr>
      <xdr:spPr>
        <a:xfrm>
          <a:off x="1828800" y="13238480"/>
          <a:ext cx="79375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120650</xdr:rowOff>
    </xdr:from>
    <xdr:to>
      <xdr:col>6</xdr:col>
      <xdr:colOff>38100</xdr:colOff>
      <xdr:row>80</xdr:row>
      <xdr:rowOff>50800</xdr:rowOff>
    </xdr:to>
    <xdr:sp macro="" textlink="">
      <xdr:nvSpPr>
        <xdr:cNvPr id="308" name="楕円 307"/>
        <xdr:cNvSpPr/>
      </xdr:nvSpPr>
      <xdr:spPr>
        <a:xfrm>
          <a:off x="984250" y="131635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0</xdr:rowOff>
    </xdr:from>
    <xdr:to>
      <xdr:col>10</xdr:col>
      <xdr:colOff>114300</xdr:colOff>
      <xdr:row>80</xdr:row>
      <xdr:rowOff>30480</xdr:rowOff>
    </xdr:to>
    <xdr:cxnSp macro="">
      <xdr:nvCxnSpPr>
        <xdr:cNvPr id="309" name="直線コネクタ 308"/>
        <xdr:cNvCxnSpPr/>
      </xdr:nvCxnSpPr>
      <xdr:spPr>
        <a:xfrm>
          <a:off x="1028700" y="13208000"/>
          <a:ext cx="8001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26688</xdr:rowOff>
    </xdr:from>
    <xdr:ext cx="405111" cy="259045"/>
    <xdr:sp macro="" textlink="">
      <xdr:nvSpPr>
        <xdr:cNvPr id="310" name="n_1aveValue【福祉施設】&#10;有形固定資産減価償却率"/>
        <xdr:cNvSpPr txBox="1"/>
      </xdr:nvSpPr>
      <xdr:spPr>
        <a:xfrm>
          <a:off x="3239144" y="13564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118127</xdr:rowOff>
    </xdr:from>
    <xdr:ext cx="405111" cy="259045"/>
    <xdr:sp macro="" textlink="">
      <xdr:nvSpPr>
        <xdr:cNvPr id="311" name="n_2aveValue【福祉施設】&#10;有形固定資産減価償却率"/>
        <xdr:cNvSpPr txBox="1"/>
      </xdr:nvSpPr>
      <xdr:spPr>
        <a:xfrm>
          <a:off x="2439044" y="13491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68597</xdr:rowOff>
    </xdr:from>
    <xdr:ext cx="405111" cy="259045"/>
    <xdr:sp macro="" textlink="">
      <xdr:nvSpPr>
        <xdr:cNvPr id="312" name="n_3aveValue【福祉施設】&#10;有形固定資産減価償却率"/>
        <xdr:cNvSpPr txBox="1"/>
      </xdr:nvSpPr>
      <xdr:spPr>
        <a:xfrm>
          <a:off x="1645294" y="13441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148607</xdr:rowOff>
    </xdr:from>
    <xdr:ext cx="405111" cy="259045"/>
    <xdr:sp macro="" textlink="">
      <xdr:nvSpPr>
        <xdr:cNvPr id="313" name="n_4aveValue【福祉施設】&#10;有形固定資産減価償却率"/>
        <xdr:cNvSpPr txBox="1"/>
      </xdr:nvSpPr>
      <xdr:spPr>
        <a:xfrm>
          <a:off x="851544" y="13521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59707</xdr:rowOff>
    </xdr:from>
    <xdr:ext cx="405111" cy="259045"/>
    <xdr:sp macro="" textlink="">
      <xdr:nvSpPr>
        <xdr:cNvPr id="314" name="n_1mainValue【福祉施設】&#10;有形固定資産減価償却率"/>
        <xdr:cNvSpPr txBox="1"/>
      </xdr:nvSpPr>
      <xdr:spPr>
        <a:xfrm>
          <a:off x="3239144" y="13102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154957</xdr:rowOff>
    </xdr:from>
    <xdr:ext cx="405111" cy="259045"/>
    <xdr:sp macro="" textlink="">
      <xdr:nvSpPr>
        <xdr:cNvPr id="315" name="n_2mainValue【福祉施設】&#10;有形固定資産減価償却率"/>
        <xdr:cNvSpPr txBox="1"/>
      </xdr:nvSpPr>
      <xdr:spPr>
        <a:xfrm>
          <a:off x="2439044" y="1303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97807</xdr:rowOff>
    </xdr:from>
    <xdr:ext cx="405111" cy="259045"/>
    <xdr:sp macro="" textlink="">
      <xdr:nvSpPr>
        <xdr:cNvPr id="316" name="n_3mainValue【福祉施設】&#10;有形固定資産減価償却率"/>
        <xdr:cNvSpPr txBox="1"/>
      </xdr:nvSpPr>
      <xdr:spPr>
        <a:xfrm>
          <a:off x="1645294" y="1297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67327</xdr:rowOff>
    </xdr:from>
    <xdr:ext cx="405111" cy="259045"/>
    <xdr:sp macro="" textlink="">
      <xdr:nvSpPr>
        <xdr:cNvPr id="317" name="n_4mainValue【福祉施設】&#10;有形固定資産減価償却率"/>
        <xdr:cNvSpPr txBox="1"/>
      </xdr:nvSpPr>
      <xdr:spPr>
        <a:xfrm>
          <a:off x="851544" y="1294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8" name="正方形/長方形 317"/>
        <xdr:cNvSpPr/>
      </xdr:nvSpPr>
      <xdr:spPr>
        <a:xfrm>
          <a:off x="5956300" y="113792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9" name="正方形/長方形 318"/>
        <xdr:cNvSpPr/>
      </xdr:nvSpPr>
      <xdr:spPr>
        <a:xfrm>
          <a:off x="606425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0" name="正方形/長方形 319"/>
        <xdr:cNvSpPr/>
      </xdr:nvSpPr>
      <xdr:spPr>
        <a:xfrm>
          <a:off x="606425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1" name="正方形/長方形 320"/>
        <xdr:cNvSpPr/>
      </xdr:nvSpPr>
      <xdr:spPr>
        <a:xfrm>
          <a:off x="69850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2" name="正方形/長方形 321"/>
        <xdr:cNvSpPr/>
      </xdr:nvSpPr>
      <xdr:spPr>
        <a:xfrm>
          <a:off x="69850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3" name="正方形/長方形 322"/>
        <xdr:cNvSpPr/>
      </xdr:nvSpPr>
      <xdr:spPr>
        <a:xfrm>
          <a:off x="80137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4" name="正方形/長方形 323"/>
        <xdr:cNvSpPr/>
      </xdr:nvSpPr>
      <xdr:spPr>
        <a:xfrm>
          <a:off x="80137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5" name="正方形/長方形 324"/>
        <xdr:cNvSpPr/>
      </xdr:nvSpPr>
      <xdr:spPr>
        <a:xfrm>
          <a:off x="5956300" y="1247775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6" name="テキスト ボックス 325"/>
        <xdr:cNvSpPr txBox="1"/>
      </xdr:nvSpPr>
      <xdr:spPr>
        <a:xfrm>
          <a:off x="5918200" y="122936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7" name="直線コネクタ 326"/>
        <xdr:cNvCxnSpPr/>
      </xdr:nvCxnSpPr>
      <xdr:spPr>
        <a:xfrm>
          <a:off x="5956300" y="146812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28" name="直線コネクタ 327"/>
        <xdr:cNvCxnSpPr/>
      </xdr:nvCxnSpPr>
      <xdr:spPr>
        <a:xfrm>
          <a:off x="5956300" y="14360979"/>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29" name="テキスト ボックス 328"/>
        <xdr:cNvSpPr txBox="1"/>
      </xdr:nvSpPr>
      <xdr:spPr>
        <a:xfrm>
          <a:off x="5527221" y="142251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0" name="直線コネクタ 329"/>
        <xdr:cNvCxnSpPr/>
      </xdr:nvCxnSpPr>
      <xdr:spPr>
        <a:xfrm>
          <a:off x="5956300" y="1404710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1" name="テキスト ボックス 330"/>
        <xdr:cNvSpPr txBox="1"/>
      </xdr:nvSpPr>
      <xdr:spPr>
        <a:xfrm>
          <a:off x="5527221" y="139112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2" name="直線コネクタ 331"/>
        <xdr:cNvCxnSpPr/>
      </xdr:nvCxnSpPr>
      <xdr:spPr>
        <a:xfrm>
          <a:off x="5956300" y="13733236"/>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3" name="テキスト ボックス 332"/>
        <xdr:cNvSpPr txBox="1"/>
      </xdr:nvSpPr>
      <xdr:spPr>
        <a:xfrm>
          <a:off x="5527221" y="135973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4" name="直線コネクタ 333"/>
        <xdr:cNvCxnSpPr/>
      </xdr:nvCxnSpPr>
      <xdr:spPr>
        <a:xfrm>
          <a:off x="5956300" y="1341936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5" name="テキスト ボックス 334"/>
        <xdr:cNvSpPr txBox="1"/>
      </xdr:nvSpPr>
      <xdr:spPr>
        <a:xfrm>
          <a:off x="5527221" y="1328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6" name="直線コネクタ 335"/>
        <xdr:cNvCxnSpPr/>
      </xdr:nvCxnSpPr>
      <xdr:spPr>
        <a:xfrm>
          <a:off x="5956300" y="1310549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7" name="テキスト ボックス 336"/>
        <xdr:cNvSpPr txBox="1"/>
      </xdr:nvSpPr>
      <xdr:spPr>
        <a:xfrm>
          <a:off x="5527221" y="129696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38" name="直線コネクタ 337"/>
        <xdr:cNvCxnSpPr/>
      </xdr:nvCxnSpPr>
      <xdr:spPr>
        <a:xfrm>
          <a:off x="5956300" y="12791621"/>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39" name="テキスト ボックス 338"/>
        <xdr:cNvSpPr txBox="1"/>
      </xdr:nvSpPr>
      <xdr:spPr>
        <a:xfrm>
          <a:off x="5527221" y="126557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xdr:cNvCxnSpPr/>
      </xdr:nvCxnSpPr>
      <xdr:spPr>
        <a:xfrm>
          <a:off x="5956300" y="12477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1" name="テキスト ボックス 340"/>
        <xdr:cNvSpPr txBox="1"/>
      </xdr:nvSpPr>
      <xdr:spPr>
        <a:xfrm>
          <a:off x="5527221" y="12341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福祉施設】&#10;一人当たり面積グラフ枠"/>
        <xdr:cNvSpPr/>
      </xdr:nvSpPr>
      <xdr:spPr>
        <a:xfrm>
          <a:off x="5956300" y="1247775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163830</xdr:rowOff>
    </xdr:from>
    <xdr:to>
      <xdr:col>54</xdr:col>
      <xdr:colOff>189865</xdr:colOff>
      <xdr:row>86</xdr:row>
      <xdr:rowOff>149134</xdr:rowOff>
    </xdr:to>
    <xdr:cxnSp macro="">
      <xdr:nvCxnSpPr>
        <xdr:cNvPr id="343" name="直線コネクタ 342"/>
        <xdr:cNvCxnSpPr/>
      </xdr:nvCxnSpPr>
      <xdr:spPr>
        <a:xfrm flipV="1">
          <a:off x="9429115" y="12876530"/>
          <a:ext cx="0" cy="1471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152961</xdr:rowOff>
    </xdr:from>
    <xdr:ext cx="469744" cy="259045"/>
    <xdr:sp macro="" textlink="">
      <xdr:nvSpPr>
        <xdr:cNvPr id="344" name="【福祉施設】&#10;一人当たり面積最小値テキスト"/>
        <xdr:cNvSpPr txBox="1"/>
      </xdr:nvSpPr>
      <xdr:spPr>
        <a:xfrm>
          <a:off x="9467850" y="14351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149134</xdr:rowOff>
    </xdr:from>
    <xdr:to>
      <xdr:col>55</xdr:col>
      <xdr:colOff>88900</xdr:colOff>
      <xdr:row>86</xdr:row>
      <xdr:rowOff>149134</xdr:rowOff>
    </xdr:to>
    <xdr:cxnSp macro="">
      <xdr:nvCxnSpPr>
        <xdr:cNvPr id="345" name="直線コネクタ 344"/>
        <xdr:cNvCxnSpPr/>
      </xdr:nvCxnSpPr>
      <xdr:spPr>
        <a:xfrm>
          <a:off x="9359900" y="1434773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110507</xdr:rowOff>
    </xdr:from>
    <xdr:ext cx="469744" cy="259045"/>
    <xdr:sp macro="" textlink="">
      <xdr:nvSpPr>
        <xdr:cNvPr id="346" name="【福祉施設】&#10;一人当たり面積最大値テキスト"/>
        <xdr:cNvSpPr txBox="1"/>
      </xdr:nvSpPr>
      <xdr:spPr>
        <a:xfrm>
          <a:off x="9467850" y="12658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163830</xdr:rowOff>
    </xdr:from>
    <xdr:to>
      <xdr:col>55</xdr:col>
      <xdr:colOff>88900</xdr:colOff>
      <xdr:row>77</xdr:row>
      <xdr:rowOff>163830</xdr:rowOff>
    </xdr:to>
    <xdr:cxnSp macro="">
      <xdr:nvCxnSpPr>
        <xdr:cNvPr id="347" name="直線コネクタ 346"/>
        <xdr:cNvCxnSpPr/>
      </xdr:nvCxnSpPr>
      <xdr:spPr>
        <a:xfrm>
          <a:off x="9359900" y="1287653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8545</xdr:rowOff>
    </xdr:from>
    <xdr:ext cx="469744" cy="259045"/>
    <xdr:sp macro="" textlink="">
      <xdr:nvSpPr>
        <xdr:cNvPr id="348" name="【福祉施設】&#10;一人当たり面積平均値テキスト"/>
        <xdr:cNvSpPr txBox="1"/>
      </xdr:nvSpPr>
      <xdr:spPr>
        <a:xfrm>
          <a:off x="9467850" y="138769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157118</xdr:rowOff>
    </xdr:from>
    <xdr:to>
      <xdr:col>55</xdr:col>
      <xdr:colOff>50800</xdr:colOff>
      <xdr:row>85</xdr:row>
      <xdr:rowOff>87268</xdr:rowOff>
    </xdr:to>
    <xdr:sp macro="" textlink="">
      <xdr:nvSpPr>
        <xdr:cNvPr id="349" name="フローチャート: 判断 348"/>
        <xdr:cNvSpPr/>
      </xdr:nvSpPr>
      <xdr:spPr>
        <a:xfrm>
          <a:off x="9398000" y="1402551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1995</xdr:rowOff>
    </xdr:from>
    <xdr:to>
      <xdr:col>50</xdr:col>
      <xdr:colOff>165100</xdr:colOff>
      <xdr:row>85</xdr:row>
      <xdr:rowOff>103595</xdr:rowOff>
    </xdr:to>
    <xdr:sp macro="" textlink="">
      <xdr:nvSpPr>
        <xdr:cNvPr id="350" name="フローチャート: 判断 349"/>
        <xdr:cNvSpPr/>
      </xdr:nvSpPr>
      <xdr:spPr>
        <a:xfrm>
          <a:off x="8636000" y="1403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21589</xdr:rowOff>
    </xdr:from>
    <xdr:to>
      <xdr:col>46</xdr:col>
      <xdr:colOff>38100</xdr:colOff>
      <xdr:row>85</xdr:row>
      <xdr:rowOff>123189</xdr:rowOff>
    </xdr:to>
    <xdr:sp macro="" textlink="">
      <xdr:nvSpPr>
        <xdr:cNvPr id="351" name="フローチャート: 判断 350"/>
        <xdr:cNvSpPr/>
      </xdr:nvSpPr>
      <xdr:spPr>
        <a:xfrm>
          <a:off x="7842250" y="1405508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5262</xdr:rowOff>
    </xdr:from>
    <xdr:to>
      <xdr:col>41</xdr:col>
      <xdr:colOff>101600</xdr:colOff>
      <xdr:row>85</xdr:row>
      <xdr:rowOff>106862</xdr:rowOff>
    </xdr:to>
    <xdr:sp macro="" textlink="">
      <xdr:nvSpPr>
        <xdr:cNvPr id="352" name="フローチャート: 判断 351"/>
        <xdr:cNvSpPr/>
      </xdr:nvSpPr>
      <xdr:spPr>
        <a:xfrm>
          <a:off x="7029450" y="14038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77107</xdr:rowOff>
    </xdr:from>
    <xdr:to>
      <xdr:col>36</xdr:col>
      <xdr:colOff>165100</xdr:colOff>
      <xdr:row>86</xdr:row>
      <xdr:rowOff>7257</xdr:rowOff>
    </xdr:to>
    <xdr:sp macro="" textlink="">
      <xdr:nvSpPr>
        <xdr:cNvPr id="353" name="フローチャート: 判断 352"/>
        <xdr:cNvSpPr/>
      </xdr:nvSpPr>
      <xdr:spPr>
        <a:xfrm>
          <a:off x="6235700" y="1411060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xdr:cNvSpPr txBox="1"/>
      </xdr:nvSpPr>
      <xdr:spPr>
        <a:xfrm>
          <a:off x="92583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xdr:cNvSpPr txBox="1"/>
      </xdr:nvSpPr>
      <xdr:spPr>
        <a:xfrm>
          <a:off x="85153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xdr:cNvSpPr txBox="1"/>
      </xdr:nvSpPr>
      <xdr:spPr>
        <a:xfrm>
          <a:off x="77152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xdr:cNvSpPr txBox="1"/>
      </xdr:nvSpPr>
      <xdr:spPr>
        <a:xfrm>
          <a:off x="69088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xdr:cNvSpPr txBox="1"/>
      </xdr:nvSpPr>
      <xdr:spPr>
        <a:xfrm>
          <a:off x="61150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90170</xdr:rowOff>
    </xdr:from>
    <xdr:to>
      <xdr:col>55</xdr:col>
      <xdr:colOff>50800</xdr:colOff>
      <xdr:row>86</xdr:row>
      <xdr:rowOff>20320</xdr:rowOff>
    </xdr:to>
    <xdr:sp macro="" textlink="">
      <xdr:nvSpPr>
        <xdr:cNvPr id="359" name="楕円 358"/>
        <xdr:cNvSpPr/>
      </xdr:nvSpPr>
      <xdr:spPr>
        <a:xfrm>
          <a:off x="9398000" y="1412367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68597</xdr:rowOff>
    </xdr:from>
    <xdr:ext cx="469744" cy="259045"/>
    <xdr:sp macro="" textlink="">
      <xdr:nvSpPr>
        <xdr:cNvPr id="360" name="【福祉施設】&#10;一人当たり面積該当値テキスト"/>
        <xdr:cNvSpPr txBox="1"/>
      </xdr:nvSpPr>
      <xdr:spPr>
        <a:xfrm>
          <a:off x="9467850" y="14102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90170</xdr:rowOff>
    </xdr:from>
    <xdr:to>
      <xdr:col>50</xdr:col>
      <xdr:colOff>165100</xdr:colOff>
      <xdr:row>86</xdr:row>
      <xdr:rowOff>20320</xdr:rowOff>
    </xdr:to>
    <xdr:sp macro="" textlink="">
      <xdr:nvSpPr>
        <xdr:cNvPr id="361" name="楕円 360"/>
        <xdr:cNvSpPr/>
      </xdr:nvSpPr>
      <xdr:spPr>
        <a:xfrm>
          <a:off x="8636000" y="1412367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140970</xdr:rowOff>
    </xdr:from>
    <xdr:to>
      <xdr:col>55</xdr:col>
      <xdr:colOff>0</xdr:colOff>
      <xdr:row>85</xdr:row>
      <xdr:rowOff>140970</xdr:rowOff>
    </xdr:to>
    <xdr:cxnSp macro="">
      <xdr:nvCxnSpPr>
        <xdr:cNvPr id="362" name="直線コネクタ 361"/>
        <xdr:cNvCxnSpPr/>
      </xdr:nvCxnSpPr>
      <xdr:spPr>
        <a:xfrm>
          <a:off x="8686800" y="14174470"/>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86905</xdr:rowOff>
    </xdr:from>
    <xdr:to>
      <xdr:col>46</xdr:col>
      <xdr:colOff>38100</xdr:colOff>
      <xdr:row>86</xdr:row>
      <xdr:rowOff>17055</xdr:rowOff>
    </xdr:to>
    <xdr:sp macro="" textlink="">
      <xdr:nvSpPr>
        <xdr:cNvPr id="363" name="楕円 362"/>
        <xdr:cNvSpPr/>
      </xdr:nvSpPr>
      <xdr:spPr>
        <a:xfrm>
          <a:off x="7842250" y="1412040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137705</xdr:rowOff>
    </xdr:from>
    <xdr:to>
      <xdr:col>50</xdr:col>
      <xdr:colOff>114300</xdr:colOff>
      <xdr:row>85</xdr:row>
      <xdr:rowOff>140970</xdr:rowOff>
    </xdr:to>
    <xdr:cxnSp macro="">
      <xdr:nvCxnSpPr>
        <xdr:cNvPr id="364" name="直線コネクタ 363"/>
        <xdr:cNvCxnSpPr/>
      </xdr:nvCxnSpPr>
      <xdr:spPr>
        <a:xfrm>
          <a:off x="7886700" y="14171205"/>
          <a:ext cx="8001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83638</xdr:rowOff>
    </xdr:from>
    <xdr:to>
      <xdr:col>41</xdr:col>
      <xdr:colOff>101600</xdr:colOff>
      <xdr:row>86</xdr:row>
      <xdr:rowOff>13788</xdr:rowOff>
    </xdr:to>
    <xdr:sp macro="" textlink="">
      <xdr:nvSpPr>
        <xdr:cNvPr id="365" name="楕円 364"/>
        <xdr:cNvSpPr/>
      </xdr:nvSpPr>
      <xdr:spPr>
        <a:xfrm>
          <a:off x="7029450" y="1411713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134438</xdr:rowOff>
    </xdr:from>
    <xdr:to>
      <xdr:col>45</xdr:col>
      <xdr:colOff>177800</xdr:colOff>
      <xdr:row>85</xdr:row>
      <xdr:rowOff>137705</xdr:rowOff>
    </xdr:to>
    <xdr:cxnSp macro="">
      <xdr:nvCxnSpPr>
        <xdr:cNvPr id="366" name="直線コネクタ 365"/>
        <xdr:cNvCxnSpPr/>
      </xdr:nvCxnSpPr>
      <xdr:spPr>
        <a:xfrm>
          <a:off x="7080250" y="14167938"/>
          <a:ext cx="80645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73842</xdr:rowOff>
    </xdr:from>
    <xdr:to>
      <xdr:col>36</xdr:col>
      <xdr:colOff>165100</xdr:colOff>
      <xdr:row>86</xdr:row>
      <xdr:rowOff>3992</xdr:rowOff>
    </xdr:to>
    <xdr:sp macro="" textlink="">
      <xdr:nvSpPr>
        <xdr:cNvPr id="367" name="楕円 366"/>
        <xdr:cNvSpPr/>
      </xdr:nvSpPr>
      <xdr:spPr>
        <a:xfrm>
          <a:off x="6235700" y="1410734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124642</xdr:rowOff>
    </xdr:from>
    <xdr:to>
      <xdr:col>41</xdr:col>
      <xdr:colOff>50800</xdr:colOff>
      <xdr:row>85</xdr:row>
      <xdr:rowOff>134438</xdr:rowOff>
    </xdr:to>
    <xdr:cxnSp macro="">
      <xdr:nvCxnSpPr>
        <xdr:cNvPr id="368" name="直線コネクタ 367"/>
        <xdr:cNvCxnSpPr/>
      </xdr:nvCxnSpPr>
      <xdr:spPr>
        <a:xfrm>
          <a:off x="6286500" y="14158142"/>
          <a:ext cx="79375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120122</xdr:rowOff>
    </xdr:from>
    <xdr:ext cx="469744" cy="259045"/>
    <xdr:sp macro="" textlink="">
      <xdr:nvSpPr>
        <xdr:cNvPr id="369" name="n_1aveValue【福祉施設】&#10;一人当たり面積"/>
        <xdr:cNvSpPr txBox="1"/>
      </xdr:nvSpPr>
      <xdr:spPr>
        <a:xfrm>
          <a:off x="8458277" y="13823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139716</xdr:rowOff>
    </xdr:from>
    <xdr:ext cx="469744" cy="259045"/>
    <xdr:sp macro="" textlink="">
      <xdr:nvSpPr>
        <xdr:cNvPr id="370" name="n_2aveValue【福祉施設】&#10;一人当たり面積"/>
        <xdr:cNvSpPr txBox="1"/>
      </xdr:nvSpPr>
      <xdr:spPr>
        <a:xfrm>
          <a:off x="7677227" y="13843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123389</xdr:rowOff>
    </xdr:from>
    <xdr:ext cx="469744" cy="259045"/>
    <xdr:sp macro="" textlink="">
      <xdr:nvSpPr>
        <xdr:cNvPr id="371" name="n_3aveValue【福祉施設】&#10;一人当たり面積"/>
        <xdr:cNvSpPr txBox="1"/>
      </xdr:nvSpPr>
      <xdr:spPr>
        <a:xfrm>
          <a:off x="6864427" y="13826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169834</xdr:rowOff>
    </xdr:from>
    <xdr:ext cx="469744" cy="259045"/>
    <xdr:sp macro="" textlink="">
      <xdr:nvSpPr>
        <xdr:cNvPr id="372" name="n_4aveValue【福祉施設】&#10;一人当たり面積"/>
        <xdr:cNvSpPr txBox="1"/>
      </xdr:nvSpPr>
      <xdr:spPr>
        <a:xfrm>
          <a:off x="6070677" y="1419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11447</xdr:rowOff>
    </xdr:from>
    <xdr:ext cx="469744" cy="259045"/>
    <xdr:sp macro="" textlink="">
      <xdr:nvSpPr>
        <xdr:cNvPr id="373" name="n_1mainValue【福祉施設】&#10;一人当たり面積"/>
        <xdr:cNvSpPr txBox="1"/>
      </xdr:nvSpPr>
      <xdr:spPr>
        <a:xfrm>
          <a:off x="845827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8182</xdr:rowOff>
    </xdr:from>
    <xdr:ext cx="469744" cy="259045"/>
    <xdr:sp macro="" textlink="">
      <xdr:nvSpPr>
        <xdr:cNvPr id="374" name="n_2mainValue【福祉施設】&#10;一人当たり面積"/>
        <xdr:cNvSpPr txBox="1"/>
      </xdr:nvSpPr>
      <xdr:spPr>
        <a:xfrm>
          <a:off x="7677227" y="14206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4915</xdr:rowOff>
    </xdr:from>
    <xdr:ext cx="469744" cy="259045"/>
    <xdr:sp macro="" textlink="">
      <xdr:nvSpPr>
        <xdr:cNvPr id="375" name="n_3mainValue【福祉施設】&#10;一人当たり面積"/>
        <xdr:cNvSpPr txBox="1"/>
      </xdr:nvSpPr>
      <xdr:spPr>
        <a:xfrm>
          <a:off x="6864427" y="14203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20519</xdr:rowOff>
    </xdr:from>
    <xdr:ext cx="469744" cy="259045"/>
    <xdr:sp macro="" textlink="">
      <xdr:nvSpPr>
        <xdr:cNvPr id="376" name="n_4mainValue【福祉施設】&#10;一人当たり面積"/>
        <xdr:cNvSpPr txBox="1"/>
      </xdr:nvSpPr>
      <xdr:spPr>
        <a:xfrm>
          <a:off x="6070677" y="13888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xdr:cNvSpPr/>
      </xdr:nvSpPr>
      <xdr:spPr>
        <a:xfrm>
          <a:off x="685800" y="15043150"/>
          <a:ext cx="4267200" cy="6159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xdr:cNvSpPr/>
      </xdr:nvSpPr>
      <xdr:spPr>
        <a:xfrm>
          <a:off x="8128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xdr:cNvSpPr/>
      </xdr:nvSpPr>
      <xdr:spPr>
        <a:xfrm>
          <a:off x="8128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xdr:cNvSpPr/>
      </xdr:nvSpPr>
      <xdr:spPr>
        <a:xfrm>
          <a:off x="17145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xdr:cNvSpPr/>
      </xdr:nvSpPr>
      <xdr:spPr>
        <a:xfrm>
          <a:off x="17145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xdr:cNvSpPr/>
      </xdr:nvSpPr>
      <xdr:spPr>
        <a:xfrm>
          <a:off x="27432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xdr:cNvSpPr/>
      </xdr:nvSpPr>
      <xdr:spPr>
        <a:xfrm>
          <a:off x="27432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xdr:cNvSpPr/>
      </xdr:nvSpPr>
      <xdr:spPr>
        <a:xfrm>
          <a:off x="685800" y="16148050"/>
          <a:ext cx="4267200" cy="21971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5" name="テキスト ボックス 384"/>
        <xdr:cNvSpPr txBox="1"/>
      </xdr:nvSpPr>
      <xdr:spPr>
        <a:xfrm>
          <a:off x="666750" y="159639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6" name="直線コネクタ 385"/>
        <xdr:cNvCxnSpPr/>
      </xdr:nvCxnSpPr>
      <xdr:spPr>
        <a:xfrm>
          <a:off x="685800" y="18345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7" name="テキスト ボックス 386"/>
        <xdr:cNvSpPr txBox="1"/>
      </xdr:nvSpPr>
      <xdr:spPr>
        <a:xfrm>
          <a:off x="275771" y="18209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8" name="直線コネクタ 387"/>
        <xdr:cNvCxnSpPr/>
      </xdr:nvCxnSpPr>
      <xdr:spPr>
        <a:xfrm>
          <a:off x="685800" y="17983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89" name="テキスト ボックス 388"/>
        <xdr:cNvSpPr txBox="1"/>
      </xdr:nvSpPr>
      <xdr:spPr>
        <a:xfrm>
          <a:off x="339891" y="17840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0" name="直線コネクタ 389"/>
        <xdr:cNvCxnSpPr/>
      </xdr:nvCxnSpPr>
      <xdr:spPr>
        <a:xfrm>
          <a:off x="685800" y="17614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1" name="テキスト ボックス 390"/>
        <xdr:cNvSpPr txBox="1"/>
      </xdr:nvSpPr>
      <xdr:spPr>
        <a:xfrm>
          <a:off x="339891" y="1747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2" name="直線コネクタ 391"/>
        <xdr:cNvCxnSpPr/>
      </xdr:nvCxnSpPr>
      <xdr:spPr>
        <a:xfrm>
          <a:off x="685800" y="17246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3" name="テキスト ボックス 392"/>
        <xdr:cNvSpPr txBox="1"/>
      </xdr:nvSpPr>
      <xdr:spPr>
        <a:xfrm>
          <a:off x="339891" y="17110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4" name="直線コネクタ 393"/>
        <xdr:cNvCxnSpPr/>
      </xdr:nvCxnSpPr>
      <xdr:spPr>
        <a:xfrm>
          <a:off x="685800" y="16878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5" name="テキスト ボックス 394"/>
        <xdr:cNvSpPr txBox="1"/>
      </xdr:nvSpPr>
      <xdr:spPr>
        <a:xfrm>
          <a:off x="339891" y="16742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6" name="直線コネクタ 395"/>
        <xdr:cNvCxnSpPr/>
      </xdr:nvCxnSpPr>
      <xdr:spPr>
        <a:xfrm>
          <a:off x="685800" y="1651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397" name="テキスト ボックス 396"/>
        <xdr:cNvSpPr txBox="1"/>
      </xdr:nvSpPr>
      <xdr:spPr>
        <a:xfrm>
          <a:off x="384961" y="163741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8" name="直線コネクタ 397"/>
        <xdr:cNvCxnSpPr/>
      </xdr:nvCxnSpPr>
      <xdr:spPr>
        <a:xfrm>
          <a:off x="685800" y="16148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9" name="【市民会館】&#10;有形固定資産減価償却率グラフ枠"/>
        <xdr:cNvSpPr/>
      </xdr:nvSpPr>
      <xdr:spPr>
        <a:xfrm>
          <a:off x="685800" y="16148050"/>
          <a:ext cx="4267200" cy="2197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91439</xdr:rowOff>
    </xdr:from>
    <xdr:to>
      <xdr:col>24</xdr:col>
      <xdr:colOff>62865</xdr:colOff>
      <xdr:row>108</xdr:row>
      <xdr:rowOff>131445</xdr:rowOff>
    </xdr:to>
    <xdr:cxnSp macro="">
      <xdr:nvCxnSpPr>
        <xdr:cNvPr id="400" name="直線コネクタ 399"/>
        <xdr:cNvCxnSpPr/>
      </xdr:nvCxnSpPr>
      <xdr:spPr>
        <a:xfrm flipV="1">
          <a:off x="4177665" y="16601439"/>
          <a:ext cx="0" cy="1360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135272</xdr:rowOff>
    </xdr:from>
    <xdr:ext cx="405111" cy="259045"/>
    <xdr:sp macro="" textlink="">
      <xdr:nvSpPr>
        <xdr:cNvPr id="401" name="【市民会館】&#10;有形固定資産減価償却率最小値テキスト"/>
        <xdr:cNvSpPr txBox="1"/>
      </xdr:nvSpPr>
      <xdr:spPr>
        <a:xfrm>
          <a:off x="4216400" y="1796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131445</xdr:rowOff>
    </xdr:from>
    <xdr:to>
      <xdr:col>24</xdr:col>
      <xdr:colOff>152400</xdr:colOff>
      <xdr:row>108</xdr:row>
      <xdr:rowOff>131445</xdr:rowOff>
    </xdr:to>
    <xdr:cxnSp macro="">
      <xdr:nvCxnSpPr>
        <xdr:cNvPr id="402" name="直線コネクタ 401"/>
        <xdr:cNvCxnSpPr/>
      </xdr:nvCxnSpPr>
      <xdr:spPr>
        <a:xfrm>
          <a:off x="4108450" y="1796224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38116</xdr:rowOff>
    </xdr:from>
    <xdr:ext cx="340478" cy="259045"/>
    <xdr:sp macro="" textlink="">
      <xdr:nvSpPr>
        <xdr:cNvPr id="403" name="【市民会館】&#10;有形固定資産減価償却率最大値テキスト"/>
        <xdr:cNvSpPr txBox="1"/>
      </xdr:nvSpPr>
      <xdr:spPr>
        <a:xfrm>
          <a:off x="4216400" y="1638301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91439</xdr:rowOff>
    </xdr:from>
    <xdr:to>
      <xdr:col>24</xdr:col>
      <xdr:colOff>152400</xdr:colOff>
      <xdr:row>100</xdr:row>
      <xdr:rowOff>91439</xdr:rowOff>
    </xdr:to>
    <xdr:cxnSp macro="">
      <xdr:nvCxnSpPr>
        <xdr:cNvPr id="404" name="直線コネクタ 403"/>
        <xdr:cNvCxnSpPr/>
      </xdr:nvCxnSpPr>
      <xdr:spPr>
        <a:xfrm>
          <a:off x="4108450" y="1660143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105427</xdr:rowOff>
    </xdr:from>
    <xdr:ext cx="405111" cy="259045"/>
    <xdr:sp macro="" textlink="">
      <xdr:nvSpPr>
        <xdr:cNvPr id="405" name="【市民会館】&#10;有形固定資産減価償却率平均値テキスト"/>
        <xdr:cNvSpPr txBox="1"/>
      </xdr:nvSpPr>
      <xdr:spPr>
        <a:xfrm>
          <a:off x="4216400" y="17275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82550</xdr:rowOff>
    </xdr:from>
    <xdr:to>
      <xdr:col>24</xdr:col>
      <xdr:colOff>114300</xdr:colOff>
      <xdr:row>106</xdr:row>
      <xdr:rowOff>12700</xdr:rowOff>
    </xdr:to>
    <xdr:sp macro="" textlink="">
      <xdr:nvSpPr>
        <xdr:cNvPr id="406" name="フローチャート: 判断 405"/>
        <xdr:cNvSpPr/>
      </xdr:nvSpPr>
      <xdr:spPr>
        <a:xfrm>
          <a:off x="4127500" y="174180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74930</xdr:rowOff>
    </xdr:from>
    <xdr:to>
      <xdr:col>20</xdr:col>
      <xdr:colOff>38100</xdr:colOff>
      <xdr:row>106</xdr:row>
      <xdr:rowOff>5080</xdr:rowOff>
    </xdr:to>
    <xdr:sp macro="" textlink="">
      <xdr:nvSpPr>
        <xdr:cNvPr id="407" name="フローチャート: 判断 406"/>
        <xdr:cNvSpPr/>
      </xdr:nvSpPr>
      <xdr:spPr>
        <a:xfrm>
          <a:off x="3384550" y="1741043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31114</xdr:rowOff>
    </xdr:from>
    <xdr:to>
      <xdr:col>15</xdr:col>
      <xdr:colOff>101600</xdr:colOff>
      <xdr:row>105</xdr:row>
      <xdr:rowOff>132714</xdr:rowOff>
    </xdr:to>
    <xdr:sp macro="" textlink="">
      <xdr:nvSpPr>
        <xdr:cNvPr id="408" name="フローチャート: 判断 407"/>
        <xdr:cNvSpPr/>
      </xdr:nvSpPr>
      <xdr:spPr>
        <a:xfrm>
          <a:off x="2571750" y="1736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4445</xdr:rowOff>
    </xdr:from>
    <xdr:to>
      <xdr:col>10</xdr:col>
      <xdr:colOff>165100</xdr:colOff>
      <xdr:row>105</xdr:row>
      <xdr:rowOff>106045</xdr:rowOff>
    </xdr:to>
    <xdr:sp macro="" textlink="">
      <xdr:nvSpPr>
        <xdr:cNvPr id="409" name="フローチャート: 判断 408"/>
        <xdr:cNvSpPr/>
      </xdr:nvSpPr>
      <xdr:spPr>
        <a:xfrm>
          <a:off x="1778000" y="17339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105</xdr:row>
      <xdr:rowOff>53975</xdr:rowOff>
    </xdr:from>
    <xdr:to>
      <xdr:col>6</xdr:col>
      <xdr:colOff>38100</xdr:colOff>
      <xdr:row>105</xdr:row>
      <xdr:rowOff>155575</xdr:rowOff>
    </xdr:to>
    <xdr:sp macro="" textlink="">
      <xdr:nvSpPr>
        <xdr:cNvPr id="410" name="フローチャート: 判断 409"/>
        <xdr:cNvSpPr/>
      </xdr:nvSpPr>
      <xdr:spPr>
        <a:xfrm>
          <a:off x="984250" y="1738947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1" name="テキスト ボックス 410"/>
        <xdr:cNvSpPr txBox="1"/>
      </xdr:nvSpPr>
      <xdr:spPr>
        <a:xfrm>
          <a:off x="40068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2" name="テキスト ボックス 411"/>
        <xdr:cNvSpPr txBox="1"/>
      </xdr:nvSpPr>
      <xdr:spPr>
        <a:xfrm>
          <a:off x="32575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3" name="テキスト ボックス 412"/>
        <xdr:cNvSpPr txBox="1"/>
      </xdr:nvSpPr>
      <xdr:spPr>
        <a:xfrm>
          <a:off x="245110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4" name="テキスト ボックス 413"/>
        <xdr:cNvSpPr txBox="1"/>
      </xdr:nvSpPr>
      <xdr:spPr>
        <a:xfrm>
          <a:off x="16573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5" name="テキスト ボックス 414"/>
        <xdr:cNvSpPr txBox="1"/>
      </xdr:nvSpPr>
      <xdr:spPr>
        <a:xfrm>
          <a:off x="8572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6350</xdr:rowOff>
    </xdr:from>
    <xdr:to>
      <xdr:col>24</xdr:col>
      <xdr:colOff>114300</xdr:colOff>
      <xdr:row>106</xdr:row>
      <xdr:rowOff>107950</xdr:rowOff>
    </xdr:to>
    <xdr:sp macro="" textlink="">
      <xdr:nvSpPr>
        <xdr:cNvPr id="416" name="楕円 415"/>
        <xdr:cNvSpPr/>
      </xdr:nvSpPr>
      <xdr:spPr>
        <a:xfrm>
          <a:off x="4127500" y="1750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156227</xdr:rowOff>
    </xdr:from>
    <xdr:ext cx="405111" cy="259045"/>
    <xdr:sp macro="" textlink="">
      <xdr:nvSpPr>
        <xdr:cNvPr id="417" name="【市民会館】&#10;有形固定資産減価償却率該当値テキスト"/>
        <xdr:cNvSpPr txBox="1"/>
      </xdr:nvSpPr>
      <xdr:spPr>
        <a:xfrm>
          <a:off x="4216400" y="17491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139700</xdr:rowOff>
    </xdr:from>
    <xdr:to>
      <xdr:col>20</xdr:col>
      <xdr:colOff>38100</xdr:colOff>
      <xdr:row>106</xdr:row>
      <xdr:rowOff>69850</xdr:rowOff>
    </xdr:to>
    <xdr:sp macro="" textlink="">
      <xdr:nvSpPr>
        <xdr:cNvPr id="418" name="楕円 417"/>
        <xdr:cNvSpPr/>
      </xdr:nvSpPr>
      <xdr:spPr>
        <a:xfrm>
          <a:off x="3384550" y="1747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19050</xdr:rowOff>
    </xdr:from>
    <xdr:to>
      <xdr:col>24</xdr:col>
      <xdr:colOff>63500</xdr:colOff>
      <xdr:row>106</xdr:row>
      <xdr:rowOff>57150</xdr:rowOff>
    </xdr:to>
    <xdr:cxnSp macro="">
      <xdr:nvCxnSpPr>
        <xdr:cNvPr id="419" name="直線コネクタ 418"/>
        <xdr:cNvCxnSpPr/>
      </xdr:nvCxnSpPr>
      <xdr:spPr>
        <a:xfrm>
          <a:off x="3429000" y="17519650"/>
          <a:ext cx="7493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114936</xdr:rowOff>
    </xdr:from>
    <xdr:to>
      <xdr:col>15</xdr:col>
      <xdr:colOff>101600</xdr:colOff>
      <xdr:row>106</xdr:row>
      <xdr:rowOff>45086</xdr:rowOff>
    </xdr:to>
    <xdr:sp macro="" textlink="">
      <xdr:nvSpPr>
        <xdr:cNvPr id="420" name="楕円 419"/>
        <xdr:cNvSpPr/>
      </xdr:nvSpPr>
      <xdr:spPr>
        <a:xfrm>
          <a:off x="2571750" y="1745043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165736</xdr:rowOff>
    </xdr:from>
    <xdr:to>
      <xdr:col>19</xdr:col>
      <xdr:colOff>177800</xdr:colOff>
      <xdr:row>106</xdr:row>
      <xdr:rowOff>19050</xdr:rowOff>
    </xdr:to>
    <xdr:cxnSp macro="">
      <xdr:nvCxnSpPr>
        <xdr:cNvPr id="421" name="直線コネクタ 420"/>
        <xdr:cNvCxnSpPr/>
      </xdr:nvCxnSpPr>
      <xdr:spPr>
        <a:xfrm>
          <a:off x="2622550" y="17501236"/>
          <a:ext cx="806450" cy="18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76836</xdr:rowOff>
    </xdr:from>
    <xdr:to>
      <xdr:col>10</xdr:col>
      <xdr:colOff>165100</xdr:colOff>
      <xdr:row>106</xdr:row>
      <xdr:rowOff>6986</xdr:rowOff>
    </xdr:to>
    <xdr:sp macro="" textlink="">
      <xdr:nvSpPr>
        <xdr:cNvPr id="422" name="楕円 421"/>
        <xdr:cNvSpPr/>
      </xdr:nvSpPr>
      <xdr:spPr>
        <a:xfrm>
          <a:off x="1778000" y="1741233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127636</xdr:rowOff>
    </xdr:from>
    <xdr:to>
      <xdr:col>15</xdr:col>
      <xdr:colOff>50800</xdr:colOff>
      <xdr:row>105</xdr:row>
      <xdr:rowOff>165736</xdr:rowOff>
    </xdr:to>
    <xdr:cxnSp macro="">
      <xdr:nvCxnSpPr>
        <xdr:cNvPr id="423" name="直線コネクタ 422"/>
        <xdr:cNvCxnSpPr/>
      </xdr:nvCxnSpPr>
      <xdr:spPr>
        <a:xfrm>
          <a:off x="1828800" y="17463136"/>
          <a:ext cx="79375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57786</xdr:rowOff>
    </xdr:from>
    <xdr:to>
      <xdr:col>6</xdr:col>
      <xdr:colOff>38100</xdr:colOff>
      <xdr:row>105</xdr:row>
      <xdr:rowOff>159386</xdr:rowOff>
    </xdr:to>
    <xdr:sp macro="" textlink="">
      <xdr:nvSpPr>
        <xdr:cNvPr id="424" name="楕円 423"/>
        <xdr:cNvSpPr/>
      </xdr:nvSpPr>
      <xdr:spPr>
        <a:xfrm>
          <a:off x="984250" y="1739328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108586</xdr:rowOff>
    </xdr:from>
    <xdr:to>
      <xdr:col>10</xdr:col>
      <xdr:colOff>114300</xdr:colOff>
      <xdr:row>105</xdr:row>
      <xdr:rowOff>127636</xdr:rowOff>
    </xdr:to>
    <xdr:cxnSp macro="">
      <xdr:nvCxnSpPr>
        <xdr:cNvPr id="425" name="直線コネクタ 424"/>
        <xdr:cNvCxnSpPr/>
      </xdr:nvCxnSpPr>
      <xdr:spPr>
        <a:xfrm>
          <a:off x="1028700" y="17444086"/>
          <a:ext cx="8001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21607</xdr:rowOff>
    </xdr:from>
    <xdr:ext cx="405111" cy="259045"/>
    <xdr:sp macro="" textlink="">
      <xdr:nvSpPr>
        <xdr:cNvPr id="426" name="n_1aveValue【市民会館】&#10;有形固定資産減価償却率"/>
        <xdr:cNvSpPr txBox="1"/>
      </xdr:nvSpPr>
      <xdr:spPr>
        <a:xfrm>
          <a:off x="3239144" y="17192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149241</xdr:rowOff>
    </xdr:from>
    <xdr:ext cx="405111" cy="259045"/>
    <xdr:sp macro="" textlink="">
      <xdr:nvSpPr>
        <xdr:cNvPr id="427" name="n_2aveValue【市民会館】&#10;有形固定資産減価償却率"/>
        <xdr:cNvSpPr txBox="1"/>
      </xdr:nvSpPr>
      <xdr:spPr>
        <a:xfrm>
          <a:off x="2439044" y="17154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122572</xdr:rowOff>
    </xdr:from>
    <xdr:ext cx="405111" cy="259045"/>
    <xdr:sp macro="" textlink="">
      <xdr:nvSpPr>
        <xdr:cNvPr id="428" name="n_3aveValue【市民会館】&#10;有形固定資産減価償却率"/>
        <xdr:cNvSpPr txBox="1"/>
      </xdr:nvSpPr>
      <xdr:spPr>
        <a:xfrm>
          <a:off x="1645294" y="17127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652</xdr:rowOff>
    </xdr:from>
    <xdr:ext cx="405111" cy="259045"/>
    <xdr:sp macro="" textlink="">
      <xdr:nvSpPr>
        <xdr:cNvPr id="429" name="n_4aveValue【市民会館】&#10;有形固定資産減価償却率"/>
        <xdr:cNvSpPr txBox="1"/>
      </xdr:nvSpPr>
      <xdr:spPr>
        <a:xfrm>
          <a:off x="851544" y="17171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60977</xdr:rowOff>
    </xdr:from>
    <xdr:ext cx="405111" cy="259045"/>
    <xdr:sp macro="" textlink="">
      <xdr:nvSpPr>
        <xdr:cNvPr id="430" name="n_1mainValue【市民会館】&#10;有形固定資産減価償却率"/>
        <xdr:cNvSpPr txBox="1"/>
      </xdr:nvSpPr>
      <xdr:spPr>
        <a:xfrm>
          <a:off x="3239144" y="17561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36213</xdr:rowOff>
    </xdr:from>
    <xdr:ext cx="405111" cy="259045"/>
    <xdr:sp macro="" textlink="">
      <xdr:nvSpPr>
        <xdr:cNvPr id="431" name="n_2mainValue【市民会館】&#10;有形固定資産減価償却率"/>
        <xdr:cNvSpPr txBox="1"/>
      </xdr:nvSpPr>
      <xdr:spPr>
        <a:xfrm>
          <a:off x="2439044" y="17536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169563</xdr:rowOff>
    </xdr:from>
    <xdr:ext cx="405111" cy="259045"/>
    <xdr:sp macro="" textlink="">
      <xdr:nvSpPr>
        <xdr:cNvPr id="432" name="n_3mainValue【市民会館】&#10;有形固定資産減価償却率"/>
        <xdr:cNvSpPr txBox="1"/>
      </xdr:nvSpPr>
      <xdr:spPr>
        <a:xfrm>
          <a:off x="1645294" y="17498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150513</xdr:rowOff>
    </xdr:from>
    <xdr:ext cx="405111" cy="259045"/>
    <xdr:sp macro="" textlink="">
      <xdr:nvSpPr>
        <xdr:cNvPr id="433" name="n_4mainValue【市民会館】&#10;有形固定資産減価償却率"/>
        <xdr:cNvSpPr txBox="1"/>
      </xdr:nvSpPr>
      <xdr:spPr>
        <a:xfrm>
          <a:off x="851544" y="17486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4" name="正方形/長方形 433"/>
        <xdr:cNvSpPr/>
      </xdr:nvSpPr>
      <xdr:spPr>
        <a:xfrm>
          <a:off x="5956300" y="15043150"/>
          <a:ext cx="4248150" cy="6159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5" name="正方形/長方形 434"/>
        <xdr:cNvSpPr/>
      </xdr:nvSpPr>
      <xdr:spPr>
        <a:xfrm>
          <a:off x="606425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6" name="正方形/長方形 435"/>
        <xdr:cNvSpPr/>
      </xdr:nvSpPr>
      <xdr:spPr>
        <a:xfrm>
          <a:off x="606425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7" name="正方形/長方形 436"/>
        <xdr:cNvSpPr/>
      </xdr:nvSpPr>
      <xdr:spPr>
        <a:xfrm>
          <a:off x="69850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8" name="正方形/長方形 437"/>
        <xdr:cNvSpPr/>
      </xdr:nvSpPr>
      <xdr:spPr>
        <a:xfrm>
          <a:off x="69850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9" name="正方形/長方形 438"/>
        <xdr:cNvSpPr/>
      </xdr:nvSpPr>
      <xdr:spPr>
        <a:xfrm>
          <a:off x="80137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0" name="正方形/長方形 439"/>
        <xdr:cNvSpPr/>
      </xdr:nvSpPr>
      <xdr:spPr>
        <a:xfrm>
          <a:off x="80137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1" name="正方形/長方形 440"/>
        <xdr:cNvSpPr/>
      </xdr:nvSpPr>
      <xdr:spPr>
        <a:xfrm>
          <a:off x="5956300" y="16148050"/>
          <a:ext cx="4248150" cy="21971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2" name="テキスト ボックス 441"/>
        <xdr:cNvSpPr txBox="1"/>
      </xdr:nvSpPr>
      <xdr:spPr>
        <a:xfrm>
          <a:off x="5918200" y="159639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3" name="直線コネクタ 442"/>
        <xdr:cNvCxnSpPr/>
      </xdr:nvCxnSpPr>
      <xdr:spPr>
        <a:xfrm>
          <a:off x="5956300" y="183451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4" name="直線コネクタ 443"/>
        <xdr:cNvCxnSpPr/>
      </xdr:nvCxnSpPr>
      <xdr:spPr>
        <a:xfrm>
          <a:off x="5956300" y="179832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5" name="テキスト ボックス 444"/>
        <xdr:cNvSpPr txBox="1"/>
      </xdr:nvSpPr>
      <xdr:spPr>
        <a:xfrm>
          <a:off x="5527221" y="178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6" name="直線コネクタ 445"/>
        <xdr:cNvCxnSpPr/>
      </xdr:nvCxnSpPr>
      <xdr:spPr>
        <a:xfrm>
          <a:off x="5956300" y="17614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47" name="テキスト ボックス 446"/>
        <xdr:cNvSpPr txBox="1"/>
      </xdr:nvSpPr>
      <xdr:spPr>
        <a:xfrm>
          <a:off x="5527221" y="1747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8" name="直線コネクタ 447"/>
        <xdr:cNvCxnSpPr/>
      </xdr:nvCxnSpPr>
      <xdr:spPr>
        <a:xfrm>
          <a:off x="5956300" y="172466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49" name="テキスト ボックス 448"/>
        <xdr:cNvSpPr txBox="1"/>
      </xdr:nvSpPr>
      <xdr:spPr>
        <a:xfrm>
          <a:off x="5527221" y="17110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0" name="直線コネクタ 449"/>
        <xdr:cNvCxnSpPr/>
      </xdr:nvCxnSpPr>
      <xdr:spPr>
        <a:xfrm>
          <a:off x="5956300" y="168783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1" name="テキスト ボックス 450"/>
        <xdr:cNvSpPr txBox="1"/>
      </xdr:nvSpPr>
      <xdr:spPr>
        <a:xfrm>
          <a:off x="5527221" y="16742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2" name="直線コネクタ 451"/>
        <xdr:cNvCxnSpPr/>
      </xdr:nvCxnSpPr>
      <xdr:spPr>
        <a:xfrm>
          <a:off x="5956300" y="1651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3" name="テキスト ボックス 452"/>
        <xdr:cNvSpPr txBox="1"/>
      </xdr:nvSpPr>
      <xdr:spPr>
        <a:xfrm>
          <a:off x="5527221" y="16374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4" name="直線コネクタ 453"/>
        <xdr:cNvCxnSpPr/>
      </xdr:nvCxnSpPr>
      <xdr:spPr>
        <a:xfrm>
          <a:off x="5956300" y="161480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5" name="テキスト ボックス 454"/>
        <xdr:cNvSpPr txBox="1"/>
      </xdr:nvSpPr>
      <xdr:spPr>
        <a:xfrm>
          <a:off x="5527221" y="16012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6" name="【市民会館】&#10;一人当たり面積グラフ枠"/>
        <xdr:cNvSpPr/>
      </xdr:nvSpPr>
      <xdr:spPr>
        <a:xfrm>
          <a:off x="5956300" y="16148050"/>
          <a:ext cx="4248150" cy="2197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53339</xdr:rowOff>
    </xdr:from>
    <xdr:to>
      <xdr:col>54</xdr:col>
      <xdr:colOff>189865</xdr:colOff>
      <xdr:row>108</xdr:row>
      <xdr:rowOff>53339</xdr:rowOff>
    </xdr:to>
    <xdr:cxnSp macro="">
      <xdr:nvCxnSpPr>
        <xdr:cNvPr id="457" name="直線コネクタ 456"/>
        <xdr:cNvCxnSpPr/>
      </xdr:nvCxnSpPr>
      <xdr:spPr>
        <a:xfrm flipV="1">
          <a:off x="9429115" y="16563339"/>
          <a:ext cx="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57166</xdr:rowOff>
    </xdr:from>
    <xdr:ext cx="469744" cy="259045"/>
    <xdr:sp macro="" textlink="">
      <xdr:nvSpPr>
        <xdr:cNvPr id="458" name="【市民会館】&#10;一人当たり面積最小値テキスト"/>
        <xdr:cNvSpPr txBox="1"/>
      </xdr:nvSpPr>
      <xdr:spPr>
        <a:xfrm>
          <a:off x="9467850" y="17887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53339</xdr:rowOff>
    </xdr:from>
    <xdr:to>
      <xdr:col>55</xdr:col>
      <xdr:colOff>88900</xdr:colOff>
      <xdr:row>108</xdr:row>
      <xdr:rowOff>53339</xdr:rowOff>
    </xdr:to>
    <xdr:cxnSp macro="">
      <xdr:nvCxnSpPr>
        <xdr:cNvPr id="459" name="直線コネクタ 458"/>
        <xdr:cNvCxnSpPr/>
      </xdr:nvCxnSpPr>
      <xdr:spPr>
        <a:xfrm>
          <a:off x="9359900" y="1788413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16</xdr:rowOff>
    </xdr:from>
    <xdr:ext cx="469744" cy="259045"/>
    <xdr:sp macro="" textlink="">
      <xdr:nvSpPr>
        <xdr:cNvPr id="460" name="【市民会館】&#10;一人当たり面積最大値テキスト"/>
        <xdr:cNvSpPr txBox="1"/>
      </xdr:nvSpPr>
      <xdr:spPr>
        <a:xfrm>
          <a:off x="9467850" y="16344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53339</xdr:rowOff>
    </xdr:from>
    <xdr:to>
      <xdr:col>55</xdr:col>
      <xdr:colOff>88900</xdr:colOff>
      <xdr:row>100</xdr:row>
      <xdr:rowOff>53339</xdr:rowOff>
    </xdr:to>
    <xdr:cxnSp macro="">
      <xdr:nvCxnSpPr>
        <xdr:cNvPr id="461" name="直線コネクタ 460"/>
        <xdr:cNvCxnSpPr/>
      </xdr:nvCxnSpPr>
      <xdr:spPr>
        <a:xfrm>
          <a:off x="9359900" y="1656333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30497</xdr:rowOff>
    </xdr:from>
    <xdr:ext cx="469744" cy="259045"/>
    <xdr:sp macro="" textlink="">
      <xdr:nvSpPr>
        <xdr:cNvPr id="462" name="【市民会館】&#10;一人当たり面積平均値テキスト"/>
        <xdr:cNvSpPr txBox="1"/>
      </xdr:nvSpPr>
      <xdr:spPr>
        <a:xfrm>
          <a:off x="9467850" y="17365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52070</xdr:rowOff>
    </xdr:from>
    <xdr:to>
      <xdr:col>55</xdr:col>
      <xdr:colOff>50800</xdr:colOff>
      <xdr:row>105</xdr:row>
      <xdr:rowOff>153670</xdr:rowOff>
    </xdr:to>
    <xdr:sp macro="" textlink="">
      <xdr:nvSpPr>
        <xdr:cNvPr id="463" name="フローチャート: 判断 462"/>
        <xdr:cNvSpPr/>
      </xdr:nvSpPr>
      <xdr:spPr>
        <a:xfrm>
          <a:off x="9398000" y="1738757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52070</xdr:rowOff>
    </xdr:from>
    <xdr:to>
      <xdr:col>50</xdr:col>
      <xdr:colOff>165100</xdr:colOff>
      <xdr:row>105</xdr:row>
      <xdr:rowOff>153670</xdr:rowOff>
    </xdr:to>
    <xdr:sp macro="" textlink="">
      <xdr:nvSpPr>
        <xdr:cNvPr id="464" name="フローチャート: 判断 463"/>
        <xdr:cNvSpPr/>
      </xdr:nvSpPr>
      <xdr:spPr>
        <a:xfrm>
          <a:off x="8636000" y="17387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67311</xdr:rowOff>
    </xdr:from>
    <xdr:to>
      <xdr:col>46</xdr:col>
      <xdr:colOff>38100</xdr:colOff>
      <xdr:row>105</xdr:row>
      <xdr:rowOff>168911</xdr:rowOff>
    </xdr:to>
    <xdr:sp macro="" textlink="">
      <xdr:nvSpPr>
        <xdr:cNvPr id="465" name="フローチャート: 判断 464"/>
        <xdr:cNvSpPr/>
      </xdr:nvSpPr>
      <xdr:spPr>
        <a:xfrm>
          <a:off x="7842250" y="1740281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44450</xdr:rowOff>
    </xdr:from>
    <xdr:to>
      <xdr:col>41</xdr:col>
      <xdr:colOff>101600</xdr:colOff>
      <xdr:row>105</xdr:row>
      <xdr:rowOff>146050</xdr:rowOff>
    </xdr:to>
    <xdr:sp macro="" textlink="">
      <xdr:nvSpPr>
        <xdr:cNvPr id="466" name="フローチャート: 判断 465"/>
        <xdr:cNvSpPr/>
      </xdr:nvSpPr>
      <xdr:spPr>
        <a:xfrm>
          <a:off x="7029450" y="17379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74930</xdr:rowOff>
    </xdr:from>
    <xdr:to>
      <xdr:col>36</xdr:col>
      <xdr:colOff>165100</xdr:colOff>
      <xdr:row>106</xdr:row>
      <xdr:rowOff>5080</xdr:rowOff>
    </xdr:to>
    <xdr:sp macro="" textlink="">
      <xdr:nvSpPr>
        <xdr:cNvPr id="467" name="フローチャート: 判断 466"/>
        <xdr:cNvSpPr/>
      </xdr:nvSpPr>
      <xdr:spPr>
        <a:xfrm>
          <a:off x="6235700" y="1741043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8" name="テキスト ボックス 467"/>
        <xdr:cNvSpPr txBox="1"/>
      </xdr:nvSpPr>
      <xdr:spPr>
        <a:xfrm>
          <a:off x="925830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9" name="テキスト ボックス 468"/>
        <xdr:cNvSpPr txBox="1"/>
      </xdr:nvSpPr>
      <xdr:spPr>
        <a:xfrm>
          <a:off x="85153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0" name="テキスト ボックス 469"/>
        <xdr:cNvSpPr txBox="1"/>
      </xdr:nvSpPr>
      <xdr:spPr>
        <a:xfrm>
          <a:off x="77152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1" name="テキスト ボックス 470"/>
        <xdr:cNvSpPr txBox="1"/>
      </xdr:nvSpPr>
      <xdr:spPr>
        <a:xfrm>
          <a:off x="690880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2" name="テキスト ボックス 471"/>
        <xdr:cNvSpPr txBox="1"/>
      </xdr:nvSpPr>
      <xdr:spPr>
        <a:xfrm>
          <a:off x="61150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102</xdr:row>
      <xdr:rowOff>162561</xdr:rowOff>
    </xdr:from>
    <xdr:to>
      <xdr:col>55</xdr:col>
      <xdr:colOff>50800</xdr:colOff>
      <xdr:row>103</xdr:row>
      <xdr:rowOff>92711</xdr:rowOff>
    </xdr:to>
    <xdr:sp macro="" textlink="">
      <xdr:nvSpPr>
        <xdr:cNvPr id="473" name="楕円 472"/>
        <xdr:cNvSpPr/>
      </xdr:nvSpPr>
      <xdr:spPr>
        <a:xfrm>
          <a:off x="9398000" y="1700276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102</xdr:row>
      <xdr:rowOff>13988</xdr:rowOff>
    </xdr:from>
    <xdr:ext cx="469744" cy="259045"/>
    <xdr:sp macro="" textlink="">
      <xdr:nvSpPr>
        <xdr:cNvPr id="474" name="【市民会館】&#10;一人当たり面積該当値テキスト"/>
        <xdr:cNvSpPr txBox="1"/>
      </xdr:nvSpPr>
      <xdr:spPr>
        <a:xfrm>
          <a:off x="9467850" y="16854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102</xdr:row>
      <xdr:rowOff>147320</xdr:rowOff>
    </xdr:from>
    <xdr:to>
      <xdr:col>50</xdr:col>
      <xdr:colOff>165100</xdr:colOff>
      <xdr:row>103</xdr:row>
      <xdr:rowOff>77470</xdr:rowOff>
    </xdr:to>
    <xdr:sp macro="" textlink="">
      <xdr:nvSpPr>
        <xdr:cNvPr id="475" name="楕円 474"/>
        <xdr:cNvSpPr/>
      </xdr:nvSpPr>
      <xdr:spPr>
        <a:xfrm>
          <a:off x="8636000" y="1698752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103</xdr:row>
      <xdr:rowOff>26670</xdr:rowOff>
    </xdr:from>
    <xdr:to>
      <xdr:col>55</xdr:col>
      <xdr:colOff>0</xdr:colOff>
      <xdr:row>103</xdr:row>
      <xdr:rowOff>41911</xdr:rowOff>
    </xdr:to>
    <xdr:cxnSp macro="">
      <xdr:nvCxnSpPr>
        <xdr:cNvPr id="476" name="直線コネクタ 475"/>
        <xdr:cNvCxnSpPr/>
      </xdr:nvCxnSpPr>
      <xdr:spPr>
        <a:xfrm>
          <a:off x="8686800" y="17031970"/>
          <a:ext cx="74295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102</xdr:row>
      <xdr:rowOff>139700</xdr:rowOff>
    </xdr:from>
    <xdr:to>
      <xdr:col>46</xdr:col>
      <xdr:colOff>38100</xdr:colOff>
      <xdr:row>103</xdr:row>
      <xdr:rowOff>69850</xdr:rowOff>
    </xdr:to>
    <xdr:sp macro="" textlink="">
      <xdr:nvSpPr>
        <xdr:cNvPr id="477" name="楕円 476"/>
        <xdr:cNvSpPr/>
      </xdr:nvSpPr>
      <xdr:spPr>
        <a:xfrm>
          <a:off x="7842250" y="169799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103</xdr:row>
      <xdr:rowOff>19050</xdr:rowOff>
    </xdr:from>
    <xdr:to>
      <xdr:col>50</xdr:col>
      <xdr:colOff>114300</xdr:colOff>
      <xdr:row>103</xdr:row>
      <xdr:rowOff>26670</xdr:rowOff>
    </xdr:to>
    <xdr:cxnSp macro="">
      <xdr:nvCxnSpPr>
        <xdr:cNvPr id="478" name="直線コネクタ 477"/>
        <xdr:cNvCxnSpPr/>
      </xdr:nvCxnSpPr>
      <xdr:spPr>
        <a:xfrm>
          <a:off x="7886700" y="17024350"/>
          <a:ext cx="8001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102</xdr:row>
      <xdr:rowOff>124461</xdr:rowOff>
    </xdr:from>
    <xdr:to>
      <xdr:col>41</xdr:col>
      <xdr:colOff>101600</xdr:colOff>
      <xdr:row>103</xdr:row>
      <xdr:rowOff>54611</xdr:rowOff>
    </xdr:to>
    <xdr:sp macro="" textlink="">
      <xdr:nvSpPr>
        <xdr:cNvPr id="479" name="楕円 478"/>
        <xdr:cNvSpPr/>
      </xdr:nvSpPr>
      <xdr:spPr>
        <a:xfrm>
          <a:off x="7029450" y="1696466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103</xdr:row>
      <xdr:rowOff>3811</xdr:rowOff>
    </xdr:from>
    <xdr:to>
      <xdr:col>45</xdr:col>
      <xdr:colOff>177800</xdr:colOff>
      <xdr:row>103</xdr:row>
      <xdr:rowOff>19050</xdr:rowOff>
    </xdr:to>
    <xdr:cxnSp macro="">
      <xdr:nvCxnSpPr>
        <xdr:cNvPr id="480" name="直線コネクタ 479"/>
        <xdr:cNvCxnSpPr/>
      </xdr:nvCxnSpPr>
      <xdr:spPr>
        <a:xfrm>
          <a:off x="7080250" y="17009111"/>
          <a:ext cx="80645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102</xdr:row>
      <xdr:rowOff>33020</xdr:rowOff>
    </xdr:from>
    <xdr:to>
      <xdr:col>36</xdr:col>
      <xdr:colOff>165100</xdr:colOff>
      <xdr:row>102</xdr:row>
      <xdr:rowOff>134620</xdr:rowOff>
    </xdr:to>
    <xdr:sp macro="" textlink="">
      <xdr:nvSpPr>
        <xdr:cNvPr id="481" name="楕円 480"/>
        <xdr:cNvSpPr/>
      </xdr:nvSpPr>
      <xdr:spPr>
        <a:xfrm>
          <a:off x="6235700" y="1687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102</xdr:row>
      <xdr:rowOff>83820</xdr:rowOff>
    </xdr:from>
    <xdr:to>
      <xdr:col>41</xdr:col>
      <xdr:colOff>50800</xdr:colOff>
      <xdr:row>103</xdr:row>
      <xdr:rowOff>3811</xdr:rowOff>
    </xdr:to>
    <xdr:cxnSp macro="">
      <xdr:nvCxnSpPr>
        <xdr:cNvPr id="482" name="直線コネクタ 481"/>
        <xdr:cNvCxnSpPr/>
      </xdr:nvCxnSpPr>
      <xdr:spPr>
        <a:xfrm>
          <a:off x="6286500" y="16924020"/>
          <a:ext cx="793750" cy="85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144797</xdr:rowOff>
    </xdr:from>
    <xdr:ext cx="469744" cy="259045"/>
    <xdr:sp macro="" textlink="">
      <xdr:nvSpPr>
        <xdr:cNvPr id="483" name="n_1aveValue【市民会館】&#10;一人当たり面積"/>
        <xdr:cNvSpPr txBox="1"/>
      </xdr:nvSpPr>
      <xdr:spPr>
        <a:xfrm>
          <a:off x="8458277" y="17480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160038</xdr:rowOff>
    </xdr:from>
    <xdr:ext cx="469744" cy="259045"/>
    <xdr:sp macro="" textlink="">
      <xdr:nvSpPr>
        <xdr:cNvPr id="484" name="n_2aveValue【市民会館】&#10;一人当たり面積"/>
        <xdr:cNvSpPr txBox="1"/>
      </xdr:nvSpPr>
      <xdr:spPr>
        <a:xfrm>
          <a:off x="7677227" y="17495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137177</xdr:rowOff>
    </xdr:from>
    <xdr:ext cx="469744" cy="259045"/>
    <xdr:sp macro="" textlink="">
      <xdr:nvSpPr>
        <xdr:cNvPr id="485" name="n_3aveValue【市民会館】&#10;一人当たり面積"/>
        <xdr:cNvSpPr txBox="1"/>
      </xdr:nvSpPr>
      <xdr:spPr>
        <a:xfrm>
          <a:off x="6864427" y="17472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167657</xdr:rowOff>
    </xdr:from>
    <xdr:ext cx="469744" cy="259045"/>
    <xdr:sp macro="" textlink="">
      <xdr:nvSpPr>
        <xdr:cNvPr id="486" name="n_4aveValue【市民会館】&#10;一人当たり面積"/>
        <xdr:cNvSpPr txBox="1"/>
      </xdr:nvSpPr>
      <xdr:spPr>
        <a:xfrm>
          <a:off x="6070677" y="17503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101</xdr:row>
      <xdr:rowOff>93997</xdr:rowOff>
    </xdr:from>
    <xdr:ext cx="469744" cy="259045"/>
    <xdr:sp macro="" textlink="">
      <xdr:nvSpPr>
        <xdr:cNvPr id="487" name="n_1mainValue【市民会館】&#10;一人当たり面積"/>
        <xdr:cNvSpPr txBox="1"/>
      </xdr:nvSpPr>
      <xdr:spPr>
        <a:xfrm>
          <a:off x="8458277" y="16769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101</xdr:row>
      <xdr:rowOff>86377</xdr:rowOff>
    </xdr:from>
    <xdr:ext cx="469744" cy="259045"/>
    <xdr:sp macro="" textlink="">
      <xdr:nvSpPr>
        <xdr:cNvPr id="488" name="n_2mainValue【市民会館】&#10;一人当たり面積"/>
        <xdr:cNvSpPr txBox="1"/>
      </xdr:nvSpPr>
      <xdr:spPr>
        <a:xfrm>
          <a:off x="7677227" y="1676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101</xdr:row>
      <xdr:rowOff>71138</xdr:rowOff>
    </xdr:from>
    <xdr:ext cx="469744" cy="259045"/>
    <xdr:sp macro="" textlink="">
      <xdr:nvSpPr>
        <xdr:cNvPr id="489" name="n_3mainValue【市民会館】&#10;一人当たり面積"/>
        <xdr:cNvSpPr txBox="1"/>
      </xdr:nvSpPr>
      <xdr:spPr>
        <a:xfrm>
          <a:off x="6864427" y="16746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100</xdr:row>
      <xdr:rowOff>151147</xdr:rowOff>
    </xdr:from>
    <xdr:ext cx="469744" cy="259045"/>
    <xdr:sp macro="" textlink="">
      <xdr:nvSpPr>
        <xdr:cNvPr id="490" name="n_4mainValue【市民会館】&#10;一人当たり面積"/>
        <xdr:cNvSpPr txBox="1"/>
      </xdr:nvSpPr>
      <xdr:spPr>
        <a:xfrm>
          <a:off x="6070677" y="16661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1" name="正方形/長方形 490"/>
        <xdr:cNvSpPr/>
      </xdr:nvSpPr>
      <xdr:spPr>
        <a:xfrm>
          <a:off x="11207750" y="40386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2" name="正方形/長方形 491"/>
        <xdr:cNvSpPr/>
      </xdr:nvSpPr>
      <xdr:spPr>
        <a:xfrm>
          <a:off x="113157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3" name="正方形/長方形 492"/>
        <xdr:cNvSpPr/>
      </xdr:nvSpPr>
      <xdr:spPr>
        <a:xfrm>
          <a:off x="113157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4" name="正方形/長方形 493"/>
        <xdr:cNvSpPr/>
      </xdr:nvSpPr>
      <xdr:spPr>
        <a:xfrm>
          <a:off x="1223645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5" name="正方形/長方形 494"/>
        <xdr:cNvSpPr/>
      </xdr:nvSpPr>
      <xdr:spPr>
        <a:xfrm>
          <a:off x="1223645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6" name="正方形/長方形 495"/>
        <xdr:cNvSpPr/>
      </xdr:nvSpPr>
      <xdr:spPr>
        <a:xfrm>
          <a:off x="1326515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7" name="正方形/長方形 496"/>
        <xdr:cNvSpPr/>
      </xdr:nvSpPr>
      <xdr:spPr>
        <a:xfrm>
          <a:off x="1326515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8" name="正方形/長方形 497"/>
        <xdr:cNvSpPr/>
      </xdr:nvSpPr>
      <xdr:spPr>
        <a:xfrm>
          <a:off x="11207750" y="513715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9" name="テキスト ボックス 498"/>
        <xdr:cNvSpPr txBox="1"/>
      </xdr:nvSpPr>
      <xdr:spPr>
        <a:xfrm>
          <a:off x="11169650" y="4953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0" name="直線コネクタ 499"/>
        <xdr:cNvCxnSpPr/>
      </xdr:nvCxnSpPr>
      <xdr:spPr>
        <a:xfrm>
          <a:off x="11207750" y="73406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501" name="テキスト ボックス 500"/>
        <xdr:cNvSpPr txBox="1"/>
      </xdr:nvSpPr>
      <xdr:spPr>
        <a:xfrm>
          <a:off x="10842791" y="7204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2" name="直線コネクタ 501"/>
        <xdr:cNvCxnSpPr/>
      </xdr:nvCxnSpPr>
      <xdr:spPr>
        <a:xfrm>
          <a:off x="11207750" y="69723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503" name="テキスト ボックス 502"/>
        <xdr:cNvSpPr txBox="1"/>
      </xdr:nvSpPr>
      <xdr:spPr>
        <a:xfrm>
          <a:off x="10842791" y="6836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4" name="直線コネクタ 503"/>
        <xdr:cNvCxnSpPr/>
      </xdr:nvCxnSpPr>
      <xdr:spPr>
        <a:xfrm>
          <a:off x="11207750" y="6604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5" name="テキスト ボックス 504"/>
        <xdr:cNvSpPr txBox="1"/>
      </xdr:nvSpPr>
      <xdr:spPr>
        <a:xfrm>
          <a:off x="10842791" y="6468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6" name="直線コネクタ 505"/>
        <xdr:cNvCxnSpPr/>
      </xdr:nvCxnSpPr>
      <xdr:spPr>
        <a:xfrm>
          <a:off x="11207750" y="62420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7" name="テキスト ボックス 506"/>
        <xdr:cNvSpPr txBox="1"/>
      </xdr:nvSpPr>
      <xdr:spPr>
        <a:xfrm>
          <a:off x="1084279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8" name="直線コネクタ 507"/>
        <xdr:cNvCxnSpPr/>
      </xdr:nvCxnSpPr>
      <xdr:spPr>
        <a:xfrm>
          <a:off x="11207750" y="58737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9" name="テキスト ボックス 508"/>
        <xdr:cNvSpPr txBox="1"/>
      </xdr:nvSpPr>
      <xdr:spPr>
        <a:xfrm>
          <a:off x="10842791" y="57378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0" name="直線コネクタ 509"/>
        <xdr:cNvCxnSpPr/>
      </xdr:nvCxnSpPr>
      <xdr:spPr>
        <a:xfrm>
          <a:off x="11207750" y="55054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1" name="テキスト ボックス 510"/>
        <xdr:cNvSpPr txBox="1"/>
      </xdr:nvSpPr>
      <xdr:spPr>
        <a:xfrm>
          <a:off x="10842791" y="5369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2" name="直線コネクタ 511"/>
        <xdr:cNvCxnSpPr/>
      </xdr:nvCxnSpPr>
      <xdr:spPr>
        <a:xfrm>
          <a:off x="11207750" y="51371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513" name="テキスト ボックス 512"/>
        <xdr:cNvSpPr txBox="1"/>
      </xdr:nvSpPr>
      <xdr:spPr>
        <a:xfrm>
          <a:off x="10842791" y="5001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4" name="【一般廃棄物処理施設】&#10;有形固定資産減価償却率グラフ枠"/>
        <xdr:cNvSpPr/>
      </xdr:nvSpPr>
      <xdr:spPr>
        <a:xfrm>
          <a:off x="11207750" y="513715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42</xdr:row>
      <xdr:rowOff>0</xdr:rowOff>
    </xdr:from>
    <xdr:to>
      <xdr:col>85</xdr:col>
      <xdr:colOff>126364</xdr:colOff>
      <xdr:row>42</xdr:row>
      <xdr:rowOff>19050</xdr:rowOff>
    </xdr:to>
    <xdr:cxnSp macro="">
      <xdr:nvCxnSpPr>
        <xdr:cNvPr id="515" name="直線コネクタ 514"/>
        <xdr:cNvCxnSpPr/>
      </xdr:nvCxnSpPr>
      <xdr:spPr>
        <a:xfrm flipV="1">
          <a:off x="14699614" y="6934200"/>
          <a:ext cx="0" cy="19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105427</xdr:rowOff>
    </xdr:from>
    <xdr:ext cx="405111" cy="259045"/>
    <xdr:sp macro="" textlink="">
      <xdr:nvSpPr>
        <xdr:cNvPr id="516" name="【一般廃棄物処理施設】&#10;有形固定資産減価償却率最小値テキスト"/>
        <xdr:cNvSpPr txBox="1"/>
      </xdr:nvSpPr>
      <xdr:spPr>
        <a:xfrm>
          <a:off x="14738350" y="7039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19050</xdr:rowOff>
    </xdr:from>
    <xdr:to>
      <xdr:col>86</xdr:col>
      <xdr:colOff>25400</xdr:colOff>
      <xdr:row>42</xdr:row>
      <xdr:rowOff>19050</xdr:rowOff>
    </xdr:to>
    <xdr:cxnSp macro="">
      <xdr:nvCxnSpPr>
        <xdr:cNvPr id="517" name="直線コネクタ 516"/>
        <xdr:cNvCxnSpPr/>
      </xdr:nvCxnSpPr>
      <xdr:spPr>
        <a:xfrm>
          <a:off x="14611350" y="69532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67327</xdr:rowOff>
    </xdr:from>
    <xdr:ext cx="405111" cy="259045"/>
    <xdr:sp macro="" textlink="">
      <xdr:nvSpPr>
        <xdr:cNvPr id="518" name="【一般廃棄物処理施設】&#10;有形固定資産減価償却率最大値テキスト"/>
        <xdr:cNvSpPr txBox="1"/>
      </xdr:nvSpPr>
      <xdr:spPr>
        <a:xfrm>
          <a:off x="14738350" y="667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0</xdr:rowOff>
    </xdr:from>
    <xdr:to>
      <xdr:col>86</xdr:col>
      <xdr:colOff>25400</xdr:colOff>
      <xdr:row>42</xdr:row>
      <xdr:rowOff>0</xdr:rowOff>
    </xdr:to>
    <xdr:cxnSp macro="">
      <xdr:nvCxnSpPr>
        <xdr:cNvPr id="519" name="直線コネクタ 518"/>
        <xdr:cNvCxnSpPr/>
      </xdr:nvCxnSpPr>
      <xdr:spPr>
        <a:xfrm>
          <a:off x="14611350" y="69342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22877</xdr:rowOff>
    </xdr:from>
    <xdr:ext cx="405111" cy="259045"/>
    <xdr:sp macro="" textlink="">
      <xdr:nvSpPr>
        <xdr:cNvPr id="520" name="【一般廃棄物処理施設】&#10;有形固定資産減価償却率平均値テキスト"/>
        <xdr:cNvSpPr txBox="1"/>
      </xdr:nvSpPr>
      <xdr:spPr>
        <a:xfrm>
          <a:off x="14738350" y="67919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120650</xdr:rowOff>
    </xdr:from>
    <xdr:to>
      <xdr:col>85</xdr:col>
      <xdr:colOff>177800</xdr:colOff>
      <xdr:row>42</xdr:row>
      <xdr:rowOff>50800</xdr:rowOff>
    </xdr:to>
    <xdr:sp macro="" textlink="">
      <xdr:nvSpPr>
        <xdr:cNvPr id="521" name="フローチャート: 判断 520"/>
        <xdr:cNvSpPr/>
      </xdr:nvSpPr>
      <xdr:spPr>
        <a:xfrm>
          <a:off x="14649450" y="688975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139700</xdr:rowOff>
    </xdr:from>
    <xdr:to>
      <xdr:col>81</xdr:col>
      <xdr:colOff>101600</xdr:colOff>
      <xdr:row>39</xdr:row>
      <xdr:rowOff>69850</xdr:rowOff>
    </xdr:to>
    <xdr:sp macro="" textlink="">
      <xdr:nvSpPr>
        <xdr:cNvPr id="522" name="フローチャート: 判断 521"/>
        <xdr:cNvSpPr/>
      </xdr:nvSpPr>
      <xdr:spPr>
        <a:xfrm>
          <a:off x="13887450" y="64135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35</xdr:row>
      <xdr:rowOff>120650</xdr:rowOff>
    </xdr:from>
    <xdr:to>
      <xdr:col>76</xdr:col>
      <xdr:colOff>165100</xdr:colOff>
      <xdr:row>36</xdr:row>
      <xdr:rowOff>50800</xdr:rowOff>
    </xdr:to>
    <xdr:sp macro="" textlink="">
      <xdr:nvSpPr>
        <xdr:cNvPr id="523" name="フローチャート: 判断 522"/>
        <xdr:cNvSpPr/>
      </xdr:nvSpPr>
      <xdr:spPr>
        <a:xfrm>
          <a:off x="13093700" y="58991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33</xdr:row>
      <xdr:rowOff>63500</xdr:rowOff>
    </xdr:from>
    <xdr:to>
      <xdr:col>72</xdr:col>
      <xdr:colOff>38100</xdr:colOff>
      <xdr:row>33</xdr:row>
      <xdr:rowOff>165100</xdr:rowOff>
    </xdr:to>
    <xdr:sp macro="" textlink="">
      <xdr:nvSpPr>
        <xdr:cNvPr id="524" name="フローチャート: 判断 523"/>
        <xdr:cNvSpPr/>
      </xdr:nvSpPr>
      <xdr:spPr>
        <a:xfrm>
          <a:off x="12299950" y="55118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5" name="テキスト ボックス 524"/>
        <xdr:cNvSpPr txBox="1"/>
      </xdr:nvSpPr>
      <xdr:spPr>
        <a:xfrm>
          <a:off x="145288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6" name="テキスト ボックス 525"/>
        <xdr:cNvSpPr txBox="1"/>
      </xdr:nvSpPr>
      <xdr:spPr>
        <a:xfrm>
          <a:off x="137668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7" name="テキスト ボックス 526"/>
        <xdr:cNvSpPr txBox="1"/>
      </xdr:nvSpPr>
      <xdr:spPr>
        <a:xfrm>
          <a:off x="129730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8" name="テキスト ボックス 527"/>
        <xdr:cNvSpPr txBox="1"/>
      </xdr:nvSpPr>
      <xdr:spPr>
        <a:xfrm>
          <a:off x="121729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9" name="テキスト ボックス 528"/>
        <xdr:cNvSpPr txBox="1"/>
      </xdr:nvSpPr>
      <xdr:spPr>
        <a:xfrm>
          <a:off x="113665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120650</xdr:rowOff>
    </xdr:from>
    <xdr:to>
      <xdr:col>85</xdr:col>
      <xdr:colOff>177800</xdr:colOff>
      <xdr:row>42</xdr:row>
      <xdr:rowOff>50800</xdr:rowOff>
    </xdr:to>
    <xdr:sp macro="" textlink="">
      <xdr:nvSpPr>
        <xdr:cNvPr id="530" name="楕円 529"/>
        <xdr:cNvSpPr/>
      </xdr:nvSpPr>
      <xdr:spPr>
        <a:xfrm>
          <a:off x="14649450" y="688975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149877</xdr:rowOff>
    </xdr:from>
    <xdr:ext cx="405111" cy="259045"/>
    <xdr:sp macro="" textlink="">
      <xdr:nvSpPr>
        <xdr:cNvPr id="531" name="【一般廃棄物処理施設】&#10;有形固定資産減価償却率該当値テキスト"/>
        <xdr:cNvSpPr txBox="1"/>
      </xdr:nvSpPr>
      <xdr:spPr>
        <a:xfrm>
          <a:off x="14738350" y="691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139700</xdr:rowOff>
    </xdr:from>
    <xdr:to>
      <xdr:col>81</xdr:col>
      <xdr:colOff>101600</xdr:colOff>
      <xdr:row>39</xdr:row>
      <xdr:rowOff>69850</xdr:rowOff>
    </xdr:to>
    <xdr:sp macro="" textlink="">
      <xdr:nvSpPr>
        <xdr:cNvPr id="532" name="楕円 531"/>
        <xdr:cNvSpPr/>
      </xdr:nvSpPr>
      <xdr:spPr>
        <a:xfrm>
          <a:off x="13887450" y="64135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19050</xdr:rowOff>
    </xdr:from>
    <xdr:to>
      <xdr:col>85</xdr:col>
      <xdr:colOff>127000</xdr:colOff>
      <xdr:row>42</xdr:row>
      <xdr:rowOff>0</xdr:rowOff>
    </xdr:to>
    <xdr:cxnSp macro="">
      <xdr:nvCxnSpPr>
        <xdr:cNvPr id="533" name="直線コネクタ 532"/>
        <xdr:cNvCxnSpPr/>
      </xdr:nvCxnSpPr>
      <xdr:spPr>
        <a:xfrm>
          <a:off x="13938250" y="6457950"/>
          <a:ext cx="762000" cy="476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120650</xdr:rowOff>
    </xdr:from>
    <xdr:to>
      <xdr:col>76</xdr:col>
      <xdr:colOff>165100</xdr:colOff>
      <xdr:row>36</xdr:row>
      <xdr:rowOff>50800</xdr:rowOff>
    </xdr:to>
    <xdr:sp macro="" textlink="">
      <xdr:nvSpPr>
        <xdr:cNvPr id="534" name="楕円 533"/>
        <xdr:cNvSpPr/>
      </xdr:nvSpPr>
      <xdr:spPr>
        <a:xfrm>
          <a:off x="13093700" y="58991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0</xdr:rowOff>
    </xdr:from>
    <xdr:to>
      <xdr:col>81</xdr:col>
      <xdr:colOff>50800</xdr:colOff>
      <xdr:row>39</xdr:row>
      <xdr:rowOff>19050</xdr:rowOff>
    </xdr:to>
    <xdr:cxnSp macro="">
      <xdr:nvCxnSpPr>
        <xdr:cNvPr id="535" name="直線コネクタ 534"/>
        <xdr:cNvCxnSpPr/>
      </xdr:nvCxnSpPr>
      <xdr:spPr>
        <a:xfrm>
          <a:off x="13144500" y="5943600"/>
          <a:ext cx="793750" cy="514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63500</xdr:rowOff>
    </xdr:from>
    <xdr:to>
      <xdr:col>72</xdr:col>
      <xdr:colOff>38100</xdr:colOff>
      <xdr:row>34</xdr:row>
      <xdr:rowOff>165100</xdr:rowOff>
    </xdr:to>
    <xdr:sp macro="" textlink="">
      <xdr:nvSpPr>
        <xdr:cNvPr id="536" name="楕円 535"/>
        <xdr:cNvSpPr/>
      </xdr:nvSpPr>
      <xdr:spPr>
        <a:xfrm>
          <a:off x="12299950" y="56769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114300</xdr:rowOff>
    </xdr:from>
    <xdr:to>
      <xdr:col>76</xdr:col>
      <xdr:colOff>114300</xdr:colOff>
      <xdr:row>36</xdr:row>
      <xdr:rowOff>0</xdr:rowOff>
    </xdr:to>
    <xdr:cxnSp macro="">
      <xdr:nvCxnSpPr>
        <xdr:cNvPr id="537" name="直線コネクタ 536"/>
        <xdr:cNvCxnSpPr/>
      </xdr:nvCxnSpPr>
      <xdr:spPr>
        <a:xfrm>
          <a:off x="12344400" y="5727700"/>
          <a:ext cx="800100" cy="2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60977</xdr:rowOff>
    </xdr:from>
    <xdr:ext cx="405111" cy="259045"/>
    <xdr:sp macro="" textlink="">
      <xdr:nvSpPr>
        <xdr:cNvPr id="538" name="n_1aveValue【一般廃棄物処理施設】&#10;有形固定資産減価償却率"/>
        <xdr:cNvSpPr txBox="1"/>
      </xdr:nvSpPr>
      <xdr:spPr>
        <a:xfrm>
          <a:off x="13742044" y="649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41927</xdr:rowOff>
    </xdr:from>
    <xdr:ext cx="405111" cy="259045"/>
    <xdr:sp macro="" textlink="">
      <xdr:nvSpPr>
        <xdr:cNvPr id="539" name="n_2aveValue【一般廃棄物処理施設】&#10;有形固定資産減価償却率"/>
        <xdr:cNvSpPr txBox="1"/>
      </xdr:nvSpPr>
      <xdr:spPr>
        <a:xfrm>
          <a:off x="12960994" y="5985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10177</xdr:rowOff>
    </xdr:from>
    <xdr:ext cx="405111" cy="259045"/>
    <xdr:sp macro="" textlink="">
      <xdr:nvSpPr>
        <xdr:cNvPr id="540" name="n_3aveValue【一般廃棄物処理施設】&#10;有形固定資産減価償却率"/>
        <xdr:cNvSpPr txBox="1"/>
      </xdr:nvSpPr>
      <xdr:spPr>
        <a:xfrm>
          <a:off x="12167244" y="5293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86377</xdr:rowOff>
    </xdr:from>
    <xdr:ext cx="405111" cy="259045"/>
    <xdr:sp macro="" textlink="">
      <xdr:nvSpPr>
        <xdr:cNvPr id="541" name="n_1mainValue【一般廃棄物処理施設】&#10;有形固定資産減価償却率"/>
        <xdr:cNvSpPr txBox="1"/>
      </xdr:nvSpPr>
      <xdr:spPr>
        <a:xfrm>
          <a:off x="13742044" y="6195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67327</xdr:rowOff>
    </xdr:from>
    <xdr:ext cx="405111" cy="259045"/>
    <xdr:sp macro="" textlink="">
      <xdr:nvSpPr>
        <xdr:cNvPr id="542" name="n_2mainValue【一般廃棄物処理施設】&#10;有形固定資産減価償却率"/>
        <xdr:cNvSpPr txBox="1"/>
      </xdr:nvSpPr>
      <xdr:spPr>
        <a:xfrm>
          <a:off x="12960994" y="5680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156227</xdr:rowOff>
    </xdr:from>
    <xdr:ext cx="405111" cy="259045"/>
    <xdr:sp macro="" textlink="">
      <xdr:nvSpPr>
        <xdr:cNvPr id="543" name="n_3mainValue【一般廃棄物処理施設】&#10;有形固定資産減価償却率"/>
        <xdr:cNvSpPr txBox="1"/>
      </xdr:nvSpPr>
      <xdr:spPr>
        <a:xfrm>
          <a:off x="12167244" y="5769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4" name="正方形/長方形 543"/>
        <xdr:cNvSpPr/>
      </xdr:nvSpPr>
      <xdr:spPr>
        <a:xfrm>
          <a:off x="16459200" y="40386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5" name="正方形/長方形 544"/>
        <xdr:cNvSpPr/>
      </xdr:nvSpPr>
      <xdr:spPr>
        <a:xfrm>
          <a:off x="165862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6" name="正方形/長方形 545"/>
        <xdr:cNvSpPr/>
      </xdr:nvSpPr>
      <xdr:spPr>
        <a:xfrm>
          <a:off x="165862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7" name="正方形/長方形 546"/>
        <xdr:cNvSpPr/>
      </xdr:nvSpPr>
      <xdr:spPr>
        <a:xfrm>
          <a:off x="174879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8" name="正方形/長方形 547"/>
        <xdr:cNvSpPr/>
      </xdr:nvSpPr>
      <xdr:spPr>
        <a:xfrm>
          <a:off x="174879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9" name="正方形/長方形 548"/>
        <xdr:cNvSpPr/>
      </xdr:nvSpPr>
      <xdr:spPr>
        <a:xfrm>
          <a:off x="185166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0" name="正方形/長方形 549"/>
        <xdr:cNvSpPr/>
      </xdr:nvSpPr>
      <xdr:spPr>
        <a:xfrm>
          <a:off x="185166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1" name="正方形/長方形 550"/>
        <xdr:cNvSpPr/>
      </xdr:nvSpPr>
      <xdr:spPr>
        <a:xfrm>
          <a:off x="16459200" y="513715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2" name="テキスト ボックス 551"/>
        <xdr:cNvSpPr txBox="1"/>
      </xdr:nvSpPr>
      <xdr:spPr>
        <a:xfrm>
          <a:off x="16440150" y="4953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3" name="直線コネクタ 552"/>
        <xdr:cNvCxnSpPr/>
      </xdr:nvCxnSpPr>
      <xdr:spPr>
        <a:xfrm>
          <a:off x="16459200" y="7340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54" name="直線コネクタ 553"/>
        <xdr:cNvCxnSpPr/>
      </xdr:nvCxnSpPr>
      <xdr:spPr>
        <a:xfrm>
          <a:off x="16459200" y="702672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55" name="テキスト ボックス 554"/>
        <xdr:cNvSpPr txBox="1"/>
      </xdr:nvSpPr>
      <xdr:spPr>
        <a:xfrm>
          <a:off x="16248514" y="689085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56" name="直線コネクタ 555"/>
        <xdr:cNvCxnSpPr/>
      </xdr:nvCxnSpPr>
      <xdr:spPr>
        <a:xfrm>
          <a:off x="16459200" y="67128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138084</xdr:rowOff>
    </xdr:from>
    <xdr:ext cx="531299" cy="259045"/>
    <xdr:sp macro="" textlink="">
      <xdr:nvSpPr>
        <xdr:cNvPr id="557" name="テキスト ボックス 556"/>
        <xdr:cNvSpPr txBox="1"/>
      </xdr:nvSpPr>
      <xdr:spPr>
        <a:xfrm>
          <a:off x="15985051" y="657698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58" name="直線コネクタ 557"/>
        <xdr:cNvCxnSpPr/>
      </xdr:nvCxnSpPr>
      <xdr:spPr>
        <a:xfrm>
          <a:off x="16459200" y="639898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37</xdr:row>
      <xdr:rowOff>154412</xdr:rowOff>
    </xdr:from>
    <xdr:ext cx="531299" cy="259045"/>
    <xdr:sp macro="" textlink="">
      <xdr:nvSpPr>
        <xdr:cNvPr id="559" name="テキスト ボックス 558"/>
        <xdr:cNvSpPr txBox="1"/>
      </xdr:nvSpPr>
      <xdr:spPr>
        <a:xfrm>
          <a:off x="15985051" y="626311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60" name="直線コネクタ 559"/>
        <xdr:cNvCxnSpPr/>
      </xdr:nvCxnSpPr>
      <xdr:spPr>
        <a:xfrm>
          <a:off x="16459200" y="60851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170741</xdr:rowOff>
    </xdr:from>
    <xdr:ext cx="531299" cy="259045"/>
    <xdr:sp macro="" textlink="">
      <xdr:nvSpPr>
        <xdr:cNvPr id="561" name="テキスト ボックス 560"/>
        <xdr:cNvSpPr txBox="1"/>
      </xdr:nvSpPr>
      <xdr:spPr>
        <a:xfrm>
          <a:off x="15985051" y="59428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62" name="直線コネクタ 561"/>
        <xdr:cNvCxnSpPr/>
      </xdr:nvCxnSpPr>
      <xdr:spPr>
        <a:xfrm>
          <a:off x="16459200" y="57712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63" name="テキスト ボックス 562"/>
        <xdr:cNvSpPr txBox="1"/>
      </xdr:nvSpPr>
      <xdr:spPr>
        <a:xfrm>
          <a:off x="15939981" y="56290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64" name="直線コネクタ 563"/>
        <xdr:cNvCxnSpPr/>
      </xdr:nvCxnSpPr>
      <xdr:spPr>
        <a:xfrm>
          <a:off x="16459200" y="545102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65" name="テキスト ボックス 564"/>
        <xdr:cNvSpPr txBox="1"/>
      </xdr:nvSpPr>
      <xdr:spPr>
        <a:xfrm>
          <a:off x="15939981" y="53151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6" name="直線コネクタ 565"/>
        <xdr:cNvCxnSpPr/>
      </xdr:nvCxnSpPr>
      <xdr:spPr>
        <a:xfrm>
          <a:off x="16459200" y="5137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7" name="テキスト ボックス 566"/>
        <xdr:cNvSpPr txBox="1"/>
      </xdr:nvSpPr>
      <xdr:spPr>
        <a:xfrm>
          <a:off x="15939981" y="5001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8" name="【一般廃棄物処理施設】&#10;一人当たり有形固定資産（償却資産）額グラフ枠"/>
        <xdr:cNvSpPr/>
      </xdr:nvSpPr>
      <xdr:spPr>
        <a:xfrm>
          <a:off x="16459200" y="513715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29870</xdr:rowOff>
    </xdr:from>
    <xdr:to>
      <xdr:col>116</xdr:col>
      <xdr:colOff>62864</xdr:colOff>
      <xdr:row>42</xdr:row>
      <xdr:rowOff>91777</xdr:rowOff>
    </xdr:to>
    <xdr:cxnSp macro="">
      <xdr:nvCxnSpPr>
        <xdr:cNvPr id="569" name="直線コネクタ 568"/>
        <xdr:cNvCxnSpPr/>
      </xdr:nvCxnSpPr>
      <xdr:spPr>
        <a:xfrm flipV="1">
          <a:off x="19951064" y="5478170"/>
          <a:ext cx="0" cy="1547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95604</xdr:rowOff>
    </xdr:from>
    <xdr:ext cx="313932" cy="259045"/>
    <xdr:sp macro="" textlink="">
      <xdr:nvSpPr>
        <xdr:cNvPr id="570" name="【一般廃棄物処理施設】&#10;一人当たり有形固定資産（償却資産）額最小値テキスト"/>
        <xdr:cNvSpPr txBox="1"/>
      </xdr:nvSpPr>
      <xdr:spPr>
        <a:xfrm>
          <a:off x="19989800" y="702980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91777</xdr:rowOff>
    </xdr:from>
    <xdr:to>
      <xdr:col>116</xdr:col>
      <xdr:colOff>152400</xdr:colOff>
      <xdr:row>42</xdr:row>
      <xdr:rowOff>91777</xdr:rowOff>
    </xdr:to>
    <xdr:cxnSp macro="">
      <xdr:nvCxnSpPr>
        <xdr:cNvPr id="571" name="直線コネクタ 570"/>
        <xdr:cNvCxnSpPr/>
      </xdr:nvCxnSpPr>
      <xdr:spPr>
        <a:xfrm>
          <a:off x="19881850" y="702597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147997</xdr:rowOff>
    </xdr:from>
    <xdr:ext cx="599010" cy="259045"/>
    <xdr:sp macro="" textlink="">
      <xdr:nvSpPr>
        <xdr:cNvPr id="572" name="【一般廃棄物処理施設】&#10;一人当たり有形固定資産（償却資産）額最大値テキスト"/>
        <xdr:cNvSpPr txBox="1"/>
      </xdr:nvSpPr>
      <xdr:spPr>
        <a:xfrm>
          <a:off x="19989800" y="5266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29870</xdr:rowOff>
    </xdr:from>
    <xdr:to>
      <xdr:col>116</xdr:col>
      <xdr:colOff>152400</xdr:colOff>
      <xdr:row>33</xdr:row>
      <xdr:rowOff>29870</xdr:rowOff>
    </xdr:to>
    <xdr:cxnSp macro="">
      <xdr:nvCxnSpPr>
        <xdr:cNvPr id="573" name="直線コネクタ 572"/>
        <xdr:cNvCxnSpPr/>
      </xdr:nvCxnSpPr>
      <xdr:spPr>
        <a:xfrm>
          <a:off x="19881850" y="547817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168648</xdr:rowOff>
    </xdr:from>
    <xdr:ext cx="534377" cy="259045"/>
    <xdr:sp macro="" textlink="">
      <xdr:nvSpPr>
        <xdr:cNvPr id="574" name="【一般廃棄物処理施設】&#10;一人当たり有形固定資産（償却資産）額平均値テキスト"/>
        <xdr:cNvSpPr txBox="1"/>
      </xdr:nvSpPr>
      <xdr:spPr>
        <a:xfrm>
          <a:off x="19989800" y="62709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18771</xdr:rowOff>
    </xdr:from>
    <xdr:to>
      <xdr:col>116</xdr:col>
      <xdr:colOff>114300</xdr:colOff>
      <xdr:row>38</xdr:row>
      <xdr:rowOff>120371</xdr:rowOff>
    </xdr:to>
    <xdr:sp macro="" textlink="">
      <xdr:nvSpPr>
        <xdr:cNvPr id="575" name="フローチャート: 判断 574"/>
        <xdr:cNvSpPr/>
      </xdr:nvSpPr>
      <xdr:spPr>
        <a:xfrm>
          <a:off x="19900900" y="6292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23887</xdr:rowOff>
    </xdr:from>
    <xdr:to>
      <xdr:col>112</xdr:col>
      <xdr:colOff>38100</xdr:colOff>
      <xdr:row>38</xdr:row>
      <xdr:rowOff>125487</xdr:rowOff>
    </xdr:to>
    <xdr:sp macro="" textlink="">
      <xdr:nvSpPr>
        <xdr:cNvPr id="576" name="フローチャート: 判断 575"/>
        <xdr:cNvSpPr/>
      </xdr:nvSpPr>
      <xdr:spPr>
        <a:xfrm>
          <a:off x="19157950" y="629768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106400</xdr:rowOff>
    </xdr:from>
    <xdr:to>
      <xdr:col>107</xdr:col>
      <xdr:colOff>101600</xdr:colOff>
      <xdr:row>38</xdr:row>
      <xdr:rowOff>36550</xdr:rowOff>
    </xdr:to>
    <xdr:sp macro="" textlink="">
      <xdr:nvSpPr>
        <xdr:cNvPr id="577" name="フローチャート: 判断 576"/>
        <xdr:cNvSpPr/>
      </xdr:nvSpPr>
      <xdr:spPr>
        <a:xfrm>
          <a:off x="18345150" y="62151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109775</xdr:rowOff>
    </xdr:from>
    <xdr:to>
      <xdr:col>102</xdr:col>
      <xdr:colOff>165100</xdr:colOff>
      <xdr:row>38</xdr:row>
      <xdr:rowOff>39925</xdr:rowOff>
    </xdr:to>
    <xdr:sp macro="" textlink="">
      <xdr:nvSpPr>
        <xdr:cNvPr id="578" name="フローチャート: 判断 577"/>
        <xdr:cNvSpPr/>
      </xdr:nvSpPr>
      <xdr:spPr>
        <a:xfrm>
          <a:off x="17551400" y="621847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9" name="テキスト ボックス 578"/>
        <xdr:cNvSpPr txBox="1"/>
      </xdr:nvSpPr>
      <xdr:spPr>
        <a:xfrm>
          <a:off x="197802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0" name="テキスト ボックス 579"/>
        <xdr:cNvSpPr txBox="1"/>
      </xdr:nvSpPr>
      <xdr:spPr>
        <a:xfrm>
          <a:off x="190309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1" name="テキスト ボックス 580"/>
        <xdr:cNvSpPr txBox="1"/>
      </xdr:nvSpPr>
      <xdr:spPr>
        <a:xfrm>
          <a:off x="182245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2" name="テキスト ボックス 581"/>
        <xdr:cNvSpPr txBox="1"/>
      </xdr:nvSpPr>
      <xdr:spPr>
        <a:xfrm>
          <a:off x="174307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3" name="テキスト ボックス 582"/>
        <xdr:cNvSpPr txBox="1"/>
      </xdr:nvSpPr>
      <xdr:spPr>
        <a:xfrm>
          <a:off x="166306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72709</xdr:rowOff>
    </xdr:from>
    <xdr:to>
      <xdr:col>116</xdr:col>
      <xdr:colOff>114300</xdr:colOff>
      <xdr:row>38</xdr:row>
      <xdr:rowOff>2859</xdr:rowOff>
    </xdr:to>
    <xdr:sp macro="" textlink="">
      <xdr:nvSpPr>
        <xdr:cNvPr id="584" name="楕円 583"/>
        <xdr:cNvSpPr/>
      </xdr:nvSpPr>
      <xdr:spPr>
        <a:xfrm>
          <a:off x="19900900" y="618140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95586</xdr:rowOff>
    </xdr:from>
    <xdr:ext cx="534377" cy="259045"/>
    <xdr:sp macro="" textlink="">
      <xdr:nvSpPr>
        <xdr:cNvPr id="585" name="【一般廃棄物処理施設】&#10;一人当たり有形固定資産（償却資産）額該当値テキスト"/>
        <xdr:cNvSpPr txBox="1"/>
      </xdr:nvSpPr>
      <xdr:spPr>
        <a:xfrm>
          <a:off x="19989800" y="6039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79828</xdr:rowOff>
    </xdr:from>
    <xdr:to>
      <xdr:col>112</xdr:col>
      <xdr:colOff>38100</xdr:colOff>
      <xdr:row>38</xdr:row>
      <xdr:rowOff>9978</xdr:rowOff>
    </xdr:to>
    <xdr:sp macro="" textlink="">
      <xdr:nvSpPr>
        <xdr:cNvPr id="586" name="楕円 585"/>
        <xdr:cNvSpPr/>
      </xdr:nvSpPr>
      <xdr:spPr>
        <a:xfrm>
          <a:off x="19157950" y="618852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123509</xdr:rowOff>
    </xdr:from>
    <xdr:to>
      <xdr:col>116</xdr:col>
      <xdr:colOff>63500</xdr:colOff>
      <xdr:row>37</xdr:row>
      <xdr:rowOff>130628</xdr:rowOff>
    </xdr:to>
    <xdr:cxnSp macro="">
      <xdr:nvCxnSpPr>
        <xdr:cNvPr id="587" name="直線コネクタ 586"/>
        <xdr:cNvCxnSpPr/>
      </xdr:nvCxnSpPr>
      <xdr:spPr>
        <a:xfrm flipV="1">
          <a:off x="19202400" y="6232209"/>
          <a:ext cx="749300" cy="7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71991</xdr:rowOff>
    </xdr:from>
    <xdr:to>
      <xdr:col>107</xdr:col>
      <xdr:colOff>101600</xdr:colOff>
      <xdr:row>38</xdr:row>
      <xdr:rowOff>2141</xdr:rowOff>
    </xdr:to>
    <xdr:sp macro="" textlink="">
      <xdr:nvSpPr>
        <xdr:cNvPr id="588" name="楕円 587"/>
        <xdr:cNvSpPr/>
      </xdr:nvSpPr>
      <xdr:spPr>
        <a:xfrm>
          <a:off x="18345150" y="618069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122791</xdr:rowOff>
    </xdr:from>
    <xdr:to>
      <xdr:col>111</xdr:col>
      <xdr:colOff>177800</xdr:colOff>
      <xdr:row>37</xdr:row>
      <xdr:rowOff>130628</xdr:rowOff>
    </xdr:to>
    <xdr:cxnSp macro="">
      <xdr:nvCxnSpPr>
        <xdr:cNvPr id="589" name="直線コネクタ 588"/>
        <xdr:cNvCxnSpPr/>
      </xdr:nvCxnSpPr>
      <xdr:spPr>
        <a:xfrm>
          <a:off x="18395950" y="6231491"/>
          <a:ext cx="806450" cy="7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80688</xdr:rowOff>
    </xdr:from>
    <xdr:to>
      <xdr:col>102</xdr:col>
      <xdr:colOff>165100</xdr:colOff>
      <xdr:row>38</xdr:row>
      <xdr:rowOff>10838</xdr:rowOff>
    </xdr:to>
    <xdr:sp macro="" textlink="">
      <xdr:nvSpPr>
        <xdr:cNvPr id="590" name="楕円 589"/>
        <xdr:cNvSpPr/>
      </xdr:nvSpPr>
      <xdr:spPr>
        <a:xfrm>
          <a:off x="17551400" y="618938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122791</xdr:rowOff>
    </xdr:from>
    <xdr:to>
      <xdr:col>107</xdr:col>
      <xdr:colOff>50800</xdr:colOff>
      <xdr:row>37</xdr:row>
      <xdr:rowOff>131488</xdr:rowOff>
    </xdr:to>
    <xdr:cxnSp macro="">
      <xdr:nvCxnSpPr>
        <xdr:cNvPr id="591" name="直線コネクタ 590"/>
        <xdr:cNvCxnSpPr/>
      </xdr:nvCxnSpPr>
      <xdr:spPr>
        <a:xfrm flipV="1">
          <a:off x="17602200" y="6231491"/>
          <a:ext cx="793750" cy="8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116614</xdr:rowOff>
    </xdr:from>
    <xdr:ext cx="534377" cy="259045"/>
    <xdr:sp macro="" textlink="">
      <xdr:nvSpPr>
        <xdr:cNvPr id="592" name="n_1aveValue【一般廃棄物処理施設】&#10;一人当たり有形固定資産（償却資産）額"/>
        <xdr:cNvSpPr txBox="1"/>
      </xdr:nvSpPr>
      <xdr:spPr>
        <a:xfrm>
          <a:off x="18947911" y="6390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27677</xdr:rowOff>
    </xdr:from>
    <xdr:ext cx="534377" cy="259045"/>
    <xdr:sp macro="" textlink="">
      <xdr:nvSpPr>
        <xdr:cNvPr id="593" name="n_2aveValue【一般廃棄物処理施設】&#10;一人当たり有形固定資産（償却資産）額"/>
        <xdr:cNvSpPr txBox="1"/>
      </xdr:nvSpPr>
      <xdr:spPr>
        <a:xfrm>
          <a:off x="18166861" y="6301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31052</xdr:rowOff>
    </xdr:from>
    <xdr:ext cx="534377" cy="259045"/>
    <xdr:sp macro="" textlink="">
      <xdr:nvSpPr>
        <xdr:cNvPr id="594" name="n_3aveValue【一般廃棄物処理施設】&#10;一人当たり有形固定資産（償却資産）額"/>
        <xdr:cNvSpPr txBox="1"/>
      </xdr:nvSpPr>
      <xdr:spPr>
        <a:xfrm>
          <a:off x="17354061" y="6304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36</xdr:row>
      <xdr:rowOff>26505</xdr:rowOff>
    </xdr:from>
    <xdr:ext cx="534377" cy="259045"/>
    <xdr:sp macro="" textlink="">
      <xdr:nvSpPr>
        <xdr:cNvPr id="595" name="n_1mainValue【一般廃棄物処理施設】&#10;一人当たり有形固定資産（償却資産）額"/>
        <xdr:cNvSpPr txBox="1"/>
      </xdr:nvSpPr>
      <xdr:spPr>
        <a:xfrm>
          <a:off x="18947911" y="5970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36</xdr:row>
      <xdr:rowOff>18668</xdr:rowOff>
    </xdr:from>
    <xdr:ext cx="534377" cy="259045"/>
    <xdr:sp macro="" textlink="">
      <xdr:nvSpPr>
        <xdr:cNvPr id="596" name="n_2mainValue【一般廃棄物処理施設】&#10;一人当たり有形固定資産（償却資産）額"/>
        <xdr:cNvSpPr txBox="1"/>
      </xdr:nvSpPr>
      <xdr:spPr>
        <a:xfrm>
          <a:off x="18166861" y="5962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36</xdr:row>
      <xdr:rowOff>27365</xdr:rowOff>
    </xdr:from>
    <xdr:ext cx="534377" cy="259045"/>
    <xdr:sp macro="" textlink="">
      <xdr:nvSpPr>
        <xdr:cNvPr id="597" name="n_3mainValue【一般廃棄物処理施設】&#10;一人当たり有形固定資産（償却資産）額"/>
        <xdr:cNvSpPr txBox="1"/>
      </xdr:nvSpPr>
      <xdr:spPr>
        <a:xfrm>
          <a:off x="17354061" y="5970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98" name="正方形/長方形 597"/>
        <xdr:cNvSpPr/>
      </xdr:nvSpPr>
      <xdr:spPr>
        <a:xfrm>
          <a:off x="11207750" y="77089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99" name="正方形/長方形 598"/>
        <xdr:cNvSpPr/>
      </xdr:nvSpPr>
      <xdr:spPr>
        <a:xfrm>
          <a:off x="113157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0" name="正方形/長方形 599"/>
        <xdr:cNvSpPr/>
      </xdr:nvSpPr>
      <xdr:spPr>
        <a:xfrm>
          <a:off x="113157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1" name="正方形/長方形 600"/>
        <xdr:cNvSpPr/>
      </xdr:nvSpPr>
      <xdr:spPr>
        <a:xfrm>
          <a:off x="1223645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2" name="正方形/長方形 601"/>
        <xdr:cNvSpPr/>
      </xdr:nvSpPr>
      <xdr:spPr>
        <a:xfrm>
          <a:off x="1223645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3" name="正方形/長方形 602"/>
        <xdr:cNvSpPr/>
      </xdr:nvSpPr>
      <xdr:spPr>
        <a:xfrm>
          <a:off x="1326515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4" name="正方形/長方形 603"/>
        <xdr:cNvSpPr/>
      </xdr:nvSpPr>
      <xdr:spPr>
        <a:xfrm>
          <a:off x="1326515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5" name="正方形/長方形 604"/>
        <xdr:cNvSpPr/>
      </xdr:nvSpPr>
      <xdr:spPr>
        <a:xfrm>
          <a:off x="11207750" y="8807450"/>
          <a:ext cx="424815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606" name="正方形/長方形 605"/>
        <xdr:cNvSpPr/>
      </xdr:nvSpPr>
      <xdr:spPr>
        <a:xfrm>
          <a:off x="16459200" y="77089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07" name="正方形/長方形 606"/>
        <xdr:cNvSpPr/>
      </xdr:nvSpPr>
      <xdr:spPr>
        <a:xfrm>
          <a:off x="165862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08" name="正方形/長方形 607"/>
        <xdr:cNvSpPr/>
      </xdr:nvSpPr>
      <xdr:spPr>
        <a:xfrm>
          <a:off x="165862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09" name="正方形/長方形 608"/>
        <xdr:cNvSpPr/>
      </xdr:nvSpPr>
      <xdr:spPr>
        <a:xfrm>
          <a:off x="174879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0" name="正方形/長方形 609"/>
        <xdr:cNvSpPr/>
      </xdr:nvSpPr>
      <xdr:spPr>
        <a:xfrm>
          <a:off x="174879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1" name="正方形/長方形 610"/>
        <xdr:cNvSpPr/>
      </xdr:nvSpPr>
      <xdr:spPr>
        <a:xfrm>
          <a:off x="185166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2" name="正方形/長方形 611"/>
        <xdr:cNvSpPr/>
      </xdr:nvSpPr>
      <xdr:spPr>
        <a:xfrm>
          <a:off x="185166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3" name="正方形/長方形 612"/>
        <xdr:cNvSpPr/>
      </xdr:nvSpPr>
      <xdr:spPr>
        <a:xfrm>
          <a:off x="16459200" y="8807450"/>
          <a:ext cx="426720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614" name="正方形/長方形 613"/>
        <xdr:cNvSpPr/>
      </xdr:nvSpPr>
      <xdr:spPr>
        <a:xfrm>
          <a:off x="11207750" y="113792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65</xdr:col>
      <xdr:colOff>63500</xdr:colOff>
      <xdr:row>72</xdr:row>
      <xdr:rowOff>127000</xdr:rowOff>
    </xdr:from>
    <xdr:to>
      <xdr:col>73</xdr:col>
      <xdr:colOff>63500</xdr:colOff>
      <xdr:row>74</xdr:row>
      <xdr:rowOff>38100</xdr:rowOff>
    </xdr:to>
    <xdr:sp macro="" textlink="">
      <xdr:nvSpPr>
        <xdr:cNvPr id="615" name="正方形/長方形 614"/>
        <xdr:cNvSpPr/>
      </xdr:nvSpPr>
      <xdr:spPr>
        <a:xfrm>
          <a:off x="1120775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65</xdr:col>
      <xdr:colOff>63500</xdr:colOff>
      <xdr:row>73</xdr:row>
      <xdr:rowOff>158750</xdr:rowOff>
    </xdr:from>
    <xdr:to>
      <xdr:col>73</xdr:col>
      <xdr:colOff>63500</xdr:colOff>
      <xdr:row>75</xdr:row>
      <xdr:rowOff>69850</xdr:rowOff>
    </xdr:to>
    <xdr:sp macro="" textlink="">
      <xdr:nvSpPr>
        <xdr:cNvPr id="616" name="正方形/長方形 615"/>
        <xdr:cNvSpPr/>
      </xdr:nvSpPr>
      <xdr:spPr>
        <a:xfrm>
          <a:off x="1120775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72</xdr:col>
      <xdr:colOff>0</xdr:colOff>
      <xdr:row>72</xdr:row>
      <xdr:rowOff>127000</xdr:rowOff>
    </xdr:from>
    <xdr:to>
      <xdr:col>80</xdr:col>
      <xdr:colOff>0</xdr:colOff>
      <xdr:row>74</xdr:row>
      <xdr:rowOff>38100</xdr:rowOff>
    </xdr:to>
    <xdr:sp macro="" textlink="">
      <xdr:nvSpPr>
        <xdr:cNvPr id="617" name="正方形/長方形 616"/>
        <xdr:cNvSpPr/>
      </xdr:nvSpPr>
      <xdr:spPr>
        <a:xfrm>
          <a:off x="123444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72</xdr:col>
      <xdr:colOff>0</xdr:colOff>
      <xdr:row>73</xdr:row>
      <xdr:rowOff>158750</xdr:rowOff>
    </xdr:from>
    <xdr:to>
      <xdr:col>80</xdr:col>
      <xdr:colOff>0</xdr:colOff>
      <xdr:row>75</xdr:row>
      <xdr:rowOff>69850</xdr:rowOff>
    </xdr:to>
    <xdr:sp macro="" textlink="">
      <xdr:nvSpPr>
        <xdr:cNvPr id="618" name="正方形/長方形 617"/>
        <xdr:cNvSpPr/>
      </xdr:nvSpPr>
      <xdr:spPr>
        <a:xfrm>
          <a:off x="123444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9" name="正方形/長方形 618"/>
        <xdr:cNvSpPr/>
      </xdr:nvSpPr>
      <xdr:spPr>
        <a:xfrm>
          <a:off x="11207750" y="12477750"/>
          <a:ext cx="424815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20" name="正方形/長方形 619"/>
        <xdr:cNvSpPr/>
      </xdr:nvSpPr>
      <xdr:spPr>
        <a:xfrm>
          <a:off x="16459200" y="113792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0</xdr:colOff>
      <xdr:row>72</xdr:row>
      <xdr:rowOff>127000</xdr:rowOff>
    </xdr:from>
    <xdr:to>
      <xdr:col>104</xdr:col>
      <xdr:colOff>0</xdr:colOff>
      <xdr:row>74</xdr:row>
      <xdr:rowOff>38100</xdr:rowOff>
    </xdr:to>
    <xdr:sp macro="" textlink="">
      <xdr:nvSpPr>
        <xdr:cNvPr id="621" name="正方形/長方形 620"/>
        <xdr:cNvSpPr/>
      </xdr:nvSpPr>
      <xdr:spPr>
        <a:xfrm>
          <a:off x="164592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96</xdr:col>
      <xdr:colOff>0</xdr:colOff>
      <xdr:row>73</xdr:row>
      <xdr:rowOff>158750</xdr:rowOff>
    </xdr:from>
    <xdr:to>
      <xdr:col>104</xdr:col>
      <xdr:colOff>0</xdr:colOff>
      <xdr:row>75</xdr:row>
      <xdr:rowOff>69850</xdr:rowOff>
    </xdr:to>
    <xdr:sp macro="" textlink="">
      <xdr:nvSpPr>
        <xdr:cNvPr id="622" name="正方形/長方形 621"/>
        <xdr:cNvSpPr/>
      </xdr:nvSpPr>
      <xdr:spPr>
        <a:xfrm>
          <a:off x="164592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127000</xdr:colOff>
      <xdr:row>72</xdr:row>
      <xdr:rowOff>127000</xdr:rowOff>
    </xdr:from>
    <xdr:to>
      <xdr:col>110</xdr:col>
      <xdr:colOff>127000</xdr:colOff>
      <xdr:row>74</xdr:row>
      <xdr:rowOff>38100</xdr:rowOff>
    </xdr:to>
    <xdr:sp macro="" textlink="">
      <xdr:nvSpPr>
        <xdr:cNvPr id="623" name="正方形/長方形 622"/>
        <xdr:cNvSpPr/>
      </xdr:nvSpPr>
      <xdr:spPr>
        <a:xfrm>
          <a:off x="176149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102</xdr:col>
      <xdr:colOff>127000</xdr:colOff>
      <xdr:row>73</xdr:row>
      <xdr:rowOff>158750</xdr:rowOff>
    </xdr:from>
    <xdr:to>
      <xdr:col>110</xdr:col>
      <xdr:colOff>127000</xdr:colOff>
      <xdr:row>75</xdr:row>
      <xdr:rowOff>69850</xdr:rowOff>
    </xdr:to>
    <xdr:sp macro="" textlink="">
      <xdr:nvSpPr>
        <xdr:cNvPr id="624" name="正方形/長方形 623"/>
        <xdr:cNvSpPr/>
      </xdr:nvSpPr>
      <xdr:spPr>
        <a:xfrm>
          <a:off x="176149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25" name="正方形/長方形 624"/>
        <xdr:cNvSpPr/>
      </xdr:nvSpPr>
      <xdr:spPr>
        <a:xfrm>
          <a:off x="16459200" y="12477750"/>
          <a:ext cx="426720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26" name="正方形/長方形 625"/>
        <xdr:cNvSpPr/>
      </xdr:nvSpPr>
      <xdr:spPr>
        <a:xfrm>
          <a:off x="11207750" y="15043150"/>
          <a:ext cx="4248150" cy="6159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27" name="正方形/長方形 626"/>
        <xdr:cNvSpPr/>
      </xdr:nvSpPr>
      <xdr:spPr>
        <a:xfrm>
          <a:off x="113157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28" name="正方形/長方形 627"/>
        <xdr:cNvSpPr/>
      </xdr:nvSpPr>
      <xdr:spPr>
        <a:xfrm>
          <a:off x="113157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29" name="正方形/長方形 628"/>
        <xdr:cNvSpPr/>
      </xdr:nvSpPr>
      <xdr:spPr>
        <a:xfrm>
          <a:off x="1223645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30" name="正方形/長方形 629"/>
        <xdr:cNvSpPr/>
      </xdr:nvSpPr>
      <xdr:spPr>
        <a:xfrm>
          <a:off x="1223645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31" name="正方形/長方形 630"/>
        <xdr:cNvSpPr/>
      </xdr:nvSpPr>
      <xdr:spPr>
        <a:xfrm>
          <a:off x="1326515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32" name="正方形/長方形 631"/>
        <xdr:cNvSpPr/>
      </xdr:nvSpPr>
      <xdr:spPr>
        <a:xfrm>
          <a:off x="1326515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33" name="正方形/長方形 632"/>
        <xdr:cNvSpPr/>
      </xdr:nvSpPr>
      <xdr:spPr>
        <a:xfrm>
          <a:off x="11207750" y="16148050"/>
          <a:ext cx="4248150" cy="21971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34" name="テキスト ボックス 633"/>
        <xdr:cNvSpPr txBox="1"/>
      </xdr:nvSpPr>
      <xdr:spPr>
        <a:xfrm>
          <a:off x="11169650" y="159639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35" name="直線コネクタ 634"/>
        <xdr:cNvCxnSpPr/>
      </xdr:nvCxnSpPr>
      <xdr:spPr>
        <a:xfrm>
          <a:off x="11207750" y="183451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36" name="テキスト ボックス 635"/>
        <xdr:cNvSpPr txBox="1"/>
      </xdr:nvSpPr>
      <xdr:spPr>
        <a:xfrm>
          <a:off x="10797721" y="18209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37" name="直線コネクタ 636"/>
        <xdr:cNvCxnSpPr/>
      </xdr:nvCxnSpPr>
      <xdr:spPr>
        <a:xfrm>
          <a:off x="11207750" y="179832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38" name="テキスト ボックス 637"/>
        <xdr:cNvSpPr txBox="1"/>
      </xdr:nvSpPr>
      <xdr:spPr>
        <a:xfrm>
          <a:off x="10842791" y="17840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39" name="直線コネクタ 638"/>
        <xdr:cNvCxnSpPr/>
      </xdr:nvCxnSpPr>
      <xdr:spPr>
        <a:xfrm>
          <a:off x="11207750" y="176149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40" name="テキスト ボックス 639"/>
        <xdr:cNvSpPr txBox="1"/>
      </xdr:nvSpPr>
      <xdr:spPr>
        <a:xfrm>
          <a:off x="10842791" y="1747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41" name="直線コネクタ 640"/>
        <xdr:cNvCxnSpPr/>
      </xdr:nvCxnSpPr>
      <xdr:spPr>
        <a:xfrm>
          <a:off x="11207750" y="172466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42" name="テキスト ボックス 641"/>
        <xdr:cNvSpPr txBox="1"/>
      </xdr:nvSpPr>
      <xdr:spPr>
        <a:xfrm>
          <a:off x="10842791" y="17110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43" name="直線コネクタ 642"/>
        <xdr:cNvCxnSpPr/>
      </xdr:nvCxnSpPr>
      <xdr:spPr>
        <a:xfrm>
          <a:off x="11207750" y="168783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44" name="テキスト ボックス 643"/>
        <xdr:cNvSpPr txBox="1"/>
      </xdr:nvSpPr>
      <xdr:spPr>
        <a:xfrm>
          <a:off x="10842791" y="16742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45" name="直線コネクタ 644"/>
        <xdr:cNvCxnSpPr/>
      </xdr:nvCxnSpPr>
      <xdr:spPr>
        <a:xfrm>
          <a:off x="11207750" y="16510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646" name="テキスト ボックス 645"/>
        <xdr:cNvSpPr txBox="1"/>
      </xdr:nvSpPr>
      <xdr:spPr>
        <a:xfrm>
          <a:off x="10906911" y="163741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47" name="直線コネクタ 646"/>
        <xdr:cNvCxnSpPr/>
      </xdr:nvCxnSpPr>
      <xdr:spPr>
        <a:xfrm>
          <a:off x="11207750" y="161480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8" name="【庁舎】&#10;有形固定資産減価償却率グラフ枠"/>
        <xdr:cNvSpPr/>
      </xdr:nvSpPr>
      <xdr:spPr>
        <a:xfrm>
          <a:off x="11207750" y="16148050"/>
          <a:ext cx="4248150" cy="2197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62864</xdr:rowOff>
    </xdr:from>
    <xdr:to>
      <xdr:col>85</xdr:col>
      <xdr:colOff>126364</xdr:colOff>
      <xdr:row>108</xdr:row>
      <xdr:rowOff>165736</xdr:rowOff>
    </xdr:to>
    <xdr:cxnSp macro="">
      <xdr:nvCxnSpPr>
        <xdr:cNvPr id="649" name="直線コネクタ 648"/>
        <xdr:cNvCxnSpPr/>
      </xdr:nvCxnSpPr>
      <xdr:spPr>
        <a:xfrm flipV="1">
          <a:off x="14699614" y="16737964"/>
          <a:ext cx="0" cy="1258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169563</xdr:rowOff>
    </xdr:from>
    <xdr:ext cx="405111" cy="259045"/>
    <xdr:sp macro="" textlink="">
      <xdr:nvSpPr>
        <xdr:cNvPr id="650" name="【庁舎】&#10;有形固定資産減価償却率最小値テキスト"/>
        <xdr:cNvSpPr txBox="1"/>
      </xdr:nvSpPr>
      <xdr:spPr>
        <a:xfrm>
          <a:off x="14738350" y="17994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165736</xdr:rowOff>
    </xdr:from>
    <xdr:to>
      <xdr:col>86</xdr:col>
      <xdr:colOff>25400</xdr:colOff>
      <xdr:row>108</xdr:row>
      <xdr:rowOff>165736</xdr:rowOff>
    </xdr:to>
    <xdr:cxnSp macro="">
      <xdr:nvCxnSpPr>
        <xdr:cNvPr id="651" name="直線コネクタ 650"/>
        <xdr:cNvCxnSpPr/>
      </xdr:nvCxnSpPr>
      <xdr:spPr>
        <a:xfrm>
          <a:off x="14611350" y="1799653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9541</xdr:rowOff>
    </xdr:from>
    <xdr:ext cx="405111" cy="259045"/>
    <xdr:sp macro="" textlink="">
      <xdr:nvSpPr>
        <xdr:cNvPr id="652" name="【庁舎】&#10;有形固定資産減価償却率最大値テキスト"/>
        <xdr:cNvSpPr txBox="1"/>
      </xdr:nvSpPr>
      <xdr:spPr>
        <a:xfrm>
          <a:off x="14738350" y="16519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62864</xdr:rowOff>
    </xdr:from>
    <xdr:to>
      <xdr:col>86</xdr:col>
      <xdr:colOff>25400</xdr:colOff>
      <xdr:row>101</xdr:row>
      <xdr:rowOff>62864</xdr:rowOff>
    </xdr:to>
    <xdr:cxnSp macro="">
      <xdr:nvCxnSpPr>
        <xdr:cNvPr id="653" name="直線コネクタ 652"/>
        <xdr:cNvCxnSpPr/>
      </xdr:nvCxnSpPr>
      <xdr:spPr>
        <a:xfrm>
          <a:off x="14611350" y="1673796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55897</xdr:rowOff>
    </xdr:from>
    <xdr:ext cx="405111" cy="259045"/>
    <xdr:sp macro="" textlink="">
      <xdr:nvSpPr>
        <xdr:cNvPr id="654" name="【庁舎】&#10;有形固定資産減価償却率平均値テキスト"/>
        <xdr:cNvSpPr txBox="1"/>
      </xdr:nvSpPr>
      <xdr:spPr>
        <a:xfrm>
          <a:off x="14738350" y="172262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33020</xdr:rowOff>
    </xdr:from>
    <xdr:to>
      <xdr:col>85</xdr:col>
      <xdr:colOff>177800</xdr:colOff>
      <xdr:row>105</xdr:row>
      <xdr:rowOff>134620</xdr:rowOff>
    </xdr:to>
    <xdr:sp macro="" textlink="">
      <xdr:nvSpPr>
        <xdr:cNvPr id="655" name="フローチャート: 判断 654"/>
        <xdr:cNvSpPr/>
      </xdr:nvSpPr>
      <xdr:spPr>
        <a:xfrm>
          <a:off x="14649450" y="1736852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34925</xdr:rowOff>
    </xdr:from>
    <xdr:to>
      <xdr:col>81</xdr:col>
      <xdr:colOff>101600</xdr:colOff>
      <xdr:row>105</xdr:row>
      <xdr:rowOff>136525</xdr:rowOff>
    </xdr:to>
    <xdr:sp macro="" textlink="">
      <xdr:nvSpPr>
        <xdr:cNvPr id="656" name="フローチャート: 判断 655"/>
        <xdr:cNvSpPr/>
      </xdr:nvSpPr>
      <xdr:spPr>
        <a:xfrm>
          <a:off x="13887450" y="17370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12064</xdr:rowOff>
    </xdr:from>
    <xdr:to>
      <xdr:col>76</xdr:col>
      <xdr:colOff>165100</xdr:colOff>
      <xdr:row>105</xdr:row>
      <xdr:rowOff>113664</xdr:rowOff>
    </xdr:to>
    <xdr:sp macro="" textlink="">
      <xdr:nvSpPr>
        <xdr:cNvPr id="657" name="フローチャート: 判断 656"/>
        <xdr:cNvSpPr/>
      </xdr:nvSpPr>
      <xdr:spPr>
        <a:xfrm>
          <a:off x="13093700" y="1734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168275</xdr:rowOff>
    </xdr:from>
    <xdr:to>
      <xdr:col>72</xdr:col>
      <xdr:colOff>38100</xdr:colOff>
      <xdr:row>105</xdr:row>
      <xdr:rowOff>98425</xdr:rowOff>
    </xdr:to>
    <xdr:sp macro="" textlink="">
      <xdr:nvSpPr>
        <xdr:cNvPr id="658" name="フローチャート: 判断 657"/>
        <xdr:cNvSpPr/>
      </xdr:nvSpPr>
      <xdr:spPr>
        <a:xfrm>
          <a:off x="12299950" y="1733232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4445</xdr:rowOff>
    </xdr:from>
    <xdr:to>
      <xdr:col>67</xdr:col>
      <xdr:colOff>101600</xdr:colOff>
      <xdr:row>105</xdr:row>
      <xdr:rowOff>106045</xdr:rowOff>
    </xdr:to>
    <xdr:sp macro="" textlink="">
      <xdr:nvSpPr>
        <xdr:cNvPr id="659" name="フローチャート: 判断 658"/>
        <xdr:cNvSpPr/>
      </xdr:nvSpPr>
      <xdr:spPr>
        <a:xfrm>
          <a:off x="11487150" y="17339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60" name="テキスト ボックス 659"/>
        <xdr:cNvSpPr txBox="1"/>
      </xdr:nvSpPr>
      <xdr:spPr>
        <a:xfrm>
          <a:off x="1452880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61" name="テキスト ボックス 660"/>
        <xdr:cNvSpPr txBox="1"/>
      </xdr:nvSpPr>
      <xdr:spPr>
        <a:xfrm>
          <a:off x="1376680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62" name="テキスト ボックス 661"/>
        <xdr:cNvSpPr txBox="1"/>
      </xdr:nvSpPr>
      <xdr:spPr>
        <a:xfrm>
          <a:off x="129730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63" name="テキスト ボックス 662"/>
        <xdr:cNvSpPr txBox="1"/>
      </xdr:nvSpPr>
      <xdr:spPr>
        <a:xfrm>
          <a:off x="121729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64" name="テキスト ボックス 663"/>
        <xdr:cNvSpPr txBox="1"/>
      </xdr:nvSpPr>
      <xdr:spPr>
        <a:xfrm>
          <a:off x="1136650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13970</xdr:rowOff>
    </xdr:from>
    <xdr:to>
      <xdr:col>85</xdr:col>
      <xdr:colOff>177800</xdr:colOff>
      <xdr:row>106</xdr:row>
      <xdr:rowOff>115570</xdr:rowOff>
    </xdr:to>
    <xdr:sp macro="" textlink="">
      <xdr:nvSpPr>
        <xdr:cNvPr id="665" name="楕円 664"/>
        <xdr:cNvSpPr/>
      </xdr:nvSpPr>
      <xdr:spPr>
        <a:xfrm>
          <a:off x="14649450" y="1751457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163847</xdr:rowOff>
    </xdr:from>
    <xdr:ext cx="405111" cy="259045"/>
    <xdr:sp macro="" textlink="">
      <xdr:nvSpPr>
        <xdr:cNvPr id="666" name="【庁舎】&#10;有形固定資産減価償却率該当値テキスト"/>
        <xdr:cNvSpPr txBox="1"/>
      </xdr:nvSpPr>
      <xdr:spPr>
        <a:xfrm>
          <a:off x="14738350" y="17499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162561</xdr:rowOff>
    </xdr:from>
    <xdr:to>
      <xdr:col>81</xdr:col>
      <xdr:colOff>101600</xdr:colOff>
      <xdr:row>106</xdr:row>
      <xdr:rowOff>92711</xdr:rowOff>
    </xdr:to>
    <xdr:sp macro="" textlink="">
      <xdr:nvSpPr>
        <xdr:cNvPr id="667" name="楕円 666"/>
        <xdr:cNvSpPr/>
      </xdr:nvSpPr>
      <xdr:spPr>
        <a:xfrm>
          <a:off x="13887450" y="1749806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41911</xdr:rowOff>
    </xdr:from>
    <xdr:to>
      <xdr:col>85</xdr:col>
      <xdr:colOff>127000</xdr:colOff>
      <xdr:row>106</xdr:row>
      <xdr:rowOff>64770</xdr:rowOff>
    </xdr:to>
    <xdr:cxnSp macro="">
      <xdr:nvCxnSpPr>
        <xdr:cNvPr id="668" name="直線コネクタ 667"/>
        <xdr:cNvCxnSpPr/>
      </xdr:nvCxnSpPr>
      <xdr:spPr>
        <a:xfrm>
          <a:off x="13938250" y="17542511"/>
          <a:ext cx="762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126364</xdr:rowOff>
    </xdr:from>
    <xdr:to>
      <xdr:col>76</xdr:col>
      <xdr:colOff>165100</xdr:colOff>
      <xdr:row>106</xdr:row>
      <xdr:rowOff>56514</xdr:rowOff>
    </xdr:to>
    <xdr:sp macro="" textlink="">
      <xdr:nvSpPr>
        <xdr:cNvPr id="669" name="楕円 668"/>
        <xdr:cNvSpPr/>
      </xdr:nvSpPr>
      <xdr:spPr>
        <a:xfrm>
          <a:off x="13093700" y="1746186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5714</xdr:rowOff>
    </xdr:from>
    <xdr:to>
      <xdr:col>81</xdr:col>
      <xdr:colOff>50800</xdr:colOff>
      <xdr:row>106</xdr:row>
      <xdr:rowOff>41911</xdr:rowOff>
    </xdr:to>
    <xdr:cxnSp macro="">
      <xdr:nvCxnSpPr>
        <xdr:cNvPr id="670" name="直線コネクタ 669"/>
        <xdr:cNvCxnSpPr/>
      </xdr:nvCxnSpPr>
      <xdr:spPr>
        <a:xfrm>
          <a:off x="13144500" y="17506314"/>
          <a:ext cx="79375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90170</xdr:rowOff>
    </xdr:from>
    <xdr:to>
      <xdr:col>72</xdr:col>
      <xdr:colOff>38100</xdr:colOff>
      <xdr:row>106</xdr:row>
      <xdr:rowOff>20320</xdr:rowOff>
    </xdr:to>
    <xdr:sp macro="" textlink="">
      <xdr:nvSpPr>
        <xdr:cNvPr id="671" name="楕円 670"/>
        <xdr:cNvSpPr/>
      </xdr:nvSpPr>
      <xdr:spPr>
        <a:xfrm>
          <a:off x="12299950" y="1742567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140970</xdr:rowOff>
    </xdr:from>
    <xdr:to>
      <xdr:col>76</xdr:col>
      <xdr:colOff>114300</xdr:colOff>
      <xdr:row>106</xdr:row>
      <xdr:rowOff>5714</xdr:rowOff>
    </xdr:to>
    <xdr:cxnSp macro="">
      <xdr:nvCxnSpPr>
        <xdr:cNvPr id="672" name="直線コネクタ 671"/>
        <xdr:cNvCxnSpPr/>
      </xdr:nvCxnSpPr>
      <xdr:spPr>
        <a:xfrm>
          <a:off x="12344400" y="17476470"/>
          <a:ext cx="800100" cy="29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55880</xdr:rowOff>
    </xdr:from>
    <xdr:to>
      <xdr:col>67</xdr:col>
      <xdr:colOff>101600</xdr:colOff>
      <xdr:row>105</xdr:row>
      <xdr:rowOff>157480</xdr:rowOff>
    </xdr:to>
    <xdr:sp macro="" textlink="">
      <xdr:nvSpPr>
        <xdr:cNvPr id="673" name="楕円 672"/>
        <xdr:cNvSpPr/>
      </xdr:nvSpPr>
      <xdr:spPr>
        <a:xfrm>
          <a:off x="11487150" y="1739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106680</xdr:rowOff>
    </xdr:from>
    <xdr:to>
      <xdr:col>71</xdr:col>
      <xdr:colOff>177800</xdr:colOff>
      <xdr:row>105</xdr:row>
      <xdr:rowOff>140970</xdr:rowOff>
    </xdr:to>
    <xdr:cxnSp macro="">
      <xdr:nvCxnSpPr>
        <xdr:cNvPr id="674" name="直線コネクタ 673"/>
        <xdr:cNvCxnSpPr/>
      </xdr:nvCxnSpPr>
      <xdr:spPr>
        <a:xfrm>
          <a:off x="11537950" y="17442180"/>
          <a:ext cx="80645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153052</xdr:rowOff>
    </xdr:from>
    <xdr:ext cx="405111" cy="259045"/>
    <xdr:sp macro="" textlink="">
      <xdr:nvSpPr>
        <xdr:cNvPr id="675" name="n_1aveValue【庁舎】&#10;有形固定資産減価償却率"/>
        <xdr:cNvSpPr txBox="1"/>
      </xdr:nvSpPr>
      <xdr:spPr>
        <a:xfrm>
          <a:off x="13742044" y="17158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130191</xdr:rowOff>
    </xdr:from>
    <xdr:ext cx="405111" cy="259045"/>
    <xdr:sp macro="" textlink="">
      <xdr:nvSpPr>
        <xdr:cNvPr id="676" name="n_2aveValue【庁舎】&#10;有形固定資産減価償却率"/>
        <xdr:cNvSpPr txBox="1"/>
      </xdr:nvSpPr>
      <xdr:spPr>
        <a:xfrm>
          <a:off x="12960994" y="17135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114952</xdr:rowOff>
    </xdr:from>
    <xdr:ext cx="405111" cy="259045"/>
    <xdr:sp macro="" textlink="">
      <xdr:nvSpPr>
        <xdr:cNvPr id="677" name="n_3aveValue【庁舎】&#10;有形固定資産減価償却率"/>
        <xdr:cNvSpPr txBox="1"/>
      </xdr:nvSpPr>
      <xdr:spPr>
        <a:xfrm>
          <a:off x="12167244" y="17120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122572</xdr:rowOff>
    </xdr:from>
    <xdr:ext cx="405111" cy="259045"/>
    <xdr:sp macro="" textlink="">
      <xdr:nvSpPr>
        <xdr:cNvPr id="678" name="n_4aveValue【庁舎】&#10;有形固定資産減価償却率"/>
        <xdr:cNvSpPr txBox="1"/>
      </xdr:nvSpPr>
      <xdr:spPr>
        <a:xfrm>
          <a:off x="11354444" y="17127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83838</xdr:rowOff>
    </xdr:from>
    <xdr:ext cx="405111" cy="259045"/>
    <xdr:sp macro="" textlink="">
      <xdr:nvSpPr>
        <xdr:cNvPr id="679" name="n_1mainValue【庁舎】&#10;有形固定資産減価償却率"/>
        <xdr:cNvSpPr txBox="1"/>
      </xdr:nvSpPr>
      <xdr:spPr>
        <a:xfrm>
          <a:off x="13742044" y="17584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47641</xdr:rowOff>
    </xdr:from>
    <xdr:ext cx="405111" cy="259045"/>
    <xdr:sp macro="" textlink="">
      <xdr:nvSpPr>
        <xdr:cNvPr id="680" name="n_2mainValue【庁舎】&#10;有形固定資産減価償却率"/>
        <xdr:cNvSpPr txBox="1"/>
      </xdr:nvSpPr>
      <xdr:spPr>
        <a:xfrm>
          <a:off x="12960994" y="17548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11447</xdr:rowOff>
    </xdr:from>
    <xdr:ext cx="405111" cy="259045"/>
    <xdr:sp macro="" textlink="">
      <xdr:nvSpPr>
        <xdr:cNvPr id="681" name="n_3mainValue【庁舎】&#10;有形固定資産減価償却率"/>
        <xdr:cNvSpPr txBox="1"/>
      </xdr:nvSpPr>
      <xdr:spPr>
        <a:xfrm>
          <a:off x="12167244" y="17512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148607</xdr:rowOff>
    </xdr:from>
    <xdr:ext cx="405111" cy="259045"/>
    <xdr:sp macro="" textlink="">
      <xdr:nvSpPr>
        <xdr:cNvPr id="682" name="n_4mainValue【庁舎】&#10;有形固定資産減価償却率"/>
        <xdr:cNvSpPr txBox="1"/>
      </xdr:nvSpPr>
      <xdr:spPr>
        <a:xfrm>
          <a:off x="11354444" y="17484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83" name="正方形/長方形 682"/>
        <xdr:cNvSpPr/>
      </xdr:nvSpPr>
      <xdr:spPr>
        <a:xfrm>
          <a:off x="16459200" y="15043150"/>
          <a:ext cx="4267200" cy="6159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84" name="正方形/長方形 683"/>
        <xdr:cNvSpPr/>
      </xdr:nvSpPr>
      <xdr:spPr>
        <a:xfrm>
          <a:off x="165862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85" name="正方形/長方形 684"/>
        <xdr:cNvSpPr/>
      </xdr:nvSpPr>
      <xdr:spPr>
        <a:xfrm>
          <a:off x="165862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86" name="正方形/長方形 685"/>
        <xdr:cNvSpPr/>
      </xdr:nvSpPr>
      <xdr:spPr>
        <a:xfrm>
          <a:off x="174879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87" name="正方形/長方形 686"/>
        <xdr:cNvSpPr/>
      </xdr:nvSpPr>
      <xdr:spPr>
        <a:xfrm>
          <a:off x="174879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88" name="正方形/長方形 687"/>
        <xdr:cNvSpPr/>
      </xdr:nvSpPr>
      <xdr:spPr>
        <a:xfrm>
          <a:off x="185166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89" name="正方形/長方形 688"/>
        <xdr:cNvSpPr/>
      </xdr:nvSpPr>
      <xdr:spPr>
        <a:xfrm>
          <a:off x="185166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0" name="正方形/長方形 689"/>
        <xdr:cNvSpPr/>
      </xdr:nvSpPr>
      <xdr:spPr>
        <a:xfrm>
          <a:off x="16459200" y="16148050"/>
          <a:ext cx="4267200" cy="21971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91" name="テキスト ボックス 690"/>
        <xdr:cNvSpPr txBox="1"/>
      </xdr:nvSpPr>
      <xdr:spPr>
        <a:xfrm>
          <a:off x="16440150" y="159639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92" name="直線コネクタ 691"/>
        <xdr:cNvCxnSpPr/>
      </xdr:nvCxnSpPr>
      <xdr:spPr>
        <a:xfrm>
          <a:off x="16459200" y="18345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93" name="直線コネクタ 692"/>
        <xdr:cNvCxnSpPr/>
      </xdr:nvCxnSpPr>
      <xdr:spPr>
        <a:xfrm>
          <a:off x="16459200" y="1803127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94" name="テキスト ボックス 693"/>
        <xdr:cNvSpPr txBox="1"/>
      </xdr:nvSpPr>
      <xdr:spPr>
        <a:xfrm>
          <a:off x="16049171" y="178954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95" name="直線コネクタ 694"/>
        <xdr:cNvCxnSpPr/>
      </xdr:nvCxnSpPr>
      <xdr:spPr>
        <a:xfrm>
          <a:off x="16459200" y="177174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96" name="テキスト ボックス 695"/>
        <xdr:cNvSpPr txBox="1"/>
      </xdr:nvSpPr>
      <xdr:spPr>
        <a:xfrm>
          <a:off x="16049171" y="175815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97" name="直線コネクタ 696"/>
        <xdr:cNvCxnSpPr/>
      </xdr:nvCxnSpPr>
      <xdr:spPr>
        <a:xfrm>
          <a:off x="16459200" y="1740353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98" name="テキスト ボックス 697"/>
        <xdr:cNvSpPr txBox="1"/>
      </xdr:nvSpPr>
      <xdr:spPr>
        <a:xfrm>
          <a:off x="16049171" y="172676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99" name="直線コネクタ 698"/>
        <xdr:cNvCxnSpPr/>
      </xdr:nvCxnSpPr>
      <xdr:spPr>
        <a:xfrm>
          <a:off x="16459200" y="1708966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00" name="テキスト ボックス 699"/>
        <xdr:cNvSpPr txBox="1"/>
      </xdr:nvSpPr>
      <xdr:spPr>
        <a:xfrm>
          <a:off x="16049171" y="169537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01" name="直線コネクタ 700"/>
        <xdr:cNvCxnSpPr/>
      </xdr:nvCxnSpPr>
      <xdr:spPr>
        <a:xfrm>
          <a:off x="16459200" y="167757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02" name="テキスト ボックス 701"/>
        <xdr:cNvSpPr txBox="1"/>
      </xdr:nvSpPr>
      <xdr:spPr>
        <a:xfrm>
          <a:off x="16049171" y="16639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03" name="直線コネクタ 702"/>
        <xdr:cNvCxnSpPr/>
      </xdr:nvCxnSpPr>
      <xdr:spPr>
        <a:xfrm>
          <a:off x="16459200" y="1646192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04" name="テキスト ボックス 703"/>
        <xdr:cNvSpPr txBox="1"/>
      </xdr:nvSpPr>
      <xdr:spPr>
        <a:xfrm>
          <a:off x="16049171" y="163260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05" name="直線コネクタ 704"/>
        <xdr:cNvCxnSpPr/>
      </xdr:nvCxnSpPr>
      <xdr:spPr>
        <a:xfrm>
          <a:off x="16459200" y="16148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06" name="テキスト ボックス 705"/>
        <xdr:cNvSpPr txBox="1"/>
      </xdr:nvSpPr>
      <xdr:spPr>
        <a:xfrm>
          <a:off x="16049171" y="16012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07" name="【庁舎】&#10;一人当たり面積グラフ枠"/>
        <xdr:cNvSpPr/>
      </xdr:nvSpPr>
      <xdr:spPr>
        <a:xfrm>
          <a:off x="16459200" y="16148050"/>
          <a:ext cx="4267200" cy="2197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157843</xdr:rowOff>
    </xdr:from>
    <xdr:to>
      <xdr:col>116</xdr:col>
      <xdr:colOff>62864</xdr:colOff>
      <xdr:row>108</xdr:row>
      <xdr:rowOff>95794</xdr:rowOff>
    </xdr:to>
    <xdr:cxnSp macro="">
      <xdr:nvCxnSpPr>
        <xdr:cNvPr id="708" name="直線コネクタ 707"/>
        <xdr:cNvCxnSpPr/>
      </xdr:nvCxnSpPr>
      <xdr:spPr>
        <a:xfrm flipV="1">
          <a:off x="19951064" y="16667843"/>
          <a:ext cx="0" cy="1258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99621</xdr:rowOff>
    </xdr:from>
    <xdr:ext cx="469744" cy="259045"/>
    <xdr:sp macro="" textlink="">
      <xdr:nvSpPr>
        <xdr:cNvPr id="709" name="【庁舎】&#10;一人当たり面積最小値テキスト"/>
        <xdr:cNvSpPr txBox="1"/>
      </xdr:nvSpPr>
      <xdr:spPr>
        <a:xfrm>
          <a:off x="19989800" y="17930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95794</xdr:rowOff>
    </xdr:from>
    <xdr:to>
      <xdr:col>116</xdr:col>
      <xdr:colOff>152400</xdr:colOff>
      <xdr:row>108</xdr:row>
      <xdr:rowOff>95794</xdr:rowOff>
    </xdr:to>
    <xdr:cxnSp macro="">
      <xdr:nvCxnSpPr>
        <xdr:cNvPr id="710" name="直線コネクタ 709"/>
        <xdr:cNvCxnSpPr/>
      </xdr:nvCxnSpPr>
      <xdr:spPr>
        <a:xfrm>
          <a:off x="19881850" y="1792659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104520</xdr:rowOff>
    </xdr:from>
    <xdr:ext cx="469744" cy="259045"/>
    <xdr:sp macro="" textlink="">
      <xdr:nvSpPr>
        <xdr:cNvPr id="711" name="【庁舎】&#10;一人当たり面積最大値テキスト"/>
        <xdr:cNvSpPr txBox="1"/>
      </xdr:nvSpPr>
      <xdr:spPr>
        <a:xfrm>
          <a:off x="19989800" y="16449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157843</xdr:rowOff>
    </xdr:from>
    <xdr:to>
      <xdr:col>116</xdr:col>
      <xdr:colOff>152400</xdr:colOff>
      <xdr:row>100</xdr:row>
      <xdr:rowOff>157843</xdr:rowOff>
    </xdr:to>
    <xdr:cxnSp macro="">
      <xdr:nvCxnSpPr>
        <xdr:cNvPr id="712" name="直線コネクタ 711"/>
        <xdr:cNvCxnSpPr/>
      </xdr:nvCxnSpPr>
      <xdr:spPr>
        <a:xfrm>
          <a:off x="19881850" y="1666784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62609</xdr:rowOff>
    </xdr:from>
    <xdr:ext cx="469744" cy="259045"/>
    <xdr:sp macro="" textlink="">
      <xdr:nvSpPr>
        <xdr:cNvPr id="713" name="【庁舎】&#10;一人当たり面積平均値テキスト"/>
        <xdr:cNvSpPr txBox="1"/>
      </xdr:nvSpPr>
      <xdr:spPr>
        <a:xfrm>
          <a:off x="19989800" y="175632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84182</xdr:rowOff>
    </xdr:from>
    <xdr:to>
      <xdr:col>116</xdr:col>
      <xdr:colOff>114300</xdr:colOff>
      <xdr:row>107</xdr:row>
      <xdr:rowOff>14332</xdr:rowOff>
    </xdr:to>
    <xdr:sp macro="" textlink="">
      <xdr:nvSpPr>
        <xdr:cNvPr id="714" name="フローチャート: 判断 713"/>
        <xdr:cNvSpPr/>
      </xdr:nvSpPr>
      <xdr:spPr>
        <a:xfrm>
          <a:off x="19900900" y="1758478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97245</xdr:rowOff>
    </xdr:from>
    <xdr:to>
      <xdr:col>112</xdr:col>
      <xdr:colOff>38100</xdr:colOff>
      <xdr:row>107</xdr:row>
      <xdr:rowOff>27395</xdr:rowOff>
    </xdr:to>
    <xdr:sp macro="" textlink="">
      <xdr:nvSpPr>
        <xdr:cNvPr id="715" name="フローチャート: 判断 714"/>
        <xdr:cNvSpPr/>
      </xdr:nvSpPr>
      <xdr:spPr>
        <a:xfrm>
          <a:off x="19157950" y="1759784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110308</xdr:rowOff>
    </xdr:from>
    <xdr:to>
      <xdr:col>107</xdr:col>
      <xdr:colOff>101600</xdr:colOff>
      <xdr:row>107</xdr:row>
      <xdr:rowOff>40458</xdr:rowOff>
    </xdr:to>
    <xdr:sp macro="" textlink="">
      <xdr:nvSpPr>
        <xdr:cNvPr id="716" name="フローチャート: 判断 715"/>
        <xdr:cNvSpPr/>
      </xdr:nvSpPr>
      <xdr:spPr>
        <a:xfrm>
          <a:off x="18345150" y="1761090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41729</xdr:rowOff>
    </xdr:from>
    <xdr:to>
      <xdr:col>102</xdr:col>
      <xdr:colOff>165100</xdr:colOff>
      <xdr:row>106</xdr:row>
      <xdr:rowOff>143329</xdr:rowOff>
    </xdr:to>
    <xdr:sp macro="" textlink="">
      <xdr:nvSpPr>
        <xdr:cNvPr id="717" name="フローチャート: 判断 716"/>
        <xdr:cNvSpPr/>
      </xdr:nvSpPr>
      <xdr:spPr>
        <a:xfrm>
          <a:off x="17551400" y="175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123371</xdr:rowOff>
    </xdr:from>
    <xdr:to>
      <xdr:col>98</xdr:col>
      <xdr:colOff>38100</xdr:colOff>
      <xdr:row>107</xdr:row>
      <xdr:rowOff>53521</xdr:rowOff>
    </xdr:to>
    <xdr:sp macro="" textlink="">
      <xdr:nvSpPr>
        <xdr:cNvPr id="718" name="フローチャート: 判断 717"/>
        <xdr:cNvSpPr/>
      </xdr:nvSpPr>
      <xdr:spPr>
        <a:xfrm>
          <a:off x="16757650" y="1762397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19" name="テキスト ボックス 718"/>
        <xdr:cNvSpPr txBox="1"/>
      </xdr:nvSpPr>
      <xdr:spPr>
        <a:xfrm>
          <a:off x="197802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0" name="テキスト ボックス 719"/>
        <xdr:cNvSpPr txBox="1"/>
      </xdr:nvSpPr>
      <xdr:spPr>
        <a:xfrm>
          <a:off x="190309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1" name="テキスト ボックス 720"/>
        <xdr:cNvSpPr txBox="1"/>
      </xdr:nvSpPr>
      <xdr:spPr>
        <a:xfrm>
          <a:off x="1822450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22" name="テキスト ボックス 721"/>
        <xdr:cNvSpPr txBox="1"/>
      </xdr:nvSpPr>
      <xdr:spPr>
        <a:xfrm>
          <a:off x="174307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23" name="テキスト ボックス 722"/>
        <xdr:cNvSpPr txBox="1"/>
      </xdr:nvSpPr>
      <xdr:spPr>
        <a:xfrm>
          <a:off x="166306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25400</xdr:rowOff>
    </xdr:from>
    <xdr:to>
      <xdr:col>116</xdr:col>
      <xdr:colOff>114300</xdr:colOff>
      <xdr:row>106</xdr:row>
      <xdr:rowOff>127000</xdr:rowOff>
    </xdr:to>
    <xdr:sp macro="" textlink="">
      <xdr:nvSpPr>
        <xdr:cNvPr id="724" name="楕円 723"/>
        <xdr:cNvSpPr/>
      </xdr:nvSpPr>
      <xdr:spPr>
        <a:xfrm>
          <a:off x="19900900" y="1752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48277</xdr:rowOff>
    </xdr:from>
    <xdr:ext cx="469744" cy="259045"/>
    <xdr:sp macro="" textlink="">
      <xdr:nvSpPr>
        <xdr:cNvPr id="725" name="【庁舎】&#10;一人当たり面積該当値テキスト"/>
        <xdr:cNvSpPr txBox="1"/>
      </xdr:nvSpPr>
      <xdr:spPr>
        <a:xfrm>
          <a:off x="19989800" y="1738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18869</xdr:rowOff>
    </xdr:from>
    <xdr:to>
      <xdr:col>112</xdr:col>
      <xdr:colOff>38100</xdr:colOff>
      <xdr:row>106</xdr:row>
      <xdr:rowOff>120469</xdr:rowOff>
    </xdr:to>
    <xdr:sp macro="" textlink="">
      <xdr:nvSpPr>
        <xdr:cNvPr id="726" name="楕円 725"/>
        <xdr:cNvSpPr/>
      </xdr:nvSpPr>
      <xdr:spPr>
        <a:xfrm>
          <a:off x="19157950" y="1751946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69669</xdr:rowOff>
    </xdr:from>
    <xdr:to>
      <xdr:col>116</xdr:col>
      <xdr:colOff>63500</xdr:colOff>
      <xdr:row>106</xdr:row>
      <xdr:rowOff>76200</xdr:rowOff>
    </xdr:to>
    <xdr:cxnSp macro="">
      <xdr:nvCxnSpPr>
        <xdr:cNvPr id="727" name="直線コネクタ 726"/>
        <xdr:cNvCxnSpPr/>
      </xdr:nvCxnSpPr>
      <xdr:spPr>
        <a:xfrm>
          <a:off x="19202400" y="17570269"/>
          <a:ext cx="7493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15602</xdr:rowOff>
    </xdr:from>
    <xdr:to>
      <xdr:col>107</xdr:col>
      <xdr:colOff>101600</xdr:colOff>
      <xdr:row>106</xdr:row>
      <xdr:rowOff>117202</xdr:rowOff>
    </xdr:to>
    <xdr:sp macro="" textlink="">
      <xdr:nvSpPr>
        <xdr:cNvPr id="728" name="楕円 727"/>
        <xdr:cNvSpPr/>
      </xdr:nvSpPr>
      <xdr:spPr>
        <a:xfrm>
          <a:off x="18345150" y="17516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66402</xdr:rowOff>
    </xdr:from>
    <xdr:to>
      <xdr:col>111</xdr:col>
      <xdr:colOff>177800</xdr:colOff>
      <xdr:row>106</xdr:row>
      <xdr:rowOff>69669</xdr:rowOff>
    </xdr:to>
    <xdr:cxnSp macro="">
      <xdr:nvCxnSpPr>
        <xdr:cNvPr id="729" name="直線コネクタ 728"/>
        <xdr:cNvCxnSpPr/>
      </xdr:nvCxnSpPr>
      <xdr:spPr>
        <a:xfrm>
          <a:off x="18395950" y="17567002"/>
          <a:ext cx="80645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9071</xdr:rowOff>
    </xdr:from>
    <xdr:to>
      <xdr:col>102</xdr:col>
      <xdr:colOff>165100</xdr:colOff>
      <xdr:row>106</xdr:row>
      <xdr:rowOff>110671</xdr:rowOff>
    </xdr:to>
    <xdr:sp macro="" textlink="">
      <xdr:nvSpPr>
        <xdr:cNvPr id="730" name="楕円 729"/>
        <xdr:cNvSpPr/>
      </xdr:nvSpPr>
      <xdr:spPr>
        <a:xfrm>
          <a:off x="17551400" y="17509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59871</xdr:rowOff>
    </xdr:from>
    <xdr:to>
      <xdr:col>107</xdr:col>
      <xdr:colOff>50800</xdr:colOff>
      <xdr:row>106</xdr:row>
      <xdr:rowOff>66402</xdr:rowOff>
    </xdr:to>
    <xdr:cxnSp macro="">
      <xdr:nvCxnSpPr>
        <xdr:cNvPr id="731" name="直線コネクタ 730"/>
        <xdr:cNvCxnSpPr/>
      </xdr:nvCxnSpPr>
      <xdr:spPr>
        <a:xfrm>
          <a:off x="17602200" y="17560471"/>
          <a:ext cx="79375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9071</xdr:rowOff>
    </xdr:from>
    <xdr:to>
      <xdr:col>98</xdr:col>
      <xdr:colOff>38100</xdr:colOff>
      <xdr:row>106</xdr:row>
      <xdr:rowOff>110671</xdr:rowOff>
    </xdr:to>
    <xdr:sp macro="" textlink="">
      <xdr:nvSpPr>
        <xdr:cNvPr id="732" name="楕円 731"/>
        <xdr:cNvSpPr/>
      </xdr:nvSpPr>
      <xdr:spPr>
        <a:xfrm>
          <a:off x="16757650" y="1750967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59871</xdr:rowOff>
    </xdr:from>
    <xdr:to>
      <xdr:col>102</xdr:col>
      <xdr:colOff>114300</xdr:colOff>
      <xdr:row>106</xdr:row>
      <xdr:rowOff>59871</xdr:rowOff>
    </xdr:to>
    <xdr:cxnSp macro="">
      <xdr:nvCxnSpPr>
        <xdr:cNvPr id="733" name="直線コネクタ 732"/>
        <xdr:cNvCxnSpPr/>
      </xdr:nvCxnSpPr>
      <xdr:spPr>
        <a:xfrm>
          <a:off x="16802100" y="17560471"/>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18522</xdr:rowOff>
    </xdr:from>
    <xdr:ext cx="469744" cy="259045"/>
    <xdr:sp macro="" textlink="">
      <xdr:nvSpPr>
        <xdr:cNvPr id="734" name="n_1aveValue【庁舎】&#10;一人当たり面積"/>
        <xdr:cNvSpPr txBox="1"/>
      </xdr:nvSpPr>
      <xdr:spPr>
        <a:xfrm>
          <a:off x="18980227" y="17684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31585</xdr:rowOff>
    </xdr:from>
    <xdr:ext cx="469744" cy="259045"/>
    <xdr:sp macro="" textlink="">
      <xdr:nvSpPr>
        <xdr:cNvPr id="735" name="n_2aveValue【庁舎】&#10;一人当たり面積"/>
        <xdr:cNvSpPr txBox="1"/>
      </xdr:nvSpPr>
      <xdr:spPr>
        <a:xfrm>
          <a:off x="18180127" y="17697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134456</xdr:rowOff>
    </xdr:from>
    <xdr:ext cx="469744" cy="259045"/>
    <xdr:sp macro="" textlink="">
      <xdr:nvSpPr>
        <xdr:cNvPr id="736" name="n_3aveValue【庁舎】&#10;一人当たり面積"/>
        <xdr:cNvSpPr txBox="1"/>
      </xdr:nvSpPr>
      <xdr:spPr>
        <a:xfrm>
          <a:off x="17386377" y="17635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44648</xdr:rowOff>
    </xdr:from>
    <xdr:ext cx="469744" cy="259045"/>
    <xdr:sp macro="" textlink="">
      <xdr:nvSpPr>
        <xdr:cNvPr id="737" name="n_4aveValue【庁舎】&#10;一人当たり面積"/>
        <xdr:cNvSpPr txBox="1"/>
      </xdr:nvSpPr>
      <xdr:spPr>
        <a:xfrm>
          <a:off x="16592627" y="17710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136996</xdr:rowOff>
    </xdr:from>
    <xdr:ext cx="469744" cy="259045"/>
    <xdr:sp macro="" textlink="">
      <xdr:nvSpPr>
        <xdr:cNvPr id="738" name="n_1mainValue【庁舎】&#10;一人当たり面積"/>
        <xdr:cNvSpPr txBox="1"/>
      </xdr:nvSpPr>
      <xdr:spPr>
        <a:xfrm>
          <a:off x="18980227" y="17307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133729</xdr:rowOff>
    </xdr:from>
    <xdr:ext cx="469744" cy="259045"/>
    <xdr:sp macro="" textlink="">
      <xdr:nvSpPr>
        <xdr:cNvPr id="739" name="n_2mainValue【庁舎】&#10;一人当たり面積"/>
        <xdr:cNvSpPr txBox="1"/>
      </xdr:nvSpPr>
      <xdr:spPr>
        <a:xfrm>
          <a:off x="18180127" y="17304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127198</xdr:rowOff>
    </xdr:from>
    <xdr:ext cx="469744" cy="259045"/>
    <xdr:sp macro="" textlink="">
      <xdr:nvSpPr>
        <xdr:cNvPr id="740" name="n_3mainValue【庁舎】&#10;一人当たり面積"/>
        <xdr:cNvSpPr txBox="1"/>
      </xdr:nvSpPr>
      <xdr:spPr>
        <a:xfrm>
          <a:off x="17386377" y="17297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127198</xdr:rowOff>
    </xdr:from>
    <xdr:ext cx="469744" cy="259045"/>
    <xdr:sp macro="" textlink="">
      <xdr:nvSpPr>
        <xdr:cNvPr id="741" name="n_4mainValue【庁舎】&#10;一人当たり面積"/>
        <xdr:cNvSpPr txBox="1"/>
      </xdr:nvSpPr>
      <xdr:spPr>
        <a:xfrm>
          <a:off x="16592627" y="17297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2" name="正方形/長方形 741"/>
        <xdr:cNvSpPr/>
      </xdr:nvSpPr>
      <xdr:spPr>
        <a:xfrm>
          <a:off x="685800" y="18713450"/>
          <a:ext cx="20040600" cy="1835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3" name="正方形/長方形 742"/>
        <xdr:cNvSpPr/>
      </xdr:nvSpPr>
      <xdr:spPr>
        <a:xfrm>
          <a:off x="685800" y="18776950"/>
          <a:ext cx="34671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4" name="テキスト ボックス 743"/>
        <xdr:cNvSpPr txBox="1"/>
      </xdr:nvSpPr>
      <xdr:spPr>
        <a:xfrm>
          <a:off x="762000" y="19018250"/>
          <a:ext cx="19875500" cy="14351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図書館</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老朽化した</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館を統合した新図書館（ひきふね図書館）を平成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年に開設したことから、減価償却率は低くなっている。一人当たり面積は小さいが、図書館以外にコミュニティ会館の図書室等も設置されている。</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体育館・プール</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年に総合体育館の改築を行ったことなどから、減価償却率は低くなっている。</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福祉施設</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減価償却率については比較的低い状態であり、今後も民間活力の導入等により、更新費用の軽減を図っていく。</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市民会館</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「市民会館」にはトリフォニーホールが含まれているが、今後大規模修繕を予定しており、財政負担に留意する必要がある。</a:t>
          </a:r>
          <a:endParaRPr lang="ja-JP" altLang="ja-JP" sz="1400">
            <a:effectLst/>
          </a:endParaRPr>
        </a:p>
        <a:p>
          <a:pPr eaLnBrk="1" fontAlgn="auto" latinLnBrk="0" hangingPunct="1"/>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庁舎</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減価償却率、一人当たり面積ともに平均的な数値となっている。平成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年度で本庁舎のリニューアルを行う予定である。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東京都墨田区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274,896
261,917
13.77
125,718,501
118,897,183
6,255,452
73,221,654
27,971,245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財政力指数は、依然足踏み状態が続いている。</a:t>
          </a:r>
          <a:endParaRPr lang="ja-JP" altLang="ja-JP" sz="1400">
            <a:effectLst/>
          </a:endParaRPr>
        </a:p>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歳入面では、特別区税や特別区交付金等が増加したため、前年度決算額を上回った。</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これまでも税等の歳入確保や事務事業の民間委託等による歳出削減に取組んできたところであるが、今後においても更なる行財政改革の推進により、財政基盤の強化を図っていく。</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46</xdr:row>
      <xdr:rowOff>3175</xdr:rowOff>
    </xdr:from>
    <xdr:to>
      <xdr:col>27</xdr:col>
      <xdr:colOff>184150</xdr:colOff>
      <xdr:row>46</xdr:row>
      <xdr:rowOff>3175</xdr:rowOff>
    </xdr:to>
    <xdr:cxnSp macro="">
      <xdr:nvCxnSpPr>
        <xdr:cNvPr id="51" name="直線コネクタ 50"/>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2" name="テキスト ボックス 51"/>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44450</xdr:rowOff>
    </xdr:from>
    <xdr:to>
      <xdr:col>27</xdr:col>
      <xdr:colOff>184150</xdr:colOff>
      <xdr:row>44</xdr:row>
      <xdr:rowOff>44450</xdr:rowOff>
    </xdr:to>
    <xdr:cxnSp macro="">
      <xdr:nvCxnSpPr>
        <xdr:cNvPr id="53" name="直線コネクタ 52"/>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4" name="テキスト ボックス 53"/>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85725</xdr:rowOff>
    </xdr:from>
    <xdr:to>
      <xdr:col>27</xdr:col>
      <xdr:colOff>184150</xdr:colOff>
      <xdr:row>42</xdr:row>
      <xdr:rowOff>85725</xdr:rowOff>
    </xdr:to>
    <xdr:cxnSp macro="">
      <xdr:nvCxnSpPr>
        <xdr:cNvPr id="55" name="直線コネクタ 54"/>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6" name="テキスト ボックス 55"/>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7" name="直線コネクタ 56"/>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8" name="テキスト ボックス 57"/>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168275</xdr:rowOff>
    </xdr:from>
    <xdr:to>
      <xdr:col>27</xdr:col>
      <xdr:colOff>184150</xdr:colOff>
      <xdr:row>38</xdr:row>
      <xdr:rowOff>168275</xdr:rowOff>
    </xdr:to>
    <xdr:cxnSp macro="">
      <xdr:nvCxnSpPr>
        <xdr:cNvPr id="59" name="直線コネクタ 58"/>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60" name="テキスト ボックス 59"/>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61" name="直線コネクタ 60"/>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2" name="テキスト ボックス 61"/>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79375</xdr:rowOff>
    </xdr:from>
    <xdr:to>
      <xdr:col>27</xdr:col>
      <xdr:colOff>184150</xdr:colOff>
      <xdr:row>35</xdr:row>
      <xdr:rowOff>79375</xdr:rowOff>
    </xdr:to>
    <xdr:cxnSp macro="">
      <xdr:nvCxnSpPr>
        <xdr:cNvPr id="63" name="直線コネクタ 62"/>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4" name="テキスト ボックス 63"/>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5" name="直線コネクタ 64"/>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6" name="テキスト ボックス 65"/>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7"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103981</xdr:rowOff>
    </xdr:from>
    <xdr:to>
      <xdr:col>23</xdr:col>
      <xdr:colOff>133350</xdr:colOff>
      <xdr:row>44</xdr:row>
      <xdr:rowOff>134938</xdr:rowOff>
    </xdr:to>
    <xdr:cxnSp macro="">
      <xdr:nvCxnSpPr>
        <xdr:cNvPr id="68" name="直線コネクタ 67"/>
        <xdr:cNvCxnSpPr/>
      </xdr:nvCxnSpPr>
      <xdr:spPr>
        <a:xfrm flipV="1">
          <a:off x="4953000" y="6276181"/>
          <a:ext cx="0" cy="14025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107015</xdr:rowOff>
    </xdr:from>
    <xdr:ext cx="762000" cy="259045"/>
    <xdr:sp macro="" textlink="">
      <xdr:nvSpPr>
        <xdr:cNvPr id="69" name="財政力最小値テキスト"/>
        <xdr:cNvSpPr txBox="1"/>
      </xdr:nvSpPr>
      <xdr:spPr>
        <a:xfrm>
          <a:off x="5041900" y="7650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134938</xdr:rowOff>
    </xdr:from>
    <xdr:to>
      <xdr:col>24</xdr:col>
      <xdr:colOff>12700</xdr:colOff>
      <xdr:row>44</xdr:row>
      <xdr:rowOff>134938</xdr:rowOff>
    </xdr:to>
    <xdr:cxnSp macro="">
      <xdr:nvCxnSpPr>
        <xdr:cNvPr id="70" name="直線コネクタ 69"/>
        <xdr:cNvCxnSpPr/>
      </xdr:nvCxnSpPr>
      <xdr:spPr>
        <a:xfrm>
          <a:off x="4864100" y="7678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18908</xdr:rowOff>
    </xdr:from>
    <xdr:ext cx="762000" cy="259045"/>
    <xdr:sp macro="" textlink="">
      <xdr:nvSpPr>
        <xdr:cNvPr id="71" name="財政力最大値テキスト"/>
        <xdr:cNvSpPr txBox="1"/>
      </xdr:nvSpPr>
      <xdr:spPr>
        <a:xfrm>
          <a:off x="5041900" y="6019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103981</xdr:rowOff>
    </xdr:from>
    <xdr:to>
      <xdr:col>24</xdr:col>
      <xdr:colOff>12700</xdr:colOff>
      <xdr:row>36</xdr:row>
      <xdr:rowOff>103981</xdr:rowOff>
    </xdr:to>
    <xdr:cxnSp macro="">
      <xdr:nvCxnSpPr>
        <xdr:cNvPr id="72" name="直線コネクタ 71"/>
        <xdr:cNvCxnSpPr/>
      </xdr:nvCxnSpPr>
      <xdr:spPr>
        <a:xfrm>
          <a:off x="4864100" y="6276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29369</xdr:rowOff>
    </xdr:from>
    <xdr:to>
      <xdr:col>23</xdr:col>
      <xdr:colOff>133350</xdr:colOff>
      <xdr:row>44</xdr:row>
      <xdr:rowOff>29369</xdr:rowOff>
    </xdr:to>
    <xdr:cxnSp macro="">
      <xdr:nvCxnSpPr>
        <xdr:cNvPr id="73" name="直線コネクタ 72"/>
        <xdr:cNvCxnSpPr/>
      </xdr:nvCxnSpPr>
      <xdr:spPr>
        <a:xfrm>
          <a:off x="4114800" y="757316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81615</xdr:rowOff>
    </xdr:from>
    <xdr:ext cx="762000" cy="259045"/>
    <xdr:sp macro="" textlink="">
      <xdr:nvSpPr>
        <xdr:cNvPr id="74" name="財政力平均値テキスト"/>
        <xdr:cNvSpPr txBox="1"/>
      </xdr:nvSpPr>
      <xdr:spPr>
        <a:xfrm>
          <a:off x="5041900" y="7111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65088</xdr:rowOff>
    </xdr:from>
    <xdr:to>
      <xdr:col>23</xdr:col>
      <xdr:colOff>184150</xdr:colOff>
      <xdr:row>42</xdr:row>
      <xdr:rowOff>166688</xdr:rowOff>
    </xdr:to>
    <xdr:sp macro="" textlink="">
      <xdr:nvSpPr>
        <xdr:cNvPr id="75" name="フローチャート: 判断 74"/>
        <xdr:cNvSpPr/>
      </xdr:nvSpPr>
      <xdr:spPr>
        <a:xfrm>
          <a:off x="4902200" y="726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29369</xdr:rowOff>
    </xdr:from>
    <xdr:to>
      <xdr:col>19</xdr:col>
      <xdr:colOff>133350</xdr:colOff>
      <xdr:row>44</xdr:row>
      <xdr:rowOff>29369</xdr:rowOff>
    </xdr:to>
    <xdr:cxnSp macro="">
      <xdr:nvCxnSpPr>
        <xdr:cNvPr id="76" name="直線コネクタ 75"/>
        <xdr:cNvCxnSpPr/>
      </xdr:nvCxnSpPr>
      <xdr:spPr>
        <a:xfrm>
          <a:off x="3225800" y="757316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95250</xdr:rowOff>
    </xdr:from>
    <xdr:to>
      <xdr:col>19</xdr:col>
      <xdr:colOff>184150</xdr:colOff>
      <xdr:row>43</xdr:row>
      <xdr:rowOff>25400</xdr:rowOff>
    </xdr:to>
    <xdr:sp macro="" textlink="">
      <xdr:nvSpPr>
        <xdr:cNvPr id="77" name="フローチャート: 判断 76"/>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35577</xdr:rowOff>
    </xdr:from>
    <xdr:ext cx="736600" cy="259045"/>
    <xdr:sp macro="" textlink="">
      <xdr:nvSpPr>
        <xdr:cNvPr id="78" name="テキスト ボックス 77"/>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29369</xdr:rowOff>
    </xdr:from>
    <xdr:to>
      <xdr:col>15</xdr:col>
      <xdr:colOff>82550</xdr:colOff>
      <xdr:row>44</xdr:row>
      <xdr:rowOff>44450</xdr:rowOff>
    </xdr:to>
    <xdr:cxnSp macro="">
      <xdr:nvCxnSpPr>
        <xdr:cNvPr id="79" name="直線コネクタ 78"/>
        <xdr:cNvCxnSpPr/>
      </xdr:nvCxnSpPr>
      <xdr:spPr>
        <a:xfrm flipV="1">
          <a:off x="2336800" y="7573169"/>
          <a:ext cx="889000" cy="1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95250</xdr:rowOff>
    </xdr:from>
    <xdr:to>
      <xdr:col>15</xdr:col>
      <xdr:colOff>133350</xdr:colOff>
      <xdr:row>43</xdr:row>
      <xdr:rowOff>25400</xdr:rowOff>
    </xdr:to>
    <xdr:sp macro="" textlink="">
      <xdr:nvSpPr>
        <xdr:cNvPr id="80" name="フローチャート: 判断 79"/>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35577</xdr:rowOff>
    </xdr:from>
    <xdr:ext cx="762000" cy="259045"/>
    <xdr:sp macro="" textlink="">
      <xdr:nvSpPr>
        <xdr:cNvPr id="81" name="テキスト ボックス 80"/>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44450</xdr:rowOff>
    </xdr:from>
    <xdr:to>
      <xdr:col>11</xdr:col>
      <xdr:colOff>31750</xdr:colOff>
      <xdr:row>44</xdr:row>
      <xdr:rowOff>59531</xdr:rowOff>
    </xdr:to>
    <xdr:cxnSp macro="">
      <xdr:nvCxnSpPr>
        <xdr:cNvPr id="82" name="直線コネクタ 81"/>
        <xdr:cNvCxnSpPr/>
      </xdr:nvCxnSpPr>
      <xdr:spPr>
        <a:xfrm flipV="1">
          <a:off x="1447800" y="7588250"/>
          <a:ext cx="889000" cy="1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65088</xdr:rowOff>
    </xdr:from>
    <xdr:to>
      <xdr:col>11</xdr:col>
      <xdr:colOff>82550</xdr:colOff>
      <xdr:row>42</xdr:row>
      <xdr:rowOff>166688</xdr:rowOff>
    </xdr:to>
    <xdr:sp macro="" textlink="">
      <xdr:nvSpPr>
        <xdr:cNvPr id="83" name="フローチャート: 判断 82"/>
        <xdr:cNvSpPr/>
      </xdr:nvSpPr>
      <xdr:spPr>
        <a:xfrm>
          <a:off x="2286000" y="726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5415</xdr:rowOff>
    </xdr:from>
    <xdr:ext cx="762000" cy="259045"/>
    <xdr:sp macro="" textlink="">
      <xdr:nvSpPr>
        <xdr:cNvPr id="84" name="テキスト ボックス 83"/>
        <xdr:cNvSpPr txBox="1"/>
      </xdr:nvSpPr>
      <xdr:spPr>
        <a:xfrm>
          <a:off x="1955800" y="7034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80169</xdr:rowOff>
    </xdr:from>
    <xdr:to>
      <xdr:col>7</xdr:col>
      <xdr:colOff>31750</xdr:colOff>
      <xdr:row>43</xdr:row>
      <xdr:rowOff>10319</xdr:rowOff>
    </xdr:to>
    <xdr:sp macro="" textlink="">
      <xdr:nvSpPr>
        <xdr:cNvPr id="85" name="フローチャート: 判断 84"/>
        <xdr:cNvSpPr/>
      </xdr:nvSpPr>
      <xdr:spPr>
        <a:xfrm>
          <a:off x="1397000" y="7281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20496</xdr:rowOff>
    </xdr:from>
    <xdr:ext cx="762000" cy="259045"/>
    <xdr:sp macro="" textlink="">
      <xdr:nvSpPr>
        <xdr:cNvPr id="86" name="テキスト ボックス 85"/>
        <xdr:cNvSpPr txBox="1"/>
      </xdr:nvSpPr>
      <xdr:spPr>
        <a:xfrm>
          <a:off x="1066800" y="7049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7" name="テキスト ボックス 86"/>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8" name="テキスト ボックス 87"/>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9" name="テキスト ボックス 88"/>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90" name="テキスト ボックス 89"/>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91" name="テキスト ボックス 90"/>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150019</xdr:rowOff>
    </xdr:from>
    <xdr:to>
      <xdr:col>23</xdr:col>
      <xdr:colOff>184150</xdr:colOff>
      <xdr:row>44</xdr:row>
      <xdr:rowOff>80169</xdr:rowOff>
    </xdr:to>
    <xdr:sp macro="" textlink="">
      <xdr:nvSpPr>
        <xdr:cNvPr id="92" name="楕円 91"/>
        <xdr:cNvSpPr/>
      </xdr:nvSpPr>
      <xdr:spPr>
        <a:xfrm>
          <a:off x="4902200" y="7522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45896</xdr:rowOff>
    </xdr:from>
    <xdr:ext cx="762000" cy="259045"/>
    <xdr:sp macro="" textlink="">
      <xdr:nvSpPr>
        <xdr:cNvPr id="93" name="財政力該当値テキスト"/>
        <xdr:cNvSpPr txBox="1"/>
      </xdr:nvSpPr>
      <xdr:spPr>
        <a:xfrm>
          <a:off x="5041900" y="7418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150019</xdr:rowOff>
    </xdr:from>
    <xdr:to>
      <xdr:col>19</xdr:col>
      <xdr:colOff>184150</xdr:colOff>
      <xdr:row>44</xdr:row>
      <xdr:rowOff>80169</xdr:rowOff>
    </xdr:to>
    <xdr:sp macro="" textlink="">
      <xdr:nvSpPr>
        <xdr:cNvPr id="94" name="楕円 93"/>
        <xdr:cNvSpPr/>
      </xdr:nvSpPr>
      <xdr:spPr>
        <a:xfrm>
          <a:off x="4064000" y="7522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64946</xdr:rowOff>
    </xdr:from>
    <xdr:ext cx="736600" cy="259045"/>
    <xdr:sp macro="" textlink="">
      <xdr:nvSpPr>
        <xdr:cNvPr id="95" name="テキスト ボックス 94"/>
        <xdr:cNvSpPr txBox="1"/>
      </xdr:nvSpPr>
      <xdr:spPr>
        <a:xfrm>
          <a:off x="3733800" y="76087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150019</xdr:rowOff>
    </xdr:from>
    <xdr:to>
      <xdr:col>15</xdr:col>
      <xdr:colOff>133350</xdr:colOff>
      <xdr:row>44</xdr:row>
      <xdr:rowOff>80169</xdr:rowOff>
    </xdr:to>
    <xdr:sp macro="" textlink="">
      <xdr:nvSpPr>
        <xdr:cNvPr id="96" name="楕円 95"/>
        <xdr:cNvSpPr/>
      </xdr:nvSpPr>
      <xdr:spPr>
        <a:xfrm>
          <a:off x="3175000" y="7522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64946</xdr:rowOff>
    </xdr:from>
    <xdr:ext cx="762000" cy="259045"/>
    <xdr:sp macro="" textlink="">
      <xdr:nvSpPr>
        <xdr:cNvPr id="97" name="テキスト ボックス 96"/>
        <xdr:cNvSpPr txBox="1"/>
      </xdr:nvSpPr>
      <xdr:spPr>
        <a:xfrm>
          <a:off x="2844800" y="7608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165100</xdr:rowOff>
    </xdr:from>
    <xdr:to>
      <xdr:col>11</xdr:col>
      <xdr:colOff>82550</xdr:colOff>
      <xdr:row>44</xdr:row>
      <xdr:rowOff>95250</xdr:rowOff>
    </xdr:to>
    <xdr:sp macro="" textlink="">
      <xdr:nvSpPr>
        <xdr:cNvPr id="98" name="楕円 97"/>
        <xdr:cNvSpPr/>
      </xdr:nvSpPr>
      <xdr:spPr>
        <a:xfrm>
          <a:off x="2286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80027</xdr:rowOff>
    </xdr:from>
    <xdr:ext cx="762000" cy="259045"/>
    <xdr:sp macro="" textlink="">
      <xdr:nvSpPr>
        <xdr:cNvPr id="99" name="テキスト ボックス 98"/>
        <xdr:cNvSpPr txBox="1"/>
      </xdr:nvSpPr>
      <xdr:spPr>
        <a:xfrm>
          <a:off x="1955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8731</xdr:rowOff>
    </xdr:from>
    <xdr:to>
      <xdr:col>7</xdr:col>
      <xdr:colOff>31750</xdr:colOff>
      <xdr:row>44</xdr:row>
      <xdr:rowOff>110331</xdr:rowOff>
    </xdr:to>
    <xdr:sp macro="" textlink="">
      <xdr:nvSpPr>
        <xdr:cNvPr id="100" name="楕円 99"/>
        <xdr:cNvSpPr/>
      </xdr:nvSpPr>
      <xdr:spPr>
        <a:xfrm>
          <a:off x="1397000" y="7552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95108</xdr:rowOff>
    </xdr:from>
    <xdr:ext cx="762000" cy="259045"/>
    <xdr:sp macro="" textlink="">
      <xdr:nvSpPr>
        <xdr:cNvPr id="101" name="テキスト ボックス 100"/>
        <xdr:cNvSpPr txBox="1"/>
      </xdr:nvSpPr>
      <xdr:spPr>
        <a:xfrm>
          <a:off x="1066800" y="7638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2" name="正方形/長方形 101"/>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3" name="テキスト ボックス 102"/>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4" name="テキスト ボックス 103"/>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5" name="正方形/長方形 104"/>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6" name="正方形/長方形 105"/>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7" name="正方形/長方形 106"/>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8" name="正方形/長方形 107"/>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9" name="正方形/長方形 108"/>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10" name="正方形/長方形 109"/>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11" name="正方形/長方形 110"/>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2" name="正方形/長方形 111"/>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3" name="正方形/長方形 112"/>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4" name="テキスト ボックス 113"/>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新型コロナウイルス感染症の影響により、令和元年度下半期の景気は大幅に下押しされ、年度末から厳しい状況に置かれているものの、区の人口増により、特別区民税を始めとする歳入の一部が増加したため、経常収支比率が前年度と比較して良化した。</a:t>
          </a:r>
          <a:endParaRPr lang="en-US" altLang="ja-JP" sz="1100" b="0"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今後も行財政改革をこれまで以上に推進していくことにより、経常収支比率の改善に努めていく。</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5" name="テキスト ボックス 114"/>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6" name="直線コネクタ 115"/>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7" name="テキスト ボックス 116"/>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8" name="直線コネクタ 117"/>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9" name="テキスト ボックス 118"/>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20" name="直線コネクタ 119"/>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21" name="テキスト ボックス 120"/>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2" name="直線コネクタ 121"/>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3" name="テキスト ボックス 122"/>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4" name="直線コネクタ 123"/>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5" name="テキスト ボックス 124"/>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136652</xdr:rowOff>
    </xdr:from>
    <xdr:to>
      <xdr:col>23</xdr:col>
      <xdr:colOff>133350</xdr:colOff>
      <xdr:row>67</xdr:row>
      <xdr:rowOff>118618</xdr:rowOff>
    </xdr:to>
    <xdr:cxnSp macro="">
      <xdr:nvCxnSpPr>
        <xdr:cNvPr id="129" name="直線コネクタ 128"/>
        <xdr:cNvCxnSpPr/>
      </xdr:nvCxnSpPr>
      <xdr:spPr>
        <a:xfrm flipV="1">
          <a:off x="4953000" y="10080752"/>
          <a:ext cx="0" cy="1525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90695</xdr:rowOff>
    </xdr:from>
    <xdr:ext cx="762000" cy="259045"/>
    <xdr:sp macro="" textlink="">
      <xdr:nvSpPr>
        <xdr:cNvPr id="130" name="財政構造の弾力性最小値テキスト"/>
        <xdr:cNvSpPr txBox="1"/>
      </xdr:nvSpPr>
      <xdr:spPr>
        <a:xfrm>
          <a:off x="5041900" y="1157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118618</xdr:rowOff>
    </xdr:from>
    <xdr:to>
      <xdr:col>24</xdr:col>
      <xdr:colOff>12700</xdr:colOff>
      <xdr:row>67</xdr:row>
      <xdr:rowOff>118618</xdr:rowOff>
    </xdr:to>
    <xdr:cxnSp macro="">
      <xdr:nvCxnSpPr>
        <xdr:cNvPr id="131" name="直線コネクタ 130"/>
        <xdr:cNvCxnSpPr/>
      </xdr:nvCxnSpPr>
      <xdr:spPr>
        <a:xfrm>
          <a:off x="4864100" y="11605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51579</xdr:rowOff>
    </xdr:from>
    <xdr:ext cx="762000" cy="259045"/>
    <xdr:sp macro="" textlink="">
      <xdr:nvSpPr>
        <xdr:cNvPr id="132" name="財政構造の弾力性最大値テキスト"/>
        <xdr:cNvSpPr txBox="1"/>
      </xdr:nvSpPr>
      <xdr:spPr>
        <a:xfrm>
          <a:off x="5041900" y="9824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136652</xdr:rowOff>
    </xdr:from>
    <xdr:to>
      <xdr:col>24</xdr:col>
      <xdr:colOff>12700</xdr:colOff>
      <xdr:row>58</xdr:row>
      <xdr:rowOff>136652</xdr:rowOff>
    </xdr:to>
    <xdr:cxnSp macro="">
      <xdr:nvCxnSpPr>
        <xdr:cNvPr id="133" name="直線コネクタ 132"/>
        <xdr:cNvCxnSpPr/>
      </xdr:nvCxnSpPr>
      <xdr:spPr>
        <a:xfrm>
          <a:off x="4864100" y="10080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44196</xdr:rowOff>
    </xdr:from>
    <xdr:to>
      <xdr:col>23</xdr:col>
      <xdr:colOff>133350</xdr:colOff>
      <xdr:row>65</xdr:row>
      <xdr:rowOff>94742</xdr:rowOff>
    </xdr:to>
    <xdr:cxnSp macro="">
      <xdr:nvCxnSpPr>
        <xdr:cNvPr id="134" name="直線コネクタ 133"/>
        <xdr:cNvCxnSpPr/>
      </xdr:nvCxnSpPr>
      <xdr:spPr>
        <a:xfrm flipV="1">
          <a:off x="4114800" y="11016996"/>
          <a:ext cx="838200" cy="221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113809</xdr:rowOff>
    </xdr:from>
    <xdr:ext cx="762000" cy="259045"/>
    <xdr:sp macro="" textlink="">
      <xdr:nvSpPr>
        <xdr:cNvPr id="135" name="財政構造の弾力性平均値テキスト"/>
        <xdr:cNvSpPr txBox="1"/>
      </xdr:nvSpPr>
      <xdr:spPr>
        <a:xfrm>
          <a:off x="5041900" y="107437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97282</xdr:rowOff>
    </xdr:from>
    <xdr:to>
      <xdr:col>23</xdr:col>
      <xdr:colOff>184150</xdr:colOff>
      <xdr:row>64</xdr:row>
      <xdr:rowOff>27432</xdr:rowOff>
    </xdr:to>
    <xdr:sp macro="" textlink="">
      <xdr:nvSpPr>
        <xdr:cNvPr id="136" name="フローチャート: 判断 135"/>
        <xdr:cNvSpPr/>
      </xdr:nvSpPr>
      <xdr:spPr>
        <a:xfrm>
          <a:off x="4902200" y="1089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94742</xdr:rowOff>
    </xdr:from>
    <xdr:to>
      <xdr:col>19</xdr:col>
      <xdr:colOff>133350</xdr:colOff>
      <xdr:row>67</xdr:row>
      <xdr:rowOff>31750</xdr:rowOff>
    </xdr:to>
    <xdr:cxnSp macro="">
      <xdr:nvCxnSpPr>
        <xdr:cNvPr id="137" name="直線コネクタ 136"/>
        <xdr:cNvCxnSpPr/>
      </xdr:nvCxnSpPr>
      <xdr:spPr>
        <a:xfrm flipV="1">
          <a:off x="3225800" y="11238992"/>
          <a:ext cx="889000" cy="279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116586</xdr:rowOff>
    </xdr:from>
    <xdr:to>
      <xdr:col>19</xdr:col>
      <xdr:colOff>184150</xdr:colOff>
      <xdr:row>64</xdr:row>
      <xdr:rowOff>46736</xdr:rowOff>
    </xdr:to>
    <xdr:sp macro="" textlink="">
      <xdr:nvSpPr>
        <xdr:cNvPr id="138" name="フローチャート: 判断 137"/>
        <xdr:cNvSpPr/>
      </xdr:nvSpPr>
      <xdr:spPr>
        <a:xfrm>
          <a:off x="4064000" y="1091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56913</xdr:rowOff>
    </xdr:from>
    <xdr:ext cx="736600" cy="259045"/>
    <xdr:sp macro="" textlink="">
      <xdr:nvSpPr>
        <xdr:cNvPr id="139" name="テキスト ボックス 138"/>
        <xdr:cNvSpPr txBox="1"/>
      </xdr:nvSpPr>
      <xdr:spPr>
        <a:xfrm>
          <a:off x="3733800" y="10686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77724</xdr:rowOff>
    </xdr:from>
    <xdr:to>
      <xdr:col>15</xdr:col>
      <xdr:colOff>82550</xdr:colOff>
      <xdr:row>67</xdr:row>
      <xdr:rowOff>31750</xdr:rowOff>
    </xdr:to>
    <xdr:cxnSp macro="">
      <xdr:nvCxnSpPr>
        <xdr:cNvPr id="140" name="直線コネクタ 139"/>
        <xdr:cNvCxnSpPr/>
      </xdr:nvCxnSpPr>
      <xdr:spPr>
        <a:xfrm>
          <a:off x="2336800" y="11393424"/>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41656</xdr:rowOff>
    </xdr:from>
    <xdr:to>
      <xdr:col>15</xdr:col>
      <xdr:colOff>133350</xdr:colOff>
      <xdr:row>64</xdr:row>
      <xdr:rowOff>143256</xdr:rowOff>
    </xdr:to>
    <xdr:sp macro="" textlink="">
      <xdr:nvSpPr>
        <xdr:cNvPr id="141" name="フローチャート: 判断 140"/>
        <xdr:cNvSpPr/>
      </xdr:nvSpPr>
      <xdr:spPr>
        <a:xfrm>
          <a:off x="3175000" y="1101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153433</xdr:rowOff>
    </xdr:from>
    <xdr:ext cx="762000" cy="259045"/>
    <xdr:sp macro="" textlink="">
      <xdr:nvSpPr>
        <xdr:cNvPr id="142" name="テキスト ボックス 141"/>
        <xdr:cNvSpPr txBox="1"/>
      </xdr:nvSpPr>
      <xdr:spPr>
        <a:xfrm>
          <a:off x="2844800" y="10783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39116</xdr:rowOff>
    </xdr:from>
    <xdr:to>
      <xdr:col>11</xdr:col>
      <xdr:colOff>31750</xdr:colOff>
      <xdr:row>66</xdr:row>
      <xdr:rowOff>77724</xdr:rowOff>
    </xdr:to>
    <xdr:cxnSp macro="">
      <xdr:nvCxnSpPr>
        <xdr:cNvPr id="143" name="直線コネクタ 142"/>
        <xdr:cNvCxnSpPr/>
      </xdr:nvCxnSpPr>
      <xdr:spPr>
        <a:xfrm>
          <a:off x="1447800" y="11354816"/>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116586</xdr:rowOff>
    </xdr:from>
    <xdr:to>
      <xdr:col>11</xdr:col>
      <xdr:colOff>82550</xdr:colOff>
      <xdr:row>64</xdr:row>
      <xdr:rowOff>46736</xdr:rowOff>
    </xdr:to>
    <xdr:sp macro="" textlink="">
      <xdr:nvSpPr>
        <xdr:cNvPr id="144" name="フローチャート: 判断 143"/>
        <xdr:cNvSpPr/>
      </xdr:nvSpPr>
      <xdr:spPr>
        <a:xfrm>
          <a:off x="2286000" y="1091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56913</xdr:rowOff>
    </xdr:from>
    <xdr:ext cx="762000" cy="259045"/>
    <xdr:sp macro="" textlink="">
      <xdr:nvSpPr>
        <xdr:cNvPr id="145" name="テキスト ボックス 144"/>
        <xdr:cNvSpPr txBox="1"/>
      </xdr:nvSpPr>
      <xdr:spPr>
        <a:xfrm>
          <a:off x="1955800" y="1068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143256</xdr:rowOff>
    </xdr:from>
    <xdr:to>
      <xdr:col>7</xdr:col>
      <xdr:colOff>31750</xdr:colOff>
      <xdr:row>63</xdr:row>
      <xdr:rowOff>73406</xdr:rowOff>
    </xdr:to>
    <xdr:sp macro="" textlink="">
      <xdr:nvSpPr>
        <xdr:cNvPr id="146" name="フローチャート: 判断 145"/>
        <xdr:cNvSpPr/>
      </xdr:nvSpPr>
      <xdr:spPr>
        <a:xfrm>
          <a:off x="1397000" y="1077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83583</xdr:rowOff>
    </xdr:from>
    <xdr:ext cx="762000" cy="259045"/>
    <xdr:sp macro="" textlink="">
      <xdr:nvSpPr>
        <xdr:cNvPr id="147" name="テキスト ボックス 146"/>
        <xdr:cNvSpPr txBox="1"/>
      </xdr:nvSpPr>
      <xdr:spPr>
        <a:xfrm>
          <a:off x="1066800" y="1054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164846</xdr:rowOff>
    </xdr:from>
    <xdr:to>
      <xdr:col>23</xdr:col>
      <xdr:colOff>184150</xdr:colOff>
      <xdr:row>64</xdr:row>
      <xdr:rowOff>94996</xdr:rowOff>
    </xdr:to>
    <xdr:sp macro="" textlink="">
      <xdr:nvSpPr>
        <xdr:cNvPr id="153" name="楕円 152"/>
        <xdr:cNvSpPr/>
      </xdr:nvSpPr>
      <xdr:spPr>
        <a:xfrm>
          <a:off x="4902200" y="1096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136923</xdr:rowOff>
    </xdr:from>
    <xdr:ext cx="762000" cy="259045"/>
    <xdr:sp macro="" textlink="">
      <xdr:nvSpPr>
        <xdr:cNvPr id="154" name="財政構造の弾力性該当値テキスト"/>
        <xdr:cNvSpPr txBox="1"/>
      </xdr:nvSpPr>
      <xdr:spPr>
        <a:xfrm>
          <a:off x="5041900" y="1093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43942</xdr:rowOff>
    </xdr:from>
    <xdr:to>
      <xdr:col>19</xdr:col>
      <xdr:colOff>184150</xdr:colOff>
      <xdr:row>65</xdr:row>
      <xdr:rowOff>145542</xdr:rowOff>
    </xdr:to>
    <xdr:sp macro="" textlink="">
      <xdr:nvSpPr>
        <xdr:cNvPr id="155" name="楕円 154"/>
        <xdr:cNvSpPr/>
      </xdr:nvSpPr>
      <xdr:spPr>
        <a:xfrm>
          <a:off x="4064000" y="1118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130319</xdr:rowOff>
    </xdr:from>
    <xdr:ext cx="736600" cy="259045"/>
    <xdr:sp macro="" textlink="">
      <xdr:nvSpPr>
        <xdr:cNvPr id="156" name="テキスト ボックス 155"/>
        <xdr:cNvSpPr txBox="1"/>
      </xdr:nvSpPr>
      <xdr:spPr>
        <a:xfrm>
          <a:off x="3733800" y="11274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152400</xdr:rowOff>
    </xdr:from>
    <xdr:to>
      <xdr:col>15</xdr:col>
      <xdr:colOff>133350</xdr:colOff>
      <xdr:row>67</xdr:row>
      <xdr:rowOff>82550</xdr:rowOff>
    </xdr:to>
    <xdr:sp macro="" textlink="">
      <xdr:nvSpPr>
        <xdr:cNvPr id="157" name="楕円 156"/>
        <xdr:cNvSpPr/>
      </xdr:nvSpPr>
      <xdr:spPr>
        <a:xfrm>
          <a:off x="3175000" y="1146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67</xdr:row>
      <xdr:rowOff>67327</xdr:rowOff>
    </xdr:from>
    <xdr:ext cx="762000" cy="259045"/>
    <xdr:sp macro="" textlink="">
      <xdr:nvSpPr>
        <xdr:cNvPr id="158" name="テキスト ボックス 157"/>
        <xdr:cNvSpPr txBox="1"/>
      </xdr:nvSpPr>
      <xdr:spPr>
        <a:xfrm>
          <a:off x="28448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26924</xdr:rowOff>
    </xdr:from>
    <xdr:to>
      <xdr:col>11</xdr:col>
      <xdr:colOff>82550</xdr:colOff>
      <xdr:row>66</xdr:row>
      <xdr:rowOff>128524</xdr:rowOff>
    </xdr:to>
    <xdr:sp macro="" textlink="">
      <xdr:nvSpPr>
        <xdr:cNvPr id="159" name="楕円 158"/>
        <xdr:cNvSpPr/>
      </xdr:nvSpPr>
      <xdr:spPr>
        <a:xfrm>
          <a:off x="2286000" y="1134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113301</xdr:rowOff>
    </xdr:from>
    <xdr:ext cx="762000" cy="259045"/>
    <xdr:sp macro="" textlink="">
      <xdr:nvSpPr>
        <xdr:cNvPr id="160" name="テキスト ボックス 159"/>
        <xdr:cNvSpPr txBox="1"/>
      </xdr:nvSpPr>
      <xdr:spPr>
        <a:xfrm>
          <a:off x="1955800" y="1142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159766</xdr:rowOff>
    </xdr:from>
    <xdr:to>
      <xdr:col>7</xdr:col>
      <xdr:colOff>31750</xdr:colOff>
      <xdr:row>66</xdr:row>
      <xdr:rowOff>89916</xdr:rowOff>
    </xdr:to>
    <xdr:sp macro="" textlink="">
      <xdr:nvSpPr>
        <xdr:cNvPr id="161" name="楕円 160"/>
        <xdr:cNvSpPr/>
      </xdr:nvSpPr>
      <xdr:spPr>
        <a:xfrm>
          <a:off x="1397000" y="1130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74693</xdr:rowOff>
    </xdr:from>
    <xdr:ext cx="762000" cy="259045"/>
    <xdr:sp macro="" textlink="">
      <xdr:nvSpPr>
        <xdr:cNvPr id="162" name="テキスト ボックス 161"/>
        <xdr:cNvSpPr txBox="1"/>
      </xdr:nvSpPr>
      <xdr:spPr>
        <a:xfrm>
          <a:off x="1066800" y="1139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[140,919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人件費は、該当者の</a:t>
          </a:r>
          <a:r>
            <a:rPr lang="ja-JP" altLang="en-US" sz="1100" b="0" i="0" baseline="0">
              <a:solidFill>
                <a:schemeClr val="dk1"/>
              </a:solidFill>
              <a:effectLst/>
              <a:latin typeface="+mn-lt"/>
              <a:ea typeface="+mn-ea"/>
              <a:cs typeface="+mn-cs"/>
            </a:rPr>
            <a:t>減少</a:t>
          </a:r>
          <a:r>
            <a:rPr lang="ja-JP" altLang="ja-JP" sz="1100" b="0" i="0" baseline="0">
              <a:solidFill>
                <a:schemeClr val="dk1"/>
              </a:solidFill>
              <a:effectLst/>
              <a:latin typeface="+mn-lt"/>
              <a:ea typeface="+mn-ea"/>
              <a:cs typeface="+mn-cs"/>
            </a:rPr>
            <a:t>により退職金の増</a:t>
          </a:r>
          <a:r>
            <a:rPr lang="ja-JP" altLang="en-US" sz="1100" b="0" i="0" baseline="0">
              <a:solidFill>
                <a:schemeClr val="dk1"/>
              </a:solidFill>
              <a:effectLst/>
              <a:latin typeface="+mn-lt"/>
              <a:ea typeface="+mn-ea"/>
              <a:cs typeface="+mn-cs"/>
            </a:rPr>
            <a:t>減</a:t>
          </a:r>
          <a:r>
            <a:rPr lang="ja-JP" altLang="ja-JP" sz="1100" b="0" i="0" baseline="0">
              <a:solidFill>
                <a:schemeClr val="dk1"/>
              </a:solidFill>
              <a:effectLst/>
              <a:latin typeface="+mn-lt"/>
              <a:ea typeface="+mn-ea"/>
              <a:cs typeface="+mn-cs"/>
            </a:rPr>
            <a:t>あった。</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物件費は、</a:t>
          </a:r>
          <a:r>
            <a:rPr lang="ja-JP" altLang="en-US" sz="1100" b="0" i="0" baseline="0">
              <a:solidFill>
                <a:schemeClr val="dk1"/>
              </a:solidFill>
              <a:effectLst/>
              <a:latin typeface="+mn-lt"/>
              <a:ea typeface="+mn-ea"/>
              <a:cs typeface="+mn-cs"/>
            </a:rPr>
            <a:t>小中学校の校務支援システムの更新</a:t>
          </a:r>
          <a:r>
            <a:rPr lang="ja-JP" altLang="ja-JP" sz="1100" b="0" i="0" baseline="0">
              <a:solidFill>
                <a:schemeClr val="dk1"/>
              </a:solidFill>
              <a:effectLst/>
              <a:latin typeface="+mn-lt"/>
              <a:ea typeface="+mn-ea"/>
              <a:cs typeface="+mn-cs"/>
            </a:rPr>
            <a:t>によ</a:t>
          </a:r>
          <a:r>
            <a:rPr lang="ja-JP" altLang="en-US" sz="1100" b="0" i="0" baseline="0">
              <a:solidFill>
                <a:schemeClr val="dk1"/>
              </a:solidFill>
              <a:effectLst/>
              <a:latin typeface="+mn-lt"/>
              <a:ea typeface="+mn-ea"/>
              <a:cs typeface="+mn-cs"/>
            </a:rPr>
            <a:t>る運用経費等の増により</a:t>
          </a:r>
          <a:r>
            <a:rPr lang="ja-JP" altLang="ja-JP" sz="1100" b="0" i="0" baseline="0">
              <a:solidFill>
                <a:schemeClr val="dk1"/>
              </a:solidFill>
              <a:effectLst/>
              <a:latin typeface="+mn-lt"/>
              <a:ea typeface="+mn-ea"/>
              <a:cs typeface="+mn-cs"/>
            </a:rPr>
            <a:t>、増加した。</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このほか、人口増の影響もあり、本指標は</a:t>
          </a:r>
          <a:r>
            <a:rPr lang="ja-JP" altLang="en-US" sz="1100" b="0" i="0" baseline="0">
              <a:solidFill>
                <a:schemeClr val="dk1"/>
              </a:solidFill>
              <a:effectLst/>
              <a:latin typeface="+mn-lt"/>
              <a:ea typeface="+mn-ea"/>
              <a:cs typeface="+mn-cs"/>
            </a:rPr>
            <a:t>増加</a:t>
          </a:r>
          <a:r>
            <a:rPr lang="ja-JP" altLang="ja-JP" sz="1100" b="0" i="0" baseline="0">
              <a:solidFill>
                <a:schemeClr val="dk1"/>
              </a:solidFill>
              <a:effectLst/>
              <a:latin typeface="+mn-lt"/>
              <a:ea typeface="+mn-ea"/>
              <a:cs typeface="+mn-cs"/>
            </a:rPr>
            <a:t>した。</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9" name="直線コネクタ 178"/>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0" name="テキスト ボックス 179"/>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1" name="直線コネクタ 180"/>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2" name="テキスト ボックス 181"/>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3" name="直線コネクタ 182"/>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4" name="テキスト ボックス 183"/>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5" name="直線コネクタ 184"/>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6" name="テキスト ボックス 185"/>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53372</xdr:rowOff>
    </xdr:from>
    <xdr:to>
      <xdr:col>23</xdr:col>
      <xdr:colOff>133350</xdr:colOff>
      <xdr:row>88</xdr:row>
      <xdr:rowOff>103054</xdr:rowOff>
    </xdr:to>
    <xdr:cxnSp macro="">
      <xdr:nvCxnSpPr>
        <xdr:cNvPr id="190" name="直線コネクタ 189"/>
        <xdr:cNvCxnSpPr/>
      </xdr:nvCxnSpPr>
      <xdr:spPr>
        <a:xfrm flipV="1">
          <a:off x="4953000" y="13940822"/>
          <a:ext cx="0" cy="12498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75131</xdr:rowOff>
    </xdr:from>
    <xdr:ext cx="762000" cy="259045"/>
    <xdr:sp macro="" textlink="">
      <xdr:nvSpPr>
        <xdr:cNvPr id="191" name="人件費・物件費等の状況最小値テキスト"/>
        <xdr:cNvSpPr txBox="1"/>
      </xdr:nvSpPr>
      <xdr:spPr>
        <a:xfrm>
          <a:off x="5041900" y="15162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103054</xdr:rowOff>
    </xdr:from>
    <xdr:to>
      <xdr:col>24</xdr:col>
      <xdr:colOff>12700</xdr:colOff>
      <xdr:row>88</xdr:row>
      <xdr:rowOff>103054</xdr:rowOff>
    </xdr:to>
    <xdr:cxnSp macro="">
      <xdr:nvCxnSpPr>
        <xdr:cNvPr id="192" name="直線コネクタ 191"/>
        <xdr:cNvCxnSpPr/>
      </xdr:nvCxnSpPr>
      <xdr:spPr>
        <a:xfrm>
          <a:off x="4864100" y="15190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139749</xdr:rowOff>
    </xdr:from>
    <xdr:ext cx="762000" cy="259045"/>
    <xdr:sp macro="" textlink="">
      <xdr:nvSpPr>
        <xdr:cNvPr id="193" name="人件費・物件費等の状況最大値テキスト"/>
        <xdr:cNvSpPr txBox="1"/>
      </xdr:nvSpPr>
      <xdr:spPr>
        <a:xfrm>
          <a:off x="5041900" y="13684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53372</xdr:rowOff>
    </xdr:from>
    <xdr:to>
      <xdr:col>24</xdr:col>
      <xdr:colOff>12700</xdr:colOff>
      <xdr:row>81</xdr:row>
      <xdr:rowOff>53372</xdr:rowOff>
    </xdr:to>
    <xdr:cxnSp macro="">
      <xdr:nvCxnSpPr>
        <xdr:cNvPr id="194" name="直線コネクタ 193"/>
        <xdr:cNvCxnSpPr/>
      </xdr:nvCxnSpPr>
      <xdr:spPr>
        <a:xfrm>
          <a:off x="4864100" y="13940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11514</xdr:rowOff>
    </xdr:from>
    <xdr:to>
      <xdr:col>23</xdr:col>
      <xdr:colOff>133350</xdr:colOff>
      <xdr:row>82</xdr:row>
      <xdr:rowOff>19675</xdr:rowOff>
    </xdr:to>
    <xdr:cxnSp macro="">
      <xdr:nvCxnSpPr>
        <xdr:cNvPr id="195" name="直線コネクタ 194"/>
        <xdr:cNvCxnSpPr/>
      </xdr:nvCxnSpPr>
      <xdr:spPr>
        <a:xfrm>
          <a:off x="4114800" y="14070414"/>
          <a:ext cx="838200" cy="8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122925</xdr:rowOff>
    </xdr:from>
    <xdr:ext cx="762000" cy="259045"/>
    <xdr:sp macro="" textlink="">
      <xdr:nvSpPr>
        <xdr:cNvPr id="196" name="人件費・物件費等の状況平均値テキスト"/>
        <xdr:cNvSpPr txBox="1"/>
      </xdr:nvSpPr>
      <xdr:spPr>
        <a:xfrm>
          <a:off x="5041900" y="138389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106398</xdr:rowOff>
    </xdr:from>
    <xdr:to>
      <xdr:col>23</xdr:col>
      <xdr:colOff>184150</xdr:colOff>
      <xdr:row>82</xdr:row>
      <xdr:rowOff>36548</xdr:rowOff>
    </xdr:to>
    <xdr:sp macro="" textlink="">
      <xdr:nvSpPr>
        <xdr:cNvPr id="197" name="フローチャート: 判断 196"/>
        <xdr:cNvSpPr/>
      </xdr:nvSpPr>
      <xdr:spPr>
        <a:xfrm>
          <a:off x="4902200" y="1399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11514</xdr:rowOff>
    </xdr:from>
    <xdr:to>
      <xdr:col>19</xdr:col>
      <xdr:colOff>133350</xdr:colOff>
      <xdr:row>82</xdr:row>
      <xdr:rowOff>18521</xdr:rowOff>
    </xdr:to>
    <xdr:cxnSp macro="">
      <xdr:nvCxnSpPr>
        <xdr:cNvPr id="198" name="直線コネクタ 197"/>
        <xdr:cNvCxnSpPr/>
      </xdr:nvCxnSpPr>
      <xdr:spPr>
        <a:xfrm flipV="1">
          <a:off x="3225800" y="14070414"/>
          <a:ext cx="889000" cy="7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69489</xdr:rowOff>
    </xdr:from>
    <xdr:to>
      <xdr:col>19</xdr:col>
      <xdr:colOff>184150</xdr:colOff>
      <xdr:row>81</xdr:row>
      <xdr:rowOff>171089</xdr:rowOff>
    </xdr:to>
    <xdr:sp macro="" textlink="">
      <xdr:nvSpPr>
        <xdr:cNvPr id="199" name="フローチャート: 判断 198"/>
        <xdr:cNvSpPr/>
      </xdr:nvSpPr>
      <xdr:spPr>
        <a:xfrm>
          <a:off x="4064000" y="13956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9816</xdr:rowOff>
    </xdr:from>
    <xdr:ext cx="736600" cy="259045"/>
    <xdr:sp macro="" textlink="">
      <xdr:nvSpPr>
        <xdr:cNvPr id="200" name="テキスト ボックス 199"/>
        <xdr:cNvSpPr txBox="1"/>
      </xdr:nvSpPr>
      <xdr:spPr>
        <a:xfrm>
          <a:off x="3733800" y="13725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18521</xdr:rowOff>
    </xdr:from>
    <xdr:to>
      <xdr:col>15</xdr:col>
      <xdr:colOff>82550</xdr:colOff>
      <xdr:row>82</xdr:row>
      <xdr:rowOff>28530</xdr:rowOff>
    </xdr:to>
    <xdr:cxnSp macro="">
      <xdr:nvCxnSpPr>
        <xdr:cNvPr id="201" name="直線コネクタ 200"/>
        <xdr:cNvCxnSpPr/>
      </xdr:nvCxnSpPr>
      <xdr:spPr>
        <a:xfrm flipV="1">
          <a:off x="2336800" y="14077421"/>
          <a:ext cx="889000" cy="1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65864</xdr:rowOff>
    </xdr:from>
    <xdr:to>
      <xdr:col>15</xdr:col>
      <xdr:colOff>133350</xdr:colOff>
      <xdr:row>81</xdr:row>
      <xdr:rowOff>167464</xdr:rowOff>
    </xdr:to>
    <xdr:sp macro="" textlink="">
      <xdr:nvSpPr>
        <xdr:cNvPr id="202" name="フローチャート: 判断 201"/>
        <xdr:cNvSpPr/>
      </xdr:nvSpPr>
      <xdr:spPr>
        <a:xfrm>
          <a:off x="3175000" y="1395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6191</xdr:rowOff>
    </xdr:from>
    <xdr:ext cx="762000" cy="259045"/>
    <xdr:sp macro="" textlink="">
      <xdr:nvSpPr>
        <xdr:cNvPr id="203" name="テキスト ボックス 202"/>
        <xdr:cNvSpPr txBox="1"/>
      </xdr:nvSpPr>
      <xdr:spPr>
        <a:xfrm>
          <a:off x="2844800" y="13722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27170</xdr:rowOff>
    </xdr:from>
    <xdr:to>
      <xdr:col>11</xdr:col>
      <xdr:colOff>31750</xdr:colOff>
      <xdr:row>82</xdr:row>
      <xdr:rowOff>28530</xdr:rowOff>
    </xdr:to>
    <xdr:cxnSp macro="">
      <xdr:nvCxnSpPr>
        <xdr:cNvPr id="204" name="直線コネクタ 203"/>
        <xdr:cNvCxnSpPr/>
      </xdr:nvCxnSpPr>
      <xdr:spPr>
        <a:xfrm>
          <a:off x="1447800" y="14086070"/>
          <a:ext cx="889000" cy="1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73292</xdr:rowOff>
    </xdr:from>
    <xdr:to>
      <xdr:col>11</xdr:col>
      <xdr:colOff>82550</xdr:colOff>
      <xdr:row>82</xdr:row>
      <xdr:rowOff>3442</xdr:rowOff>
    </xdr:to>
    <xdr:sp macro="" textlink="">
      <xdr:nvSpPr>
        <xdr:cNvPr id="205" name="フローチャート: 判断 204"/>
        <xdr:cNvSpPr/>
      </xdr:nvSpPr>
      <xdr:spPr>
        <a:xfrm>
          <a:off x="2286000" y="1396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13619</xdr:rowOff>
    </xdr:from>
    <xdr:ext cx="762000" cy="259045"/>
    <xdr:sp macro="" textlink="">
      <xdr:nvSpPr>
        <xdr:cNvPr id="206" name="テキスト ボックス 205"/>
        <xdr:cNvSpPr txBox="1"/>
      </xdr:nvSpPr>
      <xdr:spPr>
        <a:xfrm>
          <a:off x="1955800" y="13729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65015</xdr:rowOff>
    </xdr:from>
    <xdr:to>
      <xdr:col>7</xdr:col>
      <xdr:colOff>31750</xdr:colOff>
      <xdr:row>81</xdr:row>
      <xdr:rowOff>166615</xdr:rowOff>
    </xdr:to>
    <xdr:sp macro="" textlink="">
      <xdr:nvSpPr>
        <xdr:cNvPr id="207" name="フローチャート: 判断 206"/>
        <xdr:cNvSpPr/>
      </xdr:nvSpPr>
      <xdr:spPr>
        <a:xfrm>
          <a:off x="1397000" y="13952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5342</xdr:rowOff>
    </xdr:from>
    <xdr:ext cx="762000" cy="259045"/>
    <xdr:sp macro="" textlink="">
      <xdr:nvSpPr>
        <xdr:cNvPr id="208" name="テキスト ボックス 207"/>
        <xdr:cNvSpPr txBox="1"/>
      </xdr:nvSpPr>
      <xdr:spPr>
        <a:xfrm>
          <a:off x="1066800" y="13721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140325</xdr:rowOff>
    </xdr:from>
    <xdr:to>
      <xdr:col>23</xdr:col>
      <xdr:colOff>184150</xdr:colOff>
      <xdr:row>82</xdr:row>
      <xdr:rowOff>70475</xdr:rowOff>
    </xdr:to>
    <xdr:sp macro="" textlink="">
      <xdr:nvSpPr>
        <xdr:cNvPr id="214" name="楕円 213"/>
        <xdr:cNvSpPr/>
      </xdr:nvSpPr>
      <xdr:spPr>
        <a:xfrm>
          <a:off x="4902200" y="1402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112402</xdr:rowOff>
    </xdr:from>
    <xdr:ext cx="762000" cy="259045"/>
    <xdr:sp macro="" textlink="">
      <xdr:nvSpPr>
        <xdr:cNvPr id="215" name="人件費・物件費等の状況該当値テキスト"/>
        <xdr:cNvSpPr txBox="1"/>
      </xdr:nvSpPr>
      <xdr:spPr>
        <a:xfrm>
          <a:off x="5041900" y="13999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132164</xdr:rowOff>
    </xdr:from>
    <xdr:to>
      <xdr:col>19</xdr:col>
      <xdr:colOff>184150</xdr:colOff>
      <xdr:row>82</xdr:row>
      <xdr:rowOff>62314</xdr:rowOff>
    </xdr:to>
    <xdr:sp macro="" textlink="">
      <xdr:nvSpPr>
        <xdr:cNvPr id="216" name="楕円 215"/>
        <xdr:cNvSpPr/>
      </xdr:nvSpPr>
      <xdr:spPr>
        <a:xfrm>
          <a:off x="4064000" y="14019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47091</xdr:rowOff>
    </xdr:from>
    <xdr:ext cx="736600" cy="259045"/>
    <xdr:sp macro="" textlink="">
      <xdr:nvSpPr>
        <xdr:cNvPr id="217" name="テキスト ボックス 216"/>
        <xdr:cNvSpPr txBox="1"/>
      </xdr:nvSpPr>
      <xdr:spPr>
        <a:xfrm>
          <a:off x="3733800" y="14105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139171</xdr:rowOff>
    </xdr:from>
    <xdr:to>
      <xdr:col>15</xdr:col>
      <xdr:colOff>133350</xdr:colOff>
      <xdr:row>82</xdr:row>
      <xdr:rowOff>69321</xdr:rowOff>
    </xdr:to>
    <xdr:sp macro="" textlink="">
      <xdr:nvSpPr>
        <xdr:cNvPr id="218" name="楕円 217"/>
        <xdr:cNvSpPr/>
      </xdr:nvSpPr>
      <xdr:spPr>
        <a:xfrm>
          <a:off x="3175000" y="14026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54098</xdr:rowOff>
    </xdr:from>
    <xdr:ext cx="762000" cy="259045"/>
    <xdr:sp macro="" textlink="">
      <xdr:nvSpPr>
        <xdr:cNvPr id="219" name="テキスト ボックス 218"/>
        <xdr:cNvSpPr txBox="1"/>
      </xdr:nvSpPr>
      <xdr:spPr>
        <a:xfrm>
          <a:off x="2844800" y="14112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149180</xdr:rowOff>
    </xdr:from>
    <xdr:to>
      <xdr:col>11</xdr:col>
      <xdr:colOff>82550</xdr:colOff>
      <xdr:row>82</xdr:row>
      <xdr:rowOff>79330</xdr:rowOff>
    </xdr:to>
    <xdr:sp macro="" textlink="">
      <xdr:nvSpPr>
        <xdr:cNvPr id="220" name="楕円 219"/>
        <xdr:cNvSpPr/>
      </xdr:nvSpPr>
      <xdr:spPr>
        <a:xfrm>
          <a:off x="2286000" y="1403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64107</xdr:rowOff>
    </xdr:from>
    <xdr:ext cx="762000" cy="259045"/>
    <xdr:sp macro="" textlink="">
      <xdr:nvSpPr>
        <xdr:cNvPr id="221" name="テキスト ボックス 220"/>
        <xdr:cNvSpPr txBox="1"/>
      </xdr:nvSpPr>
      <xdr:spPr>
        <a:xfrm>
          <a:off x="1955800" y="14123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147820</xdr:rowOff>
    </xdr:from>
    <xdr:to>
      <xdr:col>7</xdr:col>
      <xdr:colOff>31750</xdr:colOff>
      <xdr:row>82</xdr:row>
      <xdr:rowOff>77970</xdr:rowOff>
    </xdr:to>
    <xdr:sp macro="" textlink="">
      <xdr:nvSpPr>
        <xdr:cNvPr id="222" name="楕円 221"/>
        <xdr:cNvSpPr/>
      </xdr:nvSpPr>
      <xdr:spPr>
        <a:xfrm>
          <a:off x="1397000" y="1403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62747</xdr:rowOff>
    </xdr:from>
    <xdr:ext cx="762000" cy="259045"/>
    <xdr:sp macro="" textlink="">
      <xdr:nvSpPr>
        <xdr:cNvPr id="223" name="テキスト ボックス 222"/>
        <xdr:cNvSpPr txBox="1"/>
      </xdr:nvSpPr>
      <xdr:spPr>
        <a:xfrm>
          <a:off x="1066800" y="14121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a:t>
          </a:r>
          <a:r>
            <a:rPr kumimoji="1" lang="ja-JP" altLang="en-US" sz="1100" b="0" i="0" baseline="0">
              <a:solidFill>
                <a:schemeClr val="dk1"/>
              </a:solidFill>
              <a:effectLst/>
              <a:latin typeface="+mn-lt"/>
              <a:ea typeface="+mn-ea"/>
              <a:cs typeface="+mn-cs"/>
            </a:rPr>
            <a:t>令和元</a:t>
          </a:r>
          <a:r>
            <a:rPr kumimoji="1" lang="ja-JP" altLang="ja-JP" sz="1100" b="0" i="0" baseline="0">
              <a:solidFill>
                <a:schemeClr val="dk1"/>
              </a:solidFill>
              <a:effectLst/>
              <a:latin typeface="+mn-lt"/>
              <a:ea typeface="+mn-ea"/>
              <a:cs typeface="+mn-cs"/>
            </a:rPr>
            <a:t>年度と平成</a:t>
          </a:r>
          <a:r>
            <a:rPr kumimoji="1" lang="en-US" altLang="ja-JP" sz="1100" b="0" i="0" baseline="0">
              <a:solidFill>
                <a:schemeClr val="dk1"/>
              </a:solidFill>
              <a:effectLst/>
              <a:latin typeface="+mn-lt"/>
              <a:ea typeface="+mn-ea"/>
              <a:cs typeface="+mn-cs"/>
            </a:rPr>
            <a:t>30</a:t>
          </a:r>
          <a:r>
            <a:rPr kumimoji="1" lang="ja-JP" altLang="ja-JP" sz="1100" b="0" i="0" baseline="0">
              <a:solidFill>
                <a:schemeClr val="dk1"/>
              </a:solidFill>
              <a:effectLst/>
              <a:latin typeface="+mn-lt"/>
              <a:ea typeface="+mn-ea"/>
              <a:cs typeface="+mn-cs"/>
            </a:rPr>
            <a:t>年度を比較すると、数値は同等で、全国市平均以下となっている。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なお、</a:t>
          </a:r>
          <a:r>
            <a:rPr lang="ja-JP" altLang="ja-JP" sz="1100" b="0" i="0" baseline="0">
              <a:solidFill>
                <a:schemeClr val="dk1"/>
              </a:solidFill>
              <a:effectLst/>
              <a:latin typeface="+mn-lt"/>
              <a:ea typeface="+mn-ea"/>
              <a:cs typeface="+mn-cs"/>
            </a:rPr>
            <a:t>今年度の数値が公表前のため、前年度の数値を引用している。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9" name="直線コネクタ 238"/>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0" name="テキスト ボックス 239"/>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1" name="直線コネクタ 240"/>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2" name="テキスト ボックス 241"/>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3" name="直線コネクタ 242"/>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4" name="テキスト ボックス 243"/>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5" name="直線コネクタ 244"/>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6" name="テキスト ボックス 245"/>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69850</xdr:rowOff>
    </xdr:to>
    <xdr:cxnSp macro="">
      <xdr:nvCxnSpPr>
        <xdr:cNvPr id="250" name="直線コネクタ 249"/>
        <xdr:cNvCxnSpPr/>
      </xdr:nvCxnSpPr>
      <xdr:spPr>
        <a:xfrm flipV="1">
          <a:off x="17018000" y="1388110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41927</xdr:rowOff>
    </xdr:from>
    <xdr:ext cx="762000" cy="259045"/>
    <xdr:sp macro="" textlink="">
      <xdr:nvSpPr>
        <xdr:cNvPr id="251" name="給与水準   （国との比較）最小値テキスト"/>
        <xdr:cNvSpPr txBox="1"/>
      </xdr:nvSpPr>
      <xdr:spPr>
        <a:xfrm>
          <a:off x="17106900" y="153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69850</xdr:rowOff>
    </xdr:from>
    <xdr:to>
      <xdr:col>81</xdr:col>
      <xdr:colOff>133350</xdr:colOff>
      <xdr:row>89</xdr:row>
      <xdr:rowOff>69850</xdr:rowOff>
    </xdr:to>
    <xdr:cxnSp macro="">
      <xdr:nvCxnSpPr>
        <xdr:cNvPr id="252" name="直線コネクタ 251"/>
        <xdr:cNvCxnSpPr/>
      </xdr:nvCxnSpPr>
      <xdr:spPr>
        <a:xfrm>
          <a:off x="16929100" y="1532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3"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4" name="直線コネクタ 253"/>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36830</xdr:rowOff>
    </xdr:from>
    <xdr:to>
      <xdr:col>81</xdr:col>
      <xdr:colOff>44450</xdr:colOff>
      <xdr:row>84</xdr:row>
      <xdr:rowOff>58420</xdr:rowOff>
    </xdr:to>
    <xdr:cxnSp macro="">
      <xdr:nvCxnSpPr>
        <xdr:cNvPr id="255" name="直線コネクタ 254"/>
        <xdr:cNvCxnSpPr/>
      </xdr:nvCxnSpPr>
      <xdr:spPr>
        <a:xfrm flipV="1">
          <a:off x="16179800" y="14267180"/>
          <a:ext cx="8382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102888</xdr:rowOff>
    </xdr:from>
    <xdr:ext cx="762000" cy="259045"/>
    <xdr:sp macro="" textlink="">
      <xdr:nvSpPr>
        <xdr:cNvPr id="256" name="給与水準   （国との比較）平均値テキスト"/>
        <xdr:cNvSpPr txBox="1"/>
      </xdr:nvSpPr>
      <xdr:spPr>
        <a:xfrm>
          <a:off x="17106900" y="143332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130811</xdr:rowOff>
    </xdr:from>
    <xdr:to>
      <xdr:col>81</xdr:col>
      <xdr:colOff>95250</xdr:colOff>
      <xdr:row>84</xdr:row>
      <xdr:rowOff>60961</xdr:rowOff>
    </xdr:to>
    <xdr:sp macro="" textlink="">
      <xdr:nvSpPr>
        <xdr:cNvPr id="257" name="フローチャート: 判断 256"/>
        <xdr:cNvSpPr/>
      </xdr:nvSpPr>
      <xdr:spPr>
        <a:xfrm>
          <a:off x="16967200" y="1436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58420</xdr:rowOff>
    </xdr:from>
    <xdr:to>
      <xdr:col>77</xdr:col>
      <xdr:colOff>44450</xdr:colOff>
      <xdr:row>84</xdr:row>
      <xdr:rowOff>154939</xdr:rowOff>
    </xdr:to>
    <xdr:cxnSp macro="">
      <xdr:nvCxnSpPr>
        <xdr:cNvPr id="258" name="直線コネクタ 257"/>
        <xdr:cNvCxnSpPr/>
      </xdr:nvCxnSpPr>
      <xdr:spPr>
        <a:xfrm flipV="1">
          <a:off x="15290800" y="14460220"/>
          <a:ext cx="8890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125730</xdr:rowOff>
    </xdr:from>
    <xdr:to>
      <xdr:col>77</xdr:col>
      <xdr:colOff>95250</xdr:colOff>
      <xdr:row>86</xdr:row>
      <xdr:rowOff>55880</xdr:rowOff>
    </xdr:to>
    <xdr:sp macro="" textlink="">
      <xdr:nvSpPr>
        <xdr:cNvPr id="259" name="フローチャート: 判断 258"/>
        <xdr:cNvSpPr/>
      </xdr:nvSpPr>
      <xdr:spPr>
        <a:xfrm>
          <a:off x="16129000" y="1469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40657</xdr:rowOff>
    </xdr:from>
    <xdr:ext cx="736600" cy="259045"/>
    <xdr:sp macro="" textlink="">
      <xdr:nvSpPr>
        <xdr:cNvPr id="260" name="テキスト ボックス 259"/>
        <xdr:cNvSpPr txBox="1"/>
      </xdr:nvSpPr>
      <xdr:spPr>
        <a:xfrm>
          <a:off x="15798800" y="1478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58420</xdr:rowOff>
    </xdr:from>
    <xdr:to>
      <xdr:col>72</xdr:col>
      <xdr:colOff>203200</xdr:colOff>
      <xdr:row>84</xdr:row>
      <xdr:rowOff>154939</xdr:rowOff>
    </xdr:to>
    <xdr:cxnSp macro="">
      <xdr:nvCxnSpPr>
        <xdr:cNvPr id="261" name="直線コネクタ 260"/>
        <xdr:cNvCxnSpPr/>
      </xdr:nvCxnSpPr>
      <xdr:spPr>
        <a:xfrm>
          <a:off x="14401800" y="14460220"/>
          <a:ext cx="8890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99061</xdr:rowOff>
    </xdr:from>
    <xdr:to>
      <xdr:col>73</xdr:col>
      <xdr:colOff>44450</xdr:colOff>
      <xdr:row>87</xdr:row>
      <xdr:rowOff>29211</xdr:rowOff>
    </xdr:to>
    <xdr:sp macro="" textlink="">
      <xdr:nvSpPr>
        <xdr:cNvPr id="262" name="フローチャート: 判断 261"/>
        <xdr:cNvSpPr/>
      </xdr:nvSpPr>
      <xdr:spPr>
        <a:xfrm>
          <a:off x="15240000" y="14843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13988</xdr:rowOff>
    </xdr:from>
    <xdr:ext cx="762000" cy="259045"/>
    <xdr:sp macro="" textlink="">
      <xdr:nvSpPr>
        <xdr:cNvPr id="263" name="テキスト ボックス 262"/>
        <xdr:cNvSpPr txBox="1"/>
      </xdr:nvSpPr>
      <xdr:spPr>
        <a:xfrm>
          <a:off x="14909800" y="14930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58420</xdr:rowOff>
    </xdr:from>
    <xdr:to>
      <xdr:col>68</xdr:col>
      <xdr:colOff>152400</xdr:colOff>
      <xdr:row>84</xdr:row>
      <xdr:rowOff>106680</xdr:rowOff>
    </xdr:to>
    <xdr:cxnSp macro="">
      <xdr:nvCxnSpPr>
        <xdr:cNvPr id="264" name="直線コネクタ 263"/>
        <xdr:cNvCxnSpPr/>
      </xdr:nvCxnSpPr>
      <xdr:spPr>
        <a:xfrm flipV="1">
          <a:off x="13512800" y="1446022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29211</xdr:rowOff>
    </xdr:from>
    <xdr:to>
      <xdr:col>68</xdr:col>
      <xdr:colOff>203200</xdr:colOff>
      <xdr:row>85</xdr:row>
      <xdr:rowOff>130811</xdr:rowOff>
    </xdr:to>
    <xdr:sp macro="" textlink="">
      <xdr:nvSpPr>
        <xdr:cNvPr id="265" name="フローチャート: 判断 264"/>
        <xdr:cNvSpPr/>
      </xdr:nvSpPr>
      <xdr:spPr>
        <a:xfrm>
          <a:off x="14351000" y="14602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115588</xdr:rowOff>
    </xdr:from>
    <xdr:ext cx="762000" cy="259045"/>
    <xdr:sp macro="" textlink="">
      <xdr:nvSpPr>
        <xdr:cNvPr id="266" name="テキスト ボックス 265"/>
        <xdr:cNvSpPr txBox="1"/>
      </xdr:nvSpPr>
      <xdr:spPr>
        <a:xfrm>
          <a:off x="14020800" y="14688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67" name="フローチャート: 判断 266"/>
        <xdr:cNvSpPr/>
      </xdr:nvSpPr>
      <xdr:spPr>
        <a:xfrm>
          <a:off x="13462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67327</xdr:rowOff>
    </xdr:from>
    <xdr:ext cx="762000" cy="259045"/>
    <xdr:sp macro="" textlink="">
      <xdr:nvSpPr>
        <xdr:cNvPr id="268" name="テキスト ボックス 267"/>
        <xdr:cNvSpPr txBox="1"/>
      </xdr:nvSpPr>
      <xdr:spPr>
        <a:xfrm>
          <a:off x="13131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157480</xdr:rowOff>
    </xdr:from>
    <xdr:to>
      <xdr:col>81</xdr:col>
      <xdr:colOff>95250</xdr:colOff>
      <xdr:row>83</xdr:row>
      <xdr:rowOff>87630</xdr:rowOff>
    </xdr:to>
    <xdr:sp macro="" textlink="">
      <xdr:nvSpPr>
        <xdr:cNvPr id="274" name="楕円 273"/>
        <xdr:cNvSpPr/>
      </xdr:nvSpPr>
      <xdr:spPr>
        <a:xfrm>
          <a:off x="16967200" y="1421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2557</xdr:rowOff>
    </xdr:from>
    <xdr:ext cx="762000" cy="259045"/>
    <xdr:sp macro="" textlink="">
      <xdr:nvSpPr>
        <xdr:cNvPr id="275" name="給与水準   （国との比較）該当値テキスト"/>
        <xdr:cNvSpPr txBox="1"/>
      </xdr:nvSpPr>
      <xdr:spPr>
        <a:xfrm>
          <a:off x="17106900" y="1406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7620</xdr:rowOff>
    </xdr:from>
    <xdr:to>
      <xdr:col>77</xdr:col>
      <xdr:colOff>95250</xdr:colOff>
      <xdr:row>84</xdr:row>
      <xdr:rowOff>109220</xdr:rowOff>
    </xdr:to>
    <xdr:sp macro="" textlink="">
      <xdr:nvSpPr>
        <xdr:cNvPr id="276" name="楕円 275"/>
        <xdr:cNvSpPr/>
      </xdr:nvSpPr>
      <xdr:spPr>
        <a:xfrm>
          <a:off x="16129000" y="1440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119397</xdr:rowOff>
    </xdr:from>
    <xdr:ext cx="736600" cy="259045"/>
    <xdr:sp macro="" textlink="">
      <xdr:nvSpPr>
        <xdr:cNvPr id="277" name="テキスト ボックス 276"/>
        <xdr:cNvSpPr txBox="1"/>
      </xdr:nvSpPr>
      <xdr:spPr>
        <a:xfrm>
          <a:off x="15798800" y="14178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104139</xdr:rowOff>
    </xdr:from>
    <xdr:to>
      <xdr:col>73</xdr:col>
      <xdr:colOff>44450</xdr:colOff>
      <xdr:row>85</xdr:row>
      <xdr:rowOff>34289</xdr:rowOff>
    </xdr:to>
    <xdr:sp macro="" textlink="">
      <xdr:nvSpPr>
        <xdr:cNvPr id="278" name="楕円 277"/>
        <xdr:cNvSpPr/>
      </xdr:nvSpPr>
      <xdr:spPr>
        <a:xfrm>
          <a:off x="15240000" y="1450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44466</xdr:rowOff>
    </xdr:from>
    <xdr:ext cx="762000" cy="259045"/>
    <xdr:sp macro="" textlink="">
      <xdr:nvSpPr>
        <xdr:cNvPr id="279" name="テキスト ボックス 278"/>
        <xdr:cNvSpPr txBox="1"/>
      </xdr:nvSpPr>
      <xdr:spPr>
        <a:xfrm>
          <a:off x="14909800" y="1427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7620</xdr:rowOff>
    </xdr:from>
    <xdr:to>
      <xdr:col>68</xdr:col>
      <xdr:colOff>203200</xdr:colOff>
      <xdr:row>84</xdr:row>
      <xdr:rowOff>109220</xdr:rowOff>
    </xdr:to>
    <xdr:sp macro="" textlink="">
      <xdr:nvSpPr>
        <xdr:cNvPr id="280" name="楕円 279"/>
        <xdr:cNvSpPr/>
      </xdr:nvSpPr>
      <xdr:spPr>
        <a:xfrm>
          <a:off x="14351000" y="1440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119397</xdr:rowOff>
    </xdr:from>
    <xdr:ext cx="762000" cy="259045"/>
    <xdr:sp macro="" textlink="">
      <xdr:nvSpPr>
        <xdr:cNvPr id="281" name="テキスト ボックス 280"/>
        <xdr:cNvSpPr txBox="1"/>
      </xdr:nvSpPr>
      <xdr:spPr>
        <a:xfrm>
          <a:off x="14020800" y="1417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55880</xdr:rowOff>
    </xdr:from>
    <xdr:to>
      <xdr:col>64</xdr:col>
      <xdr:colOff>152400</xdr:colOff>
      <xdr:row>84</xdr:row>
      <xdr:rowOff>157480</xdr:rowOff>
    </xdr:to>
    <xdr:sp macro="" textlink="">
      <xdr:nvSpPr>
        <xdr:cNvPr id="282" name="楕円 281"/>
        <xdr:cNvSpPr/>
      </xdr:nvSpPr>
      <xdr:spPr>
        <a:xfrm>
          <a:off x="134620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167657</xdr:rowOff>
    </xdr:from>
    <xdr:ext cx="762000" cy="259045"/>
    <xdr:sp macro="" textlink="">
      <xdr:nvSpPr>
        <xdr:cNvPr id="283" name="テキスト ボックス 282"/>
        <xdr:cNvSpPr txBox="1"/>
      </xdr:nvSpPr>
      <xdr:spPr>
        <a:xfrm>
          <a:off x="13131800" y="1422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旧墨田区行財政改革実施計画（平成</a:t>
          </a:r>
          <a:r>
            <a:rPr kumimoji="1" lang="en-US" altLang="ja-JP" sz="1100" b="0" i="0" baseline="0">
              <a:solidFill>
                <a:schemeClr val="dk1"/>
              </a:solidFill>
              <a:effectLst/>
              <a:latin typeface="+mn-lt"/>
              <a:ea typeface="+mn-ea"/>
              <a:cs typeface="+mn-cs"/>
            </a:rPr>
            <a:t>23</a:t>
          </a:r>
          <a:r>
            <a:rPr kumimoji="1" lang="ja-JP" altLang="ja-JP" sz="1100" b="0" i="0" baseline="0">
              <a:solidFill>
                <a:schemeClr val="dk1"/>
              </a:solidFill>
              <a:effectLst/>
              <a:latin typeface="+mn-lt"/>
              <a:ea typeface="+mn-ea"/>
              <a:cs typeface="+mn-cs"/>
            </a:rPr>
            <a:t>年度～平成</a:t>
          </a:r>
          <a:r>
            <a:rPr kumimoji="1" lang="en-US" altLang="ja-JP" sz="1100" b="0" i="0" baseline="0">
              <a:solidFill>
                <a:schemeClr val="dk1"/>
              </a:solidFill>
              <a:effectLst/>
              <a:latin typeface="+mn-lt"/>
              <a:ea typeface="+mn-ea"/>
              <a:cs typeface="+mn-cs"/>
            </a:rPr>
            <a:t>27</a:t>
          </a:r>
          <a:r>
            <a:rPr kumimoji="1" lang="ja-JP" altLang="ja-JP" sz="1100" b="0" i="0" baseline="0">
              <a:solidFill>
                <a:schemeClr val="dk1"/>
              </a:solidFill>
              <a:effectLst/>
              <a:latin typeface="+mn-lt"/>
              <a:ea typeface="+mn-ea"/>
              <a:cs typeface="+mn-cs"/>
            </a:rPr>
            <a:t>年度）では、累計削減数△１００人を目標達成した。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なお、平成</a:t>
          </a:r>
          <a:r>
            <a:rPr kumimoji="1" lang="en-US" altLang="ja-JP" sz="1100" b="0" i="0" baseline="0">
              <a:solidFill>
                <a:schemeClr val="dk1"/>
              </a:solidFill>
              <a:effectLst/>
              <a:latin typeface="+mn-lt"/>
              <a:ea typeface="+mn-ea"/>
              <a:cs typeface="+mn-cs"/>
            </a:rPr>
            <a:t>28</a:t>
          </a:r>
          <a:r>
            <a:rPr kumimoji="1" lang="ja-JP" altLang="ja-JP" sz="1100" b="0" i="0" baseline="0">
              <a:solidFill>
                <a:schemeClr val="dk1"/>
              </a:solidFill>
              <a:effectLst/>
              <a:latin typeface="+mn-lt"/>
              <a:ea typeface="+mn-ea"/>
              <a:cs typeface="+mn-cs"/>
            </a:rPr>
            <a:t>年度からの新たな墨田区行財政改革実施計画（平成</a:t>
          </a:r>
          <a:r>
            <a:rPr kumimoji="1" lang="en-US" altLang="ja-JP" sz="1100" b="0" i="0" baseline="0">
              <a:solidFill>
                <a:schemeClr val="dk1"/>
              </a:solidFill>
              <a:effectLst/>
              <a:latin typeface="+mn-lt"/>
              <a:ea typeface="+mn-ea"/>
              <a:cs typeface="+mn-cs"/>
            </a:rPr>
            <a:t>28</a:t>
          </a:r>
          <a:r>
            <a:rPr kumimoji="1" lang="ja-JP" altLang="ja-JP" sz="1100" b="0" i="0" baseline="0">
              <a:solidFill>
                <a:schemeClr val="dk1"/>
              </a:solidFill>
              <a:effectLst/>
              <a:latin typeface="+mn-lt"/>
              <a:ea typeface="+mn-ea"/>
              <a:cs typeface="+mn-cs"/>
            </a:rPr>
            <a:t>年度～平成</a:t>
          </a:r>
          <a:r>
            <a:rPr kumimoji="1" lang="en-US" altLang="ja-JP" sz="1100" b="0" i="0" baseline="0">
              <a:solidFill>
                <a:schemeClr val="dk1"/>
              </a:solidFill>
              <a:effectLst/>
              <a:latin typeface="+mn-lt"/>
              <a:ea typeface="+mn-ea"/>
              <a:cs typeface="+mn-cs"/>
            </a:rPr>
            <a:t>32</a:t>
          </a:r>
          <a:r>
            <a:rPr kumimoji="1" lang="ja-JP" altLang="ja-JP" sz="1100" b="0" i="0" baseline="0">
              <a:solidFill>
                <a:schemeClr val="dk1"/>
              </a:solidFill>
              <a:effectLst/>
              <a:latin typeface="+mn-lt"/>
              <a:ea typeface="+mn-ea"/>
              <a:cs typeface="+mn-cs"/>
            </a:rPr>
            <a:t>年度）においては、人員削減目標は立てていないが、昨年度実施した業務量調査の結果も踏まえつつ、引き続き選択と集中による適切な定員管理を行っていく。</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31387</xdr:rowOff>
    </xdr:from>
    <xdr:to>
      <xdr:col>81</xdr:col>
      <xdr:colOff>44450</xdr:colOff>
      <xdr:row>67</xdr:row>
      <xdr:rowOff>42091</xdr:rowOff>
    </xdr:to>
    <xdr:cxnSp macro="">
      <xdr:nvCxnSpPr>
        <xdr:cNvPr id="315" name="直線コネクタ 314"/>
        <xdr:cNvCxnSpPr/>
      </xdr:nvCxnSpPr>
      <xdr:spPr>
        <a:xfrm flipV="1">
          <a:off x="17018000" y="10146937"/>
          <a:ext cx="0" cy="13823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14168</xdr:rowOff>
    </xdr:from>
    <xdr:ext cx="762000" cy="259045"/>
    <xdr:sp macro="" textlink="">
      <xdr:nvSpPr>
        <xdr:cNvPr id="316" name="定員管理の状況最小値テキスト"/>
        <xdr:cNvSpPr txBox="1"/>
      </xdr:nvSpPr>
      <xdr:spPr>
        <a:xfrm>
          <a:off x="17106900" y="11501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42091</xdr:rowOff>
    </xdr:from>
    <xdr:to>
      <xdr:col>81</xdr:col>
      <xdr:colOff>133350</xdr:colOff>
      <xdr:row>67</xdr:row>
      <xdr:rowOff>42091</xdr:rowOff>
    </xdr:to>
    <xdr:cxnSp macro="">
      <xdr:nvCxnSpPr>
        <xdr:cNvPr id="317" name="直線コネクタ 316"/>
        <xdr:cNvCxnSpPr/>
      </xdr:nvCxnSpPr>
      <xdr:spPr>
        <a:xfrm>
          <a:off x="16929100" y="11529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117764</xdr:rowOff>
    </xdr:from>
    <xdr:ext cx="762000" cy="259045"/>
    <xdr:sp macro="" textlink="">
      <xdr:nvSpPr>
        <xdr:cNvPr id="318" name="定員管理の状況最大値テキスト"/>
        <xdr:cNvSpPr txBox="1"/>
      </xdr:nvSpPr>
      <xdr:spPr>
        <a:xfrm>
          <a:off x="17106900" y="9890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31387</xdr:rowOff>
    </xdr:from>
    <xdr:to>
      <xdr:col>81</xdr:col>
      <xdr:colOff>133350</xdr:colOff>
      <xdr:row>59</xdr:row>
      <xdr:rowOff>31387</xdr:rowOff>
    </xdr:to>
    <xdr:cxnSp macro="">
      <xdr:nvCxnSpPr>
        <xdr:cNvPr id="319" name="直線コネクタ 318"/>
        <xdr:cNvCxnSpPr/>
      </xdr:nvCxnSpPr>
      <xdr:spPr>
        <a:xfrm>
          <a:off x="16929100" y="10146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44934</xdr:rowOff>
    </xdr:from>
    <xdr:to>
      <xdr:col>81</xdr:col>
      <xdr:colOff>44450</xdr:colOff>
      <xdr:row>60</xdr:row>
      <xdr:rowOff>49530</xdr:rowOff>
    </xdr:to>
    <xdr:cxnSp macro="">
      <xdr:nvCxnSpPr>
        <xdr:cNvPr id="320" name="直線コネクタ 319"/>
        <xdr:cNvCxnSpPr/>
      </xdr:nvCxnSpPr>
      <xdr:spPr>
        <a:xfrm flipV="1">
          <a:off x="16179800" y="10331934"/>
          <a:ext cx="8382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162577</xdr:rowOff>
    </xdr:from>
    <xdr:ext cx="762000" cy="259045"/>
    <xdr:sp macro="" textlink="">
      <xdr:nvSpPr>
        <xdr:cNvPr id="321" name="定員管理の状況平均値テキスト"/>
        <xdr:cNvSpPr txBox="1"/>
      </xdr:nvSpPr>
      <xdr:spPr>
        <a:xfrm>
          <a:off x="17106900" y="10106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146050</xdr:rowOff>
    </xdr:from>
    <xdr:to>
      <xdr:col>81</xdr:col>
      <xdr:colOff>95250</xdr:colOff>
      <xdr:row>60</xdr:row>
      <xdr:rowOff>76200</xdr:rowOff>
    </xdr:to>
    <xdr:sp macro="" textlink="">
      <xdr:nvSpPr>
        <xdr:cNvPr id="322" name="フローチャート: 判断 321"/>
        <xdr:cNvSpPr/>
      </xdr:nvSpPr>
      <xdr:spPr>
        <a:xfrm>
          <a:off x="169672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49530</xdr:rowOff>
    </xdr:from>
    <xdr:to>
      <xdr:col>77</xdr:col>
      <xdr:colOff>44450</xdr:colOff>
      <xdr:row>60</xdr:row>
      <xdr:rowOff>64467</xdr:rowOff>
    </xdr:to>
    <xdr:cxnSp macro="">
      <xdr:nvCxnSpPr>
        <xdr:cNvPr id="323" name="直線コネクタ 322"/>
        <xdr:cNvCxnSpPr/>
      </xdr:nvCxnSpPr>
      <xdr:spPr>
        <a:xfrm flipV="1">
          <a:off x="15290800" y="10336530"/>
          <a:ext cx="889000" cy="14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138006</xdr:rowOff>
    </xdr:from>
    <xdr:to>
      <xdr:col>77</xdr:col>
      <xdr:colOff>95250</xdr:colOff>
      <xdr:row>60</xdr:row>
      <xdr:rowOff>68156</xdr:rowOff>
    </xdr:to>
    <xdr:sp macro="" textlink="">
      <xdr:nvSpPr>
        <xdr:cNvPr id="324" name="フローチャート: 判断 323"/>
        <xdr:cNvSpPr/>
      </xdr:nvSpPr>
      <xdr:spPr>
        <a:xfrm>
          <a:off x="16129000" y="102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78333</xdr:rowOff>
    </xdr:from>
    <xdr:ext cx="736600" cy="259045"/>
    <xdr:sp macro="" textlink="">
      <xdr:nvSpPr>
        <xdr:cNvPr id="325" name="テキスト ボックス 324"/>
        <xdr:cNvSpPr txBox="1"/>
      </xdr:nvSpPr>
      <xdr:spPr>
        <a:xfrm>
          <a:off x="15798800" y="10022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64467</xdr:rowOff>
    </xdr:from>
    <xdr:to>
      <xdr:col>72</xdr:col>
      <xdr:colOff>203200</xdr:colOff>
      <xdr:row>60</xdr:row>
      <xdr:rowOff>77107</xdr:rowOff>
    </xdr:to>
    <xdr:cxnSp macro="">
      <xdr:nvCxnSpPr>
        <xdr:cNvPr id="326" name="直線コネクタ 325"/>
        <xdr:cNvCxnSpPr/>
      </xdr:nvCxnSpPr>
      <xdr:spPr>
        <a:xfrm flipV="1">
          <a:off x="14401800" y="10351467"/>
          <a:ext cx="889000" cy="12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136858</xdr:rowOff>
    </xdr:from>
    <xdr:to>
      <xdr:col>73</xdr:col>
      <xdr:colOff>44450</xdr:colOff>
      <xdr:row>60</xdr:row>
      <xdr:rowOff>67008</xdr:rowOff>
    </xdr:to>
    <xdr:sp macro="" textlink="">
      <xdr:nvSpPr>
        <xdr:cNvPr id="327" name="フローチャート: 判断 326"/>
        <xdr:cNvSpPr/>
      </xdr:nvSpPr>
      <xdr:spPr>
        <a:xfrm>
          <a:off x="15240000" y="1025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77185</xdr:rowOff>
    </xdr:from>
    <xdr:ext cx="762000" cy="259045"/>
    <xdr:sp macro="" textlink="">
      <xdr:nvSpPr>
        <xdr:cNvPr id="328" name="テキスト ボックス 327"/>
        <xdr:cNvSpPr txBox="1"/>
      </xdr:nvSpPr>
      <xdr:spPr>
        <a:xfrm>
          <a:off x="14909800" y="1002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77107</xdr:rowOff>
    </xdr:from>
    <xdr:to>
      <xdr:col>68</xdr:col>
      <xdr:colOff>152400</xdr:colOff>
      <xdr:row>60</xdr:row>
      <xdr:rowOff>84001</xdr:rowOff>
    </xdr:to>
    <xdr:cxnSp macro="">
      <xdr:nvCxnSpPr>
        <xdr:cNvPr id="329" name="直線コネクタ 328"/>
        <xdr:cNvCxnSpPr/>
      </xdr:nvCxnSpPr>
      <xdr:spPr>
        <a:xfrm flipV="1">
          <a:off x="13512800" y="10364107"/>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143752</xdr:rowOff>
    </xdr:from>
    <xdr:to>
      <xdr:col>68</xdr:col>
      <xdr:colOff>203200</xdr:colOff>
      <xdr:row>60</xdr:row>
      <xdr:rowOff>73902</xdr:rowOff>
    </xdr:to>
    <xdr:sp macro="" textlink="">
      <xdr:nvSpPr>
        <xdr:cNvPr id="330" name="フローチャート: 判断 329"/>
        <xdr:cNvSpPr/>
      </xdr:nvSpPr>
      <xdr:spPr>
        <a:xfrm>
          <a:off x="14351000" y="1025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84079</xdr:rowOff>
    </xdr:from>
    <xdr:ext cx="762000" cy="259045"/>
    <xdr:sp macro="" textlink="">
      <xdr:nvSpPr>
        <xdr:cNvPr id="331" name="テキスト ボックス 330"/>
        <xdr:cNvSpPr txBox="1"/>
      </xdr:nvSpPr>
      <xdr:spPr>
        <a:xfrm>
          <a:off x="14020800" y="10028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143752</xdr:rowOff>
    </xdr:from>
    <xdr:to>
      <xdr:col>64</xdr:col>
      <xdr:colOff>152400</xdr:colOff>
      <xdr:row>60</xdr:row>
      <xdr:rowOff>73902</xdr:rowOff>
    </xdr:to>
    <xdr:sp macro="" textlink="">
      <xdr:nvSpPr>
        <xdr:cNvPr id="332" name="フローチャート: 判断 331"/>
        <xdr:cNvSpPr/>
      </xdr:nvSpPr>
      <xdr:spPr>
        <a:xfrm>
          <a:off x="13462000" y="1025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84079</xdr:rowOff>
    </xdr:from>
    <xdr:ext cx="762000" cy="259045"/>
    <xdr:sp macro="" textlink="">
      <xdr:nvSpPr>
        <xdr:cNvPr id="333" name="テキスト ボックス 332"/>
        <xdr:cNvSpPr txBox="1"/>
      </xdr:nvSpPr>
      <xdr:spPr>
        <a:xfrm>
          <a:off x="13131800" y="10028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165584</xdr:rowOff>
    </xdr:from>
    <xdr:to>
      <xdr:col>81</xdr:col>
      <xdr:colOff>95250</xdr:colOff>
      <xdr:row>60</xdr:row>
      <xdr:rowOff>95734</xdr:rowOff>
    </xdr:to>
    <xdr:sp macro="" textlink="">
      <xdr:nvSpPr>
        <xdr:cNvPr id="339" name="楕円 338"/>
        <xdr:cNvSpPr/>
      </xdr:nvSpPr>
      <xdr:spPr>
        <a:xfrm>
          <a:off x="16967200" y="10281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137661</xdr:rowOff>
    </xdr:from>
    <xdr:ext cx="762000" cy="259045"/>
    <xdr:sp macro="" textlink="">
      <xdr:nvSpPr>
        <xdr:cNvPr id="340" name="定員管理の状況該当値テキスト"/>
        <xdr:cNvSpPr txBox="1"/>
      </xdr:nvSpPr>
      <xdr:spPr>
        <a:xfrm>
          <a:off x="17106900" y="10253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170180</xdr:rowOff>
    </xdr:from>
    <xdr:to>
      <xdr:col>77</xdr:col>
      <xdr:colOff>95250</xdr:colOff>
      <xdr:row>60</xdr:row>
      <xdr:rowOff>100330</xdr:rowOff>
    </xdr:to>
    <xdr:sp macro="" textlink="">
      <xdr:nvSpPr>
        <xdr:cNvPr id="341" name="楕円 340"/>
        <xdr:cNvSpPr/>
      </xdr:nvSpPr>
      <xdr:spPr>
        <a:xfrm>
          <a:off x="161290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85107</xdr:rowOff>
    </xdr:from>
    <xdr:ext cx="736600" cy="259045"/>
    <xdr:sp macro="" textlink="">
      <xdr:nvSpPr>
        <xdr:cNvPr id="342" name="テキスト ボックス 341"/>
        <xdr:cNvSpPr txBox="1"/>
      </xdr:nvSpPr>
      <xdr:spPr>
        <a:xfrm>
          <a:off x="15798800" y="103721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13667</xdr:rowOff>
    </xdr:from>
    <xdr:to>
      <xdr:col>73</xdr:col>
      <xdr:colOff>44450</xdr:colOff>
      <xdr:row>60</xdr:row>
      <xdr:rowOff>115267</xdr:rowOff>
    </xdr:to>
    <xdr:sp macro="" textlink="">
      <xdr:nvSpPr>
        <xdr:cNvPr id="343" name="楕円 342"/>
        <xdr:cNvSpPr/>
      </xdr:nvSpPr>
      <xdr:spPr>
        <a:xfrm>
          <a:off x="15240000" y="10300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100044</xdr:rowOff>
    </xdr:from>
    <xdr:ext cx="762000" cy="259045"/>
    <xdr:sp macro="" textlink="">
      <xdr:nvSpPr>
        <xdr:cNvPr id="344" name="テキスト ボックス 343"/>
        <xdr:cNvSpPr txBox="1"/>
      </xdr:nvSpPr>
      <xdr:spPr>
        <a:xfrm>
          <a:off x="14909800" y="10387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26307</xdr:rowOff>
    </xdr:from>
    <xdr:to>
      <xdr:col>68</xdr:col>
      <xdr:colOff>203200</xdr:colOff>
      <xdr:row>60</xdr:row>
      <xdr:rowOff>127907</xdr:rowOff>
    </xdr:to>
    <xdr:sp macro="" textlink="">
      <xdr:nvSpPr>
        <xdr:cNvPr id="345" name="楕円 344"/>
        <xdr:cNvSpPr/>
      </xdr:nvSpPr>
      <xdr:spPr>
        <a:xfrm>
          <a:off x="14351000" y="1031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112684</xdr:rowOff>
    </xdr:from>
    <xdr:ext cx="762000" cy="259045"/>
    <xdr:sp macro="" textlink="">
      <xdr:nvSpPr>
        <xdr:cNvPr id="346" name="テキスト ボックス 345"/>
        <xdr:cNvSpPr txBox="1"/>
      </xdr:nvSpPr>
      <xdr:spPr>
        <a:xfrm>
          <a:off x="14020800" y="10399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33201</xdr:rowOff>
    </xdr:from>
    <xdr:to>
      <xdr:col>64</xdr:col>
      <xdr:colOff>152400</xdr:colOff>
      <xdr:row>60</xdr:row>
      <xdr:rowOff>134801</xdr:rowOff>
    </xdr:to>
    <xdr:sp macro="" textlink="">
      <xdr:nvSpPr>
        <xdr:cNvPr id="347" name="楕円 346"/>
        <xdr:cNvSpPr/>
      </xdr:nvSpPr>
      <xdr:spPr>
        <a:xfrm>
          <a:off x="13462000" y="10320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119578</xdr:rowOff>
    </xdr:from>
    <xdr:ext cx="762000" cy="259045"/>
    <xdr:sp macro="" textlink="">
      <xdr:nvSpPr>
        <xdr:cNvPr id="348" name="テキスト ボックス 347"/>
        <xdr:cNvSpPr txBox="1"/>
      </xdr:nvSpPr>
      <xdr:spPr>
        <a:xfrm>
          <a:off x="13131800" y="10406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過去の建設工事等の償還が進む一方で、新規の起債発行額を抑制してきたことにより、実質公債費比率が低下した。</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引き続き、学校施設の改築などに起債する計画であるが、その際は、財政基盤の確立に配慮した起債となるよう努めることとしている。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39</xdr:row>
      <xdr:rowOff>57150</xdr:rowOff>
    </xdr:from>
    <xdr:to>
      <xdr:col>85</xdr:col>
      <xdr:colOff>95250</xdr:colOff>
      <xdr:row>39</xdr:row>
      <xdr:rowOff>57150</xdr:rowOff>
    </xdr:to>
    <xdr:cxnSp macro="">
      <xdr:nvCxnSpPr>
        <xdr:cNvPr id="368" name="直線コネクタ 367"/>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88900</xdr:rowOff>
    </xdr:from>
    <xdr:to>
      <xdr:col>81</xdr:col>
      <xdr:colOff>44450</xdr:colOff>
      <xdr:row>44</xdr:row>
      <xdr:rowOff>165100</xdr:rowOff>
    </xdr:to>
    <xdr:cxnSp macro="">
      <xdr:nvCxnSpPr>
        <xdr:cNvPr id="372" name="直線コネクタ 371"/>
        <xdr:cNvCxnSpPr/>
      </xdr:nvCxnSpPr>
      <xdr:spPr>
        <a:xfrm flipV="1">
          <a:off x="17018000" y="626110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137177</xdr:rowOff>
    </xdr:from>
    <xdr:ext cx="762000" cy="259045"/>
    <xdr:sp macro="" textlink="">
      <xdr:nvSpPr>
        <xdr:cNvPr id="373" name="公債費負担の状況最小値テキスト"/>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74" name="直線コネクタ 373"/>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3827</xdr:rowOff>
    </xdr:from>
    <xdr:ext cx="762000" cy="259045"/>
    <xdr:sp macro="" textlink="">
      <xdr:nvSpPr>
        <xdr:cNvPr id="375"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88900</xdr:rowOff>
    </xdr:from>
    <xdr:to>
      <xdr:col>81</xdr:col>
      <xdr:colOff>133350</xdr:colOff>
      <xdr:row>36</xdr:row>
      <xdr:rowOff>88900</xdr:rowOff>
    </xdr:to>
    <xdr:cxnSp macro="">
      <xdr:nvCxnSpPr>
        <xdr:cNvPr id="376" name="直線コネクタ 375"/>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46990</xdr:rowOff>
    </xdr:from>
    <xdr:to>
      <xdr:col>81</xdr:col>
      <xdr:colOff>44450</xdr:colOff>
      <xdr:row>43</xdr:row>
      <xdr:rowOff>143510</xdr:rowOff>
    </xdr:to>
    <xdr:cxnSp macro="">
      <xdr:nvCxnSpPr>
        <xdr:cNvPr id="377" name="直線コネクタ 376"/>
        <xdr:cNvCxnSpPr/>
      </xdr:nvCxnSpPr>
      <xdr:spPr>
        <a:xfrm flipV="1">
          <a:off x="16179800" y="7419340"/>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143527</xdr:rowOff>
    </xdr:from>
    <xdr:ext cx="762000" cy="259045"/>
    <xdr:sp macro="" textlink="">
      <xdr:nvSpPr>
        <xdr:cNvPr id="378" name="公債費負担の状況平均値テキスト"/>
        <xdr:cNvSpPr txBox="1"/>
      </xdr:nvSpPr>
      <xdr:spPr>
        <a:xfrm>
          <a:off x="17106900" y="6658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127000</xdr:rowOff>
    </xdr:from>
    <xdr:to>
      <xdr:col>81</xdr:col>
      <xdr:colOff>95250</xdr:colOff>
      <xdr:row>40</xdr:row>
      <xdr:rowOff>57150</xdr:rowOff>
    </xdr:to>
    <xdr:sp macro="" textlink="">
      <xdr:nvSpPr>
        <xdr:cNvPr id="379" name="フローチャート: 判断 378"/>
        <xdr:cNvSpPr/>
      </xdr:nvSpPr>
      <xdr:spPr>
        <a:xfrm>
          <a:off x="169672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143510</xdr:rowOff>
    </xdr:from>
    <xdr:to>
      <xdr:col>77</xdr:col>
      <xdr:colOff>44450</xdr:colOff>
      <xdr:row>43</xdr:row>
      <xdr:rowOff>167640</xdr:rowOff>
    </xdr:to>
    <xdr:cxnSp macro="">
      <xdr:nvCxnSpPr>
        <xdr:cNvPr id="380" name="直線コネクタ 379"/>
        <xdr:cNvCxnSpPr/>
      </xdr:nvCxnSpPr>
      <xdr:spPr>
        <a:xfrm flipV="1">
          <a:off x="15290800" y="751586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151130</xdr:rowOff>
    </xdr:from>
    <xdr:to>
      <xdr:col>77</xdr:col>
      <xdr:colOff>95250</xdr:colOff>
      <xdr:row>40</xdr:row>
      <xdr:rowOff>81280</xdr:rowOff>
    </xdr:to>
    <xdr:sp macro="" textlink="">
      <xdr:nvSpPr>
        <xdr:cNvPr id="381" name="フローチャート: 判断 380"/>
        <xdr:cNvSpPr/>
      </xdr:nvSpPr>
      <xdr:spPr>
        <a:xfrm>
          <a:off x="16129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91457</xdr:rowOff>
    </xdr:from>
    <xdr:ext cx="736600" cy="259045"/>
    <xdr:sp macro="" textlink="">
      <xdr:nvSpPr>
        <xdr:cNvPr id="382" name="テキスト ボックス 381"/>
        <xdr:cNvSpPr txBox="1"/>
      </xdr:nvSpPr>
      <xdr:spPr>
        <a:xfrm>
          <a:off x="15798800" y="6606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167640</xdr:rowOff>
    </xdr:from>
    <xdr:to>
      <xdr:col>72</xdr:col>
      <xdr:colOff>203200</xdr:colOff>
      <xdr:row>44</xdr:row>
      <xdr:rowOff>92710</xdr:rowOff>
    </xdr:to>
    <xdr:cxnSp macro="">
      <xdr:nvCxnSpPr>
        <xdr:cNvPr id="383" name="直線コネクタ 382"/>
        <xdr:cNvCxnSpPr/>
      </xdr:nvCxnSpPr>
      <xdr:spPr>
        <a:xfrm flipV="1">
          <a:off x="14401800" y="753999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27940</xdr:rowOff>
    </xdr:from>
    <xdr:to>
      <xdr:col>73</xdr:col>
      <xdr:colOff>44450</xdr:colOff>
      <xdr:row>40</xdr:row>
      <xdr:rowOff>129540</xdr:rowOff>
    </xdr:to>
    <xdr:sp macro="" textlink="">
      <xdr:nvSpPr>
        <xdr:cNvPr id="384" name="フローチャート: 判断 383"/>
        <xdr:cNvSpPr/>
      </xdr:nvSpPr>
      <xdr:spPr>
        <a:xfrm>
          <a:off x="15240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139717</xdr:rowOff>
    </xdr:from>
    <xdr:ext cx="762000" cy="259045"/>
    <xdr:sp macro="" textlink="">
      <xdr:nvSpPr>
        <xdr:cNvPr id="385" name="テキスト ボックス 384"/>
        <xdr:cNvSpPr txBox="1"/>
      </xdr:nvSpPr>
      <xdr:spPr>
        <a:xfrm>
          <a:off x="14909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92710</xdr:rowOff>
    </xdr:from>
    <xdr:to>
      <xdr:col>68</xdr:col>
      <xdr:colOff>152400</xdr:colOff>
      <xdr:row>44</xdr:row>
      <xdr:rowOff>116840</xdr:rowOff>
    </xdr:to>
    <xdr:cxnSp macro="">
      <xdr:nvCxnSpPr>
        <xdr:cNvPr id="386" name="直線コネクタ 385"/>
        <xdr:cNvCxnSpPr/>
      </xdr:nvCxnSpPr>
      <xdr:spPr>
        <a:xfrm flipV="1">
          <a:off x="13512800" y="763651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124460</xdr:rowOff>
    </xdr:from>
    <xdr:to>
      <xdr:col>68</xdr:col>
      <xdr:colOff>203200</xdr:colOff>
      <xdr:row>41</xdr:row>
      <xdr:rowOff>54610</xdr:rowOff>
    </xdr:to>
    <xdr:sp macro="" textlink="">
      <xdr:nvSpPr>
        <xdr:cNvPr id="387" name="フローチャート: 判断 386"/>
        <xdr:cNvSpPr/>
      </xdr:nvSpPr>
      <xdr:spPr>
        <a:xfrm>
          <a:off x="14351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64787</xdr:rowOff>
    </xdr:from>
    <xdr:ext cx="762000" cy="259045"/>
    <xdr:sp macro="" textlink="">
      <xdr:nvSpPr>
        <xdr:cNvPr id="388" name="テキスト ボックス 387"/>
        <xdr:cNvSpPr txBox="1"/>
      </xdr:nvSpPr>
      <xdr:spPr>
        <a:xfrm>
          <a:off x="14020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89" name="フローチャート: 判断 388"/>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13987</xdr:rowOff>
    </xdr:from>
    <xdr:ext cx="762000" cy="259045"/>
    <xdr:sp macro="" textlink="">
      <xdr:nvSpPr>
        <xdr:cNvPr id="390" name="テキスト ボックス 389"/>
        <xdr:cNvSpPr txBox="1"/>
      </xdr:nvSpPr>
      <xdr:spPr>
        <a:xfrm>
          <a:off x="13131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167640</xdr:rowOff>
    </xdr:from>
    <xdr:to>
      <xdr:col>81</xdr:col>
      <xdr:colOff>95250</xdr:colOff>
      <xdr:row>43</xdr:row>
      <xdr:rowOff>97790</xdr:rowOff>
    </xdr:to>
    <xdr:sp macro="" textlink="">
      <xdr:nvSpPr>
        <xdr:cNvPr id="396" name="楕円 395"/>
        <xdr:cNvSpPr/>
      </xdr:nvSpPr>
      <xdr:spPr>
        <a:xfrm>
          <a:off x="169672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139717</xdr:rowOff>
    </xdr:from>
    <xdr:ext cx="762000" cy="259045"/>
    <xdr:sp macro="" textlink="">
      <xdr:nvSpPr>
        <xdr:cNvPr id="397" name="公債費負担の状況該当値テキスト"/>
        <xdr:cNvSpPr txBox="1"/>
      </xdr:nvSpPr>
      <xdr:spPr>
        <a:xfrm>
          <a:off x="17106900" y="734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92710</xdr:rowOff>
    </xdr:from>
    <xdr:to>
      <xdr:col>77</xdr:col>
      <xdr:colOff>95250</xdr:colOff>
      <xdr:row>44</xdr:row>
      <xdr:rowOff>22860</xdr:rowOff>
    </xdr:to>
    <xdr:sp macro="" textlink="">
      <xdr:nvSpPr>
        <xdr:cNvPr id="398" name="楕円 397"/>
        <xdr:cNvSpPr/>
      </xdr:nvSpPr>
      <xdr:spPr>
        <a:xfrm>
          <a:off x="16129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7637</xdr:rowOff>
    </xdr:from>
    <xdr:ext cx="736600" cy="259045"/>
    <xdr:sp macro="" textlink="">
      <xdr:nvSpPr>
        <xdr:cNvPr id="399" name="テキスト ボックス 398"/>
        <xdr:cNvSpPr txBox="1"/>
      </xdr:nvSpPr>
      <xdr:spPr>
        <a:xfrm>
          <a:off x="15798800" y="7551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116840</xdr:rowOff>
    </xdr:from>
    <xdr:to>
      <xdr:col>73</xdr:col>
      <xdr:colOff>44450</xdr:colOff>
      <xdr:row>44</xdr:row>
      <xdr:rowOff>46990</xdr:rowOff>
    </xdr:to>
    <xdr:sp macro="" textlink="">
      <xdr:nvSpPr>
        <xdr:cNvPr id="400" name="楕円 399"/>
        <xdr:cNvSpPr/>
      </xdr:nvSpPr>
      <xdr:spPr>
        <a:xfrm>
          <a:off x="15240000" y="748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31767</xdr:rowOff>
    </xdr:from>
    <xdr:ext cx="762000" cy="259045"/>
    <xdr:sp macro="" textlink="">
      <xdr:nvSpPr>
        <xdr:cNvPr id="401" name="テキスト ボックス 400"/>
        <xdr:cNvSpPr txBox="1"/>
      </xdr:nvSpPr>
      <xdr:spPr>
        <a:xfrm>
          <a:off x="14909800" y="7575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41910</xdr:rowOff>
    </xdr:from>
    <xdr:to>
      <xdr:col>68</xdr:col>
      <xdr:colOff>203200</xdr:colOff>
      <xdr:row>44</xdr:row>
      <xdr:rowOff>143510</xdr:rowOff>
    </xdr:to>
    <xdr:sp macro="" textlink="">
      <xdr:nvSpPr>
        <xdr:cNvPr id="402" name="楕円 401"/>
        <xdr:cNvSpPr/>
      </xdr:nvSpPr>
      <xdr:spPr>
        <a:xfrm>
          <a:off x="14351000" y="758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128287</xdr:rowOff>
    </xdr:from>
    <xdr:ext cx="762000" cy="259045"/>
    <xdr:sp macro="" textlink="">
      <xdr:nvSpPr>
        <xdr:cNvPr id="403" name="テキスト ボックス 402"/>
        <xdr:cNvSpPr txBox="1"/>
      </xdr:nvSpPr>
      <xdr:spPr>
        <a:xfrm>
          <a:off x="14020800" y="7672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66040</xdr:rowOff>
    </xdr:from>
    <xdr:to>
      <xdr:col>64</xdr:col>
      <xdr:colOff>152400</xdr:colOff>
      <xdr:row>44</xdr:row>
      <xdr:rowOff>167640</xdr:rowOff>
    </xdr:to>
    <xdr:sp macro="" textlink="">
      <xdr:nvSpPr>
        <xdr:cNvPr id="404" name="楕円 403"/>
        <xdr:cNvSpPr/>
      </xdr:nvSpPr>
      <xdr:spPr>
        <a:xfrm>
          <a:off x="13462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152417</xdr:rowOff>
    </xdr:from>
    <xdr:ext cx="762000" cy="259045"/>
    <xdr:sp macro="" textlink="">
      <xdr:nvSpPr>
        <xdr:cNvPr id="405" name="テキスト ボックス 404"/>
        <xdr:cNvSpPr txBox="1"/>
      </xdr:nvSpPr>
      <xdr:spPr>
        <a:xfrm>
          <a:off x="13131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本区の将来負担額は、特別区債の残高や退職手当負担見込額などが約</a:t>
          </a:r>
          <a:r>
            <a:rPr kumimoji="1" lang="en-US" altLang="ja-JP" sz="1100" b="0" i="0" baseline="0">
              <a:solidFill>
                <a:schemeClr val="dk1"/>
              </a:solidFill>
              <a:effectLst/>
              <a:latin typeface="+mn-lt"/>
              <a:ea typeface="+mn-ea"/>
              <a:cs typeface="+mn-cs"/>
            </a:rPr>
            <a:t>508</a:t>
          </a:r>
          <a:r>
            <a:rPr kumimoji="1" lang="ja-JP" altLang="ja-JP" sz="1100" b="0" i="0" baseline="0">
              <a:solidFill>
                <a:schemeClr val="dk1"/>
              </a:solidFill>
              <a:effectLst/>
              <a:latin typeface="+mn-lt"/>
              <a:ea typeface="+mn-ea"/>
              <a:cs typeface="+mn-cs"/>
            </a:rPr>
            <a:t>億円となるが、将来負担額から控除することができる基金残高や地方交付税上の基準財政需要額算入見込額などが約</a:t>
          </a:r>
          <a:r>
            <a:rPr kumimoji="1" lang="en-US" altLang="ja-JP" sz="1100" b="0" i="0" baseline="0">
              <a:solidFill>
                <a:schemeClr val="dk1"/>
              </a:solidFill>
              <a:effectLst/>
              <a:latin typeface="+mn-lt"/>
              <a:ea typeface="+mn-ea"/>
              <a:cs typeface="+mn-cs"/>
            </a:rPr>
            <a:t>652</a:t>
          </a:r>
          <a:r>
            <a:rPr kumimoji="1" lang="ja-JP" altLang="ja-JP" sz="1100" b="0" i="0" baseline="0">
              <a:solidFill>
                <a:schemeClr val="dk1"/>
              </a:solidFill>
              <a:effectLst/>
              <a:latin typeface="+mn-lt"/>
              <a:ea typeface="+mn-ea"/>
              <a:cs typeface="+mn-cs"/>
            </a:rPr>
            <a:t>億円と、将来負担額により控除額が上回るため、将来負担比率は「－」と表示される。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2" name="直線コネクタ 42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3" name="テキスト ボックス 42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4" name="直線コネクタ 42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18</xdr:row>
      <xdr:rowOff>88900</xdr:rowOff>
    </xdr:from>
    <xdr:to>
      <xdr:col>81</xdr:col>
      <xdr:colOff>44450</xdr:colOff>
      <xdr:row>18</xdr:row>
      <xdr:rowOff>88900</xdr:rowOff>
    </xdr:to>
    <xdr:cxnSp macro="">
      <xdr:nvCxnSpPr>
        <xdr:cNvPr id="426" name="直線コネクタ 425"/>
        <xdr:cNvCxnSpPr/>
      </xdr:nvCxnSpPr>
      <xdr:spPr>
        <a:xfrm>
          <a:off x="17018000" y="3175000"/>
          <a:ext cx="0" cy="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124477</xdr:rowOff>
    </xdr:from>
    <xdr:ext cx="762000" cy="259045"/>
    <xdr:sp macro="" textlink="">
      <xdr:nvSpPr>
        <xdr:cNvPr id="427" name="将来負担の状況最小値テキスト"/>
        <xdr:cNvSpPr txBox="1"/>
      </xdr:nvSpPr>
      <xdr:spPr>
        <a:xfrm>
          <a:off x="17106900" y="321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18</xdr:row>
      <xdr:rowOff>88900</xdr:rowOff>
    </xdr:from>
    <xdr:to>
      <xdr:col>81</xdr:col>
      <xdr:colOff>133350</xdr:colOff>
      <xdr:row>18</xdr:row>
      <xdr:rowOff>88900</xdr:rowOff>
    </xdr:to>
    <xdr:cxnSp macro="">
      <xdr:nvCxnSpPr>
        <xdr:cNvPr id="428" name="直線コネクタ 427"/>
        <xdr:cNvCxnSpPr/>
      </xdr:nvCxnSpPr>
      <xdr:spPr>
        <a:xfrm>
          <a:off x="16929100" y="317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16</xdr:row>
      <xdr:rowOff>124477</xdr:rowOff>
    </xdr:from>
    <xdr:ext cx="762000" cy="259045"/>
    <xdr:sp macro="" textlink="">
      <xdr:nvSpPr>
        <xdr:cNvPr id="429" name="将来負担の状況最大値テキスト"/>
        <xdr:cNvSpPr txBox="1"/>
      </xdr:nvSpPr>
      <xdr:spPr>
        <a:xfrm>
          <a:off x="171069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18</xdr:row>
      <xdr:rowOff>88900</xdr:rowOff>
    </xdr:from>
    <xdr:to>
      <xdr:col>81</xdr:col>
      <xdr:colOff>133350</xdr:colOff>
      <xdr:row>18</xdr:row>
      <xdr:rowOff>88900</xdr:rowOff>
    </xdr:to>
    <xdr:cxnSp macro="">
      <xdr:nvCxnSpPr>
        <xdr:cNvPr id="430" name="直線コネクタ 429"/>
        <xdr:cNvCxnSpPr/>
      </xdr:nvCxnSpPr>
      <xdr:spPr>
        <a:xfrm>
          <a:off x="16929100" y="317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10177</xdr:rowOff>
    </xdr:from>
    <xdr:ext cx="762000" cy="259045"/>
    <xdr:sp macro="" textlink="">
      <xdr:nvSpPr>
        <xdr:cNvPr id="431" name="将来負担の状況平均値テキスト"/>
        <xdr:cNvSpPr txBox="1"/>
      </xdr:nvSpPr>
      <xdr:spPr>
        <a:xfrm>
          <a:off x="17106900" y="309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38100</xdr:rowOff>
    </xdr:from>
    <xdr:to>
      <xdr:col>81</xdr:col>
      <xdr:colOff>95250</xdr:colOff>
      <xdr:row>18</xdr:row>
      <xdr:rowOff>139700</xdr:rowOff>
    </xdr:to>
    <xdr:sp macro="" textlink="">
      <xdr:nvSpPr>
        <xdr:cNvPr id="432" name="フローチャート: 判断 431"/>
        <xdr:cNvSpPr/>
      </xdr:nvSpPr>
      <xdr:spPr>
        <a:xfrm>
          <a:off x="169672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18</xdr:row>
      <xdr:rowOff>38100</xdr:rowOff>
    </xdr:from>
    <xdr:to>
      <xdr:col>77</xdr:col>
      <xdr:colOff>95250</xdr:colOff>
      <xdr:row>18</xdr:row>
      <xdr:rowOff>139700</xdr:rowOff>
    </xdr:to>
    <xdr:sp macro="" textlink="">
      <xdr:nvSpPr>
        <xdr:cNvPr id="433" name="フローチャート: 判断 432"/>
        <xdr:cNvSpPr/>
      </xdr:nvSpPr>
      <xdr:spPr>
        <a:xfrm>
          <a:off x="16129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149877</xdr:rowOff>
    </xdr:from>
    <xdr:ext cx="736600" cy="259045"/>
    <xdr:sp macro="" textlink="">
      <xdr:nvSpPr>
        <xdr:cNvPr id="434" name="テキスト ボックス 433"/>
        <xdr:cNvSpPr txBox="1"/>
      </xdr:nvSpPr>
      <xdr:spPr>
        <a:xfrm>
          <a:off x="15798800" y="289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38100</xdr:rowOff>
    </xdr:from>
    <xdr:to>
      <xdr:col>73</xdr:col>
      <xdr:colOff>44450</xdr:colOff>
      <xdr:row>18</xdr:row>
      <xdr:rowOff>139700</xdr:rowOff>
    </xdr:to>
    <xdr:sp macro="" textlink="">
      <xdr:nvSpPr>
        <xdr:cNvPr id="435" name="フローチャート: 判断 434"/>
        <xdr:cNvSpPr/>
      </xdr:nvSpPr>
      <xdr:spPr>
        <a:xfrm>
          <a:off x="15240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149877</xdr:rowOff>
    </xdr:from>
    <xdr:ext cx="762000" cy="259045"/>
    <xdr:sp macro="" textlink="">
      <xdr:nvSpPr>
        <xdr:cNvPr id="436" name="テキスト ボックス 435"/>
        <xdr:cNvSpPr txBox="1"/>
      </xdr:nvSpPr>
      <xdr:spPr>
        <a:xfrm>
          <a:off x="14909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38100</xdr:rowOff>
    </xdr:from>
    <xdr:to>
      <xdr:col>68</xdr:col>
      <xdr:colOff>203200</xdr:colOff>
      <xdr:row>18</xdr:row>
      <xdr:rowOff>139700</xdr:rowOff>
    </xdr:to>
    <xdr:sp macro="" textlink="">
      <xdr:nvSpPr>
        <xdr:cNvPr id="437" name="フローチャート: 判断 436"/>
        <xdr:cNvSpPr/>
      </xdr:nvSpPr>
      <xdr:spPr>
        <a:xfrm>
          <a:off x="14351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149877</xdr:rowOff>
    </xdr:from>
    <xdr:ext cx="762000" cy="259045"/>
    <xdr:sp macro="" textlink="">
      <xdr:nvSpPr>
        <xdr:cNvPr id="438" name="テキスト ボックス 437"/>
        <xdr:cNvSpPr txBox="1"/>
      </xdr:nvSpPr>
      <xdr:spPr>
        <a:xfrm>
          <a:off x="14020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38100</xdr:rowOff>
    </xdr:from>
    <xdr:to>
      <xdr:col>64</xdr:col>
      <xdr:colOff>152400</xdr:colOff>
      <xdr:row>18</xdr:row>
      <xdr:rowOff>139700</xdr:rowOff>
    </xdr:to>
    <xdr:sp macro="" textlink="">
      <xdr:nvSpPr>
        <xdr:cNvPr id="439" name="フローチャート: 判断 438"/>
        <xdr:cNvSpPr/>
      </xdr:nvSpPr>
      <xdr:spPr>
        <a:xfrm>
          <a:off x="13462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149877</xdr:rowOff>
    </xdr:from>
    <xdr:ext cx="762000" cy="259045"/>
    <xdr:sp macro="" textlink="">
      <xdr:nvSpPr>
        <xdr:cNvPr id="440" name="テキスト ボックス 439"/>
        <xdr:cNvSpPr txBox="1"/>
      </xdr:nvSpPr>
      <xdr:spPr>
        <a:xfrm>
          <a:off x="13131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1" name="テキスト ボックス 44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2" name="テキスト ボックス 44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3" name="テキスト ボックス 44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4" name="テキスト ボックス 44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5" name="テキスト ボックス 44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東京都墨田区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274,896
261,917
13.77
125,718,501
118,897,183
6,255,452
73,221,654
27,971,245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人件費は、類似団体と比較しても低率となっている。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引き続き選択と集中による適切な定員管理を行っていくことで、人件費の抑制を図っていく。</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133350</xdr:rowOff>
    </xdr:from>
    <xdr:to>
      <xdr:col>24</xdr:col>
      <xdr:colOff>25400</xdr:colOff>
      <xdr:row>42</xdr:row>
      <xdr:rowOff>12700</xdr:rowOff>
    </xdr:to>
    <xdr:cxnSp macro="">
      <xdr:nvCxnSpPr>
        <xdr:cNvPr id="61" name="直線コネクタ 60"/>
        <xdr:cNvCxnSpPr/>
      </xdr:nvCxnSpPr>
      <xdr:spPr>
        <a:xfrm flipV="1">
          <a:off x="4826000" y="5791200"/>
          <a:ext cx="0" cy="142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156227</xdr:rowOff>
    </xdr:from>
    <xdr:ext cx="762000" cy="259045"/>
    <xdr:sp macro="" textlink="">
      <xdr:nvSpPr>
        <xdr:cNvPr id="62" name="人件費最小値テキスト"/>
        <xdr:cNvSpPr txBox="1"/>
      </xdr:nvSpPr>
      <xdr:spPr>
        <a:xfrm>
          <a:off x="4914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12700</xdr:rowOff>
    </xdr:from>
    <xdr:to>
      <xdr:col>24</xdr:col>
      <xdr:colOff>114300</xdr:colOff>
      <xdr:row>42</xdr:row>
      <xdr:rowOff>12700</xdr:rowOff>
    </xdr:to>
    <xdr:cxnSp macro="">
      <xdr:nvCxnSpPr>
        <xdr:cNvPr id="63" name="直線コネクタ 62"/>
        <xdr:cNvCxnSpPr/>
      </xdr:nvCxnSpPr>
      <xdr:spPr>
        <a:xfrm>
          <a:off x="4737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48277</xdr:rowOff>
    </xdr:from>
    <xdr:ext cx="762000" cy="259045"/>
    <xdr:sp macro="" textlink="">
      <xdr:nvSpPr>
        <xdr:cNvPr id="64" name="人件費最大値テキスト"/>
        <xdr:cNvSpPr txBox="1"/>
      </xdr:nvSpPr>
      <xdr:spPr>
        <a:xfrm>
          <a:off x="4914900" y="553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133350</xdr:rowOff>
    </xdr:from>
    <xdr:to>
      <xdr:col>24</xdr:col>
      <xdr:colOff>114300</xdr:colOff>
      <xdr:row>33</xdr:row>
      <xdr:rowOff>133350</xdr:rowOff>
    </xdr:to>
    <xdr:cxnSp macro="">
      <xdr:nvCxnSpPr>
        <xdr:cNvPr id="65" name="直線コネクタ 64"/>
        <xdr:cNvCxnSpPr/>
      </xdr:nvCxnSpPr>
      <xdr:spPr>
        <a:xfrm>
          <a:off x="47371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95250</xdr:rowOff>
    </xdr:from>
    <xdr:to>
      <xdr:col>24</xdr:col>
      <xdr:colOff>25400</xdr:colOff>
      <xdr:row>38</xdr:row>
      <xdr:rowOff>63500</xdr:rowOff>
    </xdr:to>
    <xdr:cxnSp macro="">
      <xdr:nvCxnSpPr>
        <xdr:cNvPr id="66" name="直線コネクタ 65"/>
        <xdr:cNvCxnSpPr/>
      </xdr:nvCxnSpPr>
      <xdr:spPr>
        <a:xfrm flipV="1">
          <a:off x="3987800" y="6438900"/>
          <a:ext cx="8382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118127</xdr:rowOff>
    </xdr:from>
    <xdr:ext cx="762000" cy="259045"/>
    <xdr:sp macro="" textlink="">
      <xdr:nvSpPr>
        <xdr:cNvPr id="67" name="人件費平均値テキスト"/>
        <xdr:cNvSpPr txBox="1"/>
      </xdr:nvSpPr>
      <xdr:spPr>
        <a:xfrm>
          <a:off x="4914900" y="6461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146050</xdr:rowOff>
    </xdr:from>
    <xdr:to>
      <xdr:col>24</xdr:col>
      <xdr:colOff>76200</xdr:colOff>
      <xdr:row>38</xdr:row>
      <xdr:rowOff>76200</xdr:rowOff>
    </xdr:to>
    <xdr:sp macro="" textlink="">
      <xdr:nvSpPr>
        <xdr:cNvPr id="68" name="フローチャート: 判断 67"/>
        <xdr:cNvSpPr/>
      </xdr:nvSpPr>
      <xdr:spPr>
        <a:xfrm>
          <a:off x="47752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63500</xdr:rowOff>
    </xdr:from>
    <xdr:to>
      <xdr:col>19</xdr:col>
      <xdr:colOff>187325</xdr:colOff>
      <xdr:row>39</xdr:row>
      <xdr:rowOff>19050</xdr:rowOff>
    </xdr:to>
    <xdr:cxnSp macro="">
      <xdr:nvCxnSpPr>
        <xdr:cNvPr id="69" name="直線コネクタ 68"/>
        <xdr:cNvCxnSpPr/>
      </xdr:nvCxnSpPr>
      <xdr:spPr>
        <a:xfrm flipV="1">
          <a:off x="3098800" y="65786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50800</xdr:rowOff>
    </xdr:from>
    <xdr:to>
      <xdr:col>20</xdr:col>
      <xdr:colOff>38100</xdr:colOff>
      <xdr:row>38</xdr:row>
      <xdr:rowOff>152400</xdr:rowOff>
    </xdr:to>
    <xdr:sp macro="" textlink="">
      <xdr:nvSpPr>
        <xdr:cNvPr id="70" name="フローチャート: 判断 69"/>
        <xdr:cNvSpPr/>
      </xdr:nvSpPr>
      <xdr:spPr>
        <a:xfrm>
          <a:off x="39370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137177</xdr:rowOff>
    </xdr:from>
    <xdr:ext cx="736600" cy="259045"/>
    <xdr:sp macro="" textlink="">
      <xdr:nvSpPr>
        <xdr:cNvPr id="71" name="テキスト ボックス 70"/>
        <xdr:cNvSpPr txBox="1"/>
      </xdr:nvSpPr>
      <xdr:spPr>
        <a:xfrm>
          <a:off x="3606800" y="6652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19050</xdr:rowOff>
    </xdr:from>
    <xdr:to>
      <xdr:col>15</xdr:col>
      <xdr:colOff>98425</xdr:colOff>
      <xdr:row>39</xdr:row>
      <xdr:rowOff>31750</xdr:rowOff>
    </xdr:to>
    <xdr:cxnSp macro="">
      <xdr:nvCxnSpPr>
        <xdr:cNvPr id="72" name="直線コネクタ 71"/>
        <xdr:cNvCxnSpPr/>
      </xdr:nvCxnSpPr>
      <xdr:spPr>
        <a:xfrm flipV="1">
          <a:off x="2209800" y="6705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38</xdr:row>
      <xdr:rowOff>152400</xdr:rowOff>
    </xdr:from>
    <xdr:to>
      <xdr:col>15</xdr:col>
      <xdr:colOff>149225</xdr:colOff>
      <xdr:row>39</xdr:row>
      <xdr:rowOff>82550</xdr:rowOff>
    </xdr:to>
    <xdr:sp macro="" textlink="">
      <xdr:nvSpPr>
        <xdr:cNvPr id="73" name="フローチャート: 判断 72"/>
        <xdr:cNvSpPr/>
      </xdr:nvSpPr>
      <xdr:spPr>
        <a:xfrm>
          <a:off x="3048000" y="666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67327</xdr:rowOff>
    </xdr:from>
    <xdr:ext cx="762000" cy="259045"/>
    <xdr:sp macro="" textlink="">
      <xdr:nvSpPr>
        <xdr:cNvPr id="74" name="テキスト ボックス 73"/>
        <xdr:cNvSpPr txBox="1"/>
      </xdr:nvSpPr>
      <xdr:spPr>
        <a:xfrm>
          <a:off x="2717800" y="675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19050</xdr:rowOff>
    </xdr:from>
    <xdr:to>
      <xdr:col>11</xdr:col>
      <xdr:colOff>9525</xdr:colOff>
      <xdr:row>39</xdr:row>
      <xdr:rowOff>31750</xdr:rowOff>
    </xdr:to>
    <xdr:cxnSp macro="">
      <xdr:nvCxnSpPr>
        <xdr:cNvPr id="75" name="直線コネクタ 74"/>
        <xdr:cNvCxnSpPr/>
      </xdr:nvCxnSpPr>
      <xdr:spPr>
        <a:xfrm>
          <a:off x="1320800" y="6705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38</xdr:row>
      <xdr:rowOff>165100</xdr:rowOff>
    </xdr:from>
    <xdr:to>
      <xdr:col>11</xdr:col>
      <xdr:colOff>60325</xdr:colOff>
      <xdr:row>39</xdr:row>
      <xdr:rowOff>95250</xdr:rowOff>
    </xdr:to>
    <xdr:sp macro="" textlink="">
      <xdr:nvSpPr>
        <xdr:cNvPr id="76" name="フローチャート: 判断 75"/>
        <xdr:cNvSpPr/>
      </xdr:nvSpPr>
      <xdr:spPr>
        <a:xfrm>
          <a:off x="21590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80027</xdr:rowOff>
    </xdr:from>
    <xdr:ext cx="762000" cy="259045"/>
    <xdr:sp macro="" textlink="">
      <xdr:nvSpPr>
        <xdr:cNvPr id="77" name="テキスト ボックス 76"/>
        <xdr:cNvSpPr txBox="1"/>
      </xdr:nvSpPr>
      <xdr:spPr>
        <a:xfrm>
          <a:off x="1828800" y="676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101600</xdr:rowOff>
    </xdr:from>
    <xdr:to>
      <xdr:col>6</xdr:col>
      <xdr:colOff>171450</xdr:colOff>
      <xdr:row>39</xdr:row>
      <xdr:rowOff>31750</xdr:rowOff>
    </xdr:to>
    <xdr:sp macro="" textlink="">
      <xdr:nvSpPr>
        <xdr:cNvPr id="78" name="フローチャート: 判断 77"/>
        <xdr:cNvSpPr/>
      </xdr:nvSpPr>
      <xdr:spPr>
        <a:xfrm>
          <a:off x="1270000" y="661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41927</xdr:rowOff>
    </xdr:from>
    <xdr:ext cx="762000" cy="259045"/>
    <xdr:sp macro="" textlink="">
      <xdr:nvSpPr>
        <xdr:cNvPr id="79" name="テキスト ボックス 78"/>
        <xdr:cNvSpPr txBox="1"/>
      </xdr:nvSpPr>
      <xdr:spPr>
        <a:xfrm>
          <a:off x="939800" y="638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44450</xdr:rowOff>
    </xdr:from>
    <xdr:to>
      <xdr:col>24</xdr:col>
      <xdr:colOff>76200</xdr:colOff>
      <xdr:row>37</xdr:row>
      <xdr:rowOff>146050</xdr:rowOff>
    </xdr:to>
    <xdr:sp macro="" textlink="">
      <xdr:nvSpPr>
        <xdr:cNvPr id="85" name="楕円 84"/>
        <xdr:cNvSpPr/>
      </xdr:nvSpPr>
      <xdr:spPr>
        <a:xfrm>
          <a:off x="4775200" y="638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60977</xdr:rowOff>
    </xdr:from>
    <xdr:ext cx="762000" cy="259045"/>
    <xdr:sp macro="" textlink="">
      <xdr:nvSpPr>
        <xdr:cNvPr id="86" name="人件費該当値テキスト"/>
        <xdr:cNvSpPr txBox="1"/>
      </xdr:nvSpPr>
      <xdr:spPr>
        <a:xfrm>
          <a:off x="4914900" y="623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12700</xdr:rowOff>
    </xdr:from>
    <xdr:to>
      <xdr:col>20</xdr:col>
      <xdr:colOff>38100</xdr:colOff>
      <xdr:row>38</xdr:row>
      <xdr:rowOff>114300</xdr:rowOff>
    </xdr:to>
    <xdr:sp macro="" textlink="">
      <xdr:nvSpPr>
        <xdr:cNvPr id="87" name="楕円 86"/>
        <xdr:cNvSpPr/>
      </xdr:nvSpPr>
      <xdr:spPr>
        <a:xfrm>
          <a:off x="3937000" y="652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124477</xdr:rowOff>
    </xdr:from>
    <xdr:ext cx="736600" cy="259045"/>
    <xdr:sp macro="" textlink="">
      <xdr:nvSpPr>
        <xdr:cNvPr id="88" name="テキスト ボックス 87"/>
        <xdr:cNvSpPr txBox="1"/>
      </xdr:nvSpPr>
      <xdr:spPr>
        <a:xfrm>
          <a:off x="3606800" y="629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139700</xdr:rowOff>
    </xdr:from>
    <xdr:to>
      <xdr:col>15</xdr:col>
      <xdr:colOff>149225</xdr:colOff>
      <xdr:row>39</xdr:row>
      <xdr:rowOff>69850</xdr:rowOff>
    </xdr:to>
    <xdr:sp macro="" textlink="">
      <xdr:nvSpPr>
        <xdr:cNvPr id="89" name="楕円 88"/>
        <xdr:cNvSpPr/>
      </xdr:nvSpPr>
      <xdr:spPr>
        <a:xfrm>
          <a:off x="30480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80027</xdr:rowOff>
    </xdr:from>
    <xdr:ext cx="762000" cy="259045"/>
    <xdr:sp macro="" textlink="">
      <xdr:nvSpPr>
        <xdr:cNvPr id="90" name="テキスト ボックス 89"/>
        <xdr:cNvSpPr txBox="1"/>
      </xdr:nvSpPr>
      <xdr:spPr>
        <a:xfrm>
          <a:off x="27178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152400</xdr:rowOff>
    </xdr:from>
    <xdr:to>
      <xdr:col>11</xdr:col>
      <xdr:colOff>60325</xdr:colOff>
      <xdr:row>39</xdr:row>
      <xdr:rowOff>82550</xdr:rowOff>
    </xdr:to>
    <xdr:sp macro="" textlink="">
      <xdr:nvSpPr>
        <xdr:cNvPr id="91" name="楕円 90"/>
        <xdr:cNvSpPr/>
      </xdr:nvSpPr>
      <xdr:spPr>
        <a:xfrm>
          <a:off x="2159000" y="66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92727</xdr:rowOff>
    </xdr:from>
    <xdr:ext cx="762000" cy="259045"/>
    <xdr:sp macro="" textlink="">
      <xdr:nvSpPr>
        <xdr:cNvPr id="92" name="テキスト ボックス 91"/>
        <xdr:cNvSpPr txBox="1"/>
      </xdr:nvSpPr>
      <xdr:spPr>
        <a:xfrm>
          <a:off x="1828800" y="643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139700</xdr:rowOff>
    </xdr:from>
    <xdr:to>
      <xdr:col>6</xdr:col>
      <xdr:colOff>171450</xdr:colOff>
      <xdr:row>39</xdr:row>
      <xdr:rowOff>69850</xdr:rowOff>
    </xdr:to>
    <xdr:sp macro="" textlink="">
      <xdr:nvSpPr>
        <xdr:cNvPr id="93" name="楕円 92"/>
        <xdr:cNvSpPr/>
      </xdr:nvSpPr>
      <xdr:spPr>
        <a:xfrm>
          <a:off x="12700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54627</xdr:rowOff>
    </xdr:from>
    <xdr:ext cx="762000" cy="259045"/>
    <xdr:sp macro="" textlink="">
      <xdr:nvSpPr>
        <xdr:cNvPr id="94" name="テキスト ボックス 93"/>
        <xdr:cNvSpPr txBox="1"/>
      </xdr:nvSpPr>
      <xdr:spPr>
        <a:xfrm>
          <a:off x="939800" y="674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物件費は、小中学校の校務支援システムの更新による運用経費等の増により、経常的経費充当一般財源が前年度に比べ</a:t>
          </a:r>
          <a:r>
            <a:rPr lang="en-US" altLang="ja-JP" sz="1100" b="0" i="0" baseline="0">
              <a:solidFill>
                <a:schemeClr val="dk1"/>
              </a:solidFill>
              <a:effectLst/>
              <a:latin typeface="+mn-lt"/>
              <a:ea typeface="+mn-ea"/>
              <a:cs typeface="+mn-cs"/>
            </a:rPr>
            <a:t>1.2</a:t>
          </a:r>
          <a:r>
            <a:rPr lang="ja-JP" altLang="ja-JP" sz="1100" b="0" i="0" baseline="0">
              <a:solidFill>
                <a:schemeClr val="dk1"/>
              </a:solidFill>
              <a:effectLst/>
              <a:latin typeface="+mn-lt"/>
              <a:ea typeface="+mn-ea"/>
              <a:cs typeface="+mn-cs"/>
            </a:rPr>
            <a:t>％（約</a:t>
          </a:r>
          <a:r>
            <a:rPr lang="en-US" altLang="ja-JP" sz="1100" b="0" i="0" baseline="0">
              <a:solidFill>
                <a:schemeClr val="dk1"/>
              </a:solidFill>
              <a:effectLst/>
              <a:latin typeface="+mn-lt"/>
              <a:ea typeface="+mn-ea"/>
              <a:cs typeface="+mn-cs"/>
            </a:rPr>
            <a:t>2</a:t>
          </a:r>
          <a:r>
            <a:rPr lang="ja-JP" altLang="ja-JP" sz="1100" b="0" i="0" baseline="0">
              <a:solidFill>
                <a:schemeClr val="dk1"/>
              </a:solidFill>
              <a:effectLst/>
              <a:latin typeface="+mn-lt"/>
              <a:ea typeface="+mn-ea"/>
              <a:cs typeface="+mn-cs"/>
            </a:rPr>
            <a:t>億円）の増となった。</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依然として類似団体より高い状況が続いているため、必要な見直しを行っていく。</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69850</xdr:rowOff>
    </xdr:from>
    <xdr:to>
      <xdr:col>82</xdr:col>
      <xdr:colOff>107950</xdr:colOff>
      <xdr:row>21</xdr:row>
      <xdr:rowOff>120650</xdr:rowOff>
    </xdr:to>
    <xdr:cxnSp macro="">
      <xdr:nvCxnSpPr>
        <xdr:cNvPr id="122" name="直線コネクタ 121"/>
        <xdr:cNvCxnSpPr/>
      </xdr:nvCxnSpPr>
      <xdr:spPr>
        <a:xfrm flipV="1">
          <a:off x="16510000" y="2298700"/>
          <a:ext cx="0" cy="142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92727</xdr:rowOff>
    </xdr:from>
    <xdr:ext cx="762000" cy="259045"/>
    <xdr:sp macro="" textlink="">
      <xdr:nvSpPr>
        <xdr:cNvPr id="123" name="物件費最小値テキスト"/>
        <xdr:cNvSpPr txBox="1"/>
      </xdr:nvSpPr>
      <xdr:spPr>
        <a:xfrm>
          <a:off x="16598900" y="369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120650</xdr:rowOff>
    </xdr:from>
    <xdr:to>
      <xdr:col>82</xdr:col>
      <xdr:colOff>196850</xdr:colOff>
      <xdr:row>21</xdr:row>
      <xdr:rowOff>120650</xdr:rowOff>
    </xdr:to>
    <xdr:cxnSp macro="">
      <xdr:nvCxnSpPr>
        <xdr:cNvPr id="124" name="直線コネクタ 123"/>
        <xdr:cNvCxnSpPr/>
      </xdr:nvCxnSpPr>
      <xdr:spPr>
        <a:xfrm>
          <a:off x="16421100" y="372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156227</xdr:rowOff>
    </xdr:from>
    <xdr:ext cx="762000" cy="259045"/>
    <xdr:sp macro="" textlink="">
      <xdr:nvSpPr>
        <xdr:cNvPr id="125" name="物件費最大値テキスト"/>
        <xdr:cNvSpPr txBox="1"/>
      </xdr:nvSpPr>
      <xdr:spPr>
        <a:xfrm>
          <a:off x="16598900" y="204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69850</xdr:rowOff>
    </xdr:from>
    <xdr:to>
      <xdr:col>82</xdr:col>
      <xdr:colOff>196850</xdr:colOff>
      <xdr:row>13</xdr:row>
      <xdr:rowOff>69850</xdr:rowOff>
    </xdr:to>
    <xdr:cxnSp macro="">
      <xdr:nvCxnSpPr>
        <xdr:cNvPr id="126" name="直線コネクタ 125"/>
        <xdr:cNvCxnSpPr/>
      </xdr:nvCxnSpPr>
      <xdr:spPr>
        <a:xfrm>
          <a:off x="16421100" y="229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31750</xdr:rowOff>
    </xdr:from>
    <xdr:to>
      <xdr:col>82</xdr:col>
      <xdr:colOff>107950</xdr:colOff>
      <xdr:row>15</xdr:row>
      <xdr:rowOff>95250</xdr:rowOff>
    </xdr:to>
    <xdr:cxnSp macro="">
      <xdr:nvCxnSpPr>
        <xdr:cNvPr id="127" name="直線コネクタ 126"/>
        <xdr:cNvCxnSpPr/>
      </xdr:nvCxnSpPr>
      <xdr:spPr>
        <a:xfrm flipV="1">
          <a:off x="15671800" y="26035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149877</xdr:rowOff>
    </xdr:from>
    <xdr:ext cx="762000" cy="259045"/>
    <xdr:sp macro="" textlink="">
      <xdr:nvSpPr>
        <xdr:cNvPr id="128" name="物件費平均値テキスト"/>
        <xdr:cNvSpPr txBox="1"/>
      </xdr:nvSpPr>
      <xdr:spPr>
        <a:xfrm>
          <a:off x="16598900" y="2550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6350</xdr:rowOff>
    </xdr:from>
    <xdr:to>
      <xdr:col>82</xdr:col>
      <xdr:colOff>158750</xdr:colOff>
      <xdr:row>15</xdr:row>
      <xdr:rowOff>107950</xdr:rowOff>
    </xdr:to>
    <xdr:sp macro="" textlink="">
      <xdr:nvSpPr>
        <xdr:cNvPr id="129" name="フローチャート: 判断 128"/>
        <xdr:cNvSpPr/>
      </xdr:nvSpPr>
      <xdr:spPr>
        <a:xfrm>
          <a:off x="16459200" y="257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95250</xdr:rowOff>
    </xdr:from>
    <xdr:to>
      <xdr:col>78</xdr:col>
      <xdr:colOff>69850</xdr:colOff>
      <xdr:row>16</xdr:row>
      <xdr:rowOff>38100</xdr:rowOff>
    </xdr:to>
    <xdr:cxnSp macro="">
      <xdr:nvCxnSpPr>
        <xdr:cNvPr id="130" name="直線コネクタ 129"/>
        <xdr:cNvCxnSpPr/>
      </xdr:nvCxnSpPr>
      <xdr:spPr>
        <a:xfrm flipV="1">
          <a:off x="14782800" y="26670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50800</xdr:rowOff>
    </xdr:from>
    <xdr:to>
      <xdr:col>78</xdr:col>
      <xdr:colOff>120650</xdr:colOff>
      <xdr:row>14</xdr:row>
      <xdr:rowOff>152400</xdr:rowOff>
    </xdr:to>
    <xdr:sp macro="" textlink="">
      <xdr:nvSpPr>
        <xdr:cNvPr id="131" name="フローチャート: 判断 130"/>
        <xdr:cNvSpPr/>
      </xdr:nvSpPr>
      <xdr:spPr>
        <a:xfrm>
          <a:off x="15621000" y="245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162577</xdr:rowOff>
    </xdr:from>
    <xdr:ext cx="736600" cy="259045"/>
    <xdr:sp macro="" textlink="">
      <xdr:nvSpPr>
        <xdr:cNvPr id="132" name="テキスト ボックス 131"/>
        <xdr:cNvSpPr txBox="1"/>
      </xdr:nvSpPr>
      <xdr:spPr>
        <a:xfrm>
          <a:off x="15290800" y="221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107950</xdr:rowOff>
    </xdr:from>
    <xdr:to>
      <xdr:col>73</xdr:col>
      <xdr:colOff>180975</xdr:colOff>
      <xdr:row>16</xdr:row>
      <xdr:rowOff>38100</xdr:rowOff>
    </xdr:to>
    <xdr:cxnSp macro="">
      <xdr:nvCxnSpPr>
        <xdr:cNvPr id="133" name="直線コネクタ 132"/>
        <xdr:cNvCxnSpPr/>
      </xdr:nvCxnSpPr>
      <xdr:spPr>
        <a:xfrm>
          <a:off x="13893800" y="26797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0</xdr:rowOff>
    </xdr:from>
    <xdr:to>
      <xdr:col>74</xdr:col>
      <xdr:colOff>31750</xdr:colOff>
      <xdr:row>14</xdr:row>
      <xdr:rowOff>101600</xdr:rowOff>
    </xdr:to>
    <xdr:sp macro="" textlink="">
      <xdr:nvSpPr>
        <xdr:cNvPr id="134" name="フローチャート: 判断 133"/>
        <xdr:cNvSpPr/>
      </xdr:nvSpPr>
      <xdr:spPr>
        <a:xfrm>
          <a:off x="1473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111777</xdr:rowOff>
    </xdr:from>
    <xdr:ext cx="762000" cy="259045"/>
    <xdr:sp macro="" textlink="">
      <xdr:nvSpPr>
        <xdr:cNvPr id="135" name="テキスト ボックス 134"/>
        <xdr:cNvSpPr txBox="1"/>
      </xdr:nvSpPr>
      <xdr:spPr>
        <a:xfrm>
          <a:off x="1440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107950</xdr:rowOff>
    </xdr:from>
    <xdr:to>
      <xdr:col>69</xdr:col>
      <xdr:colOff>92075</xdr:colOff>
      <xdr:row>15</xdr:row>
      <xdr:rowOff>158750</xdr:rowOff>
    </xdr:to>
    <xdr:cxnSp macro="">
      <xdr:nvCxnSpPr>
        <xdr:cNvPr id="136" name="直線コネクタ 135"/>
        <xdr:cNvCxnSpPr/>
      </xdr:nvCxnSpPr>
      <xdr:spPr>
        <a:xfrm flipV="1">
          <a:off x="13004800" y="26797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13</xdr:row>
      <xdr:rowOff>158750</xdr:rowOff>
    </xdr:from>
    <xdr:to>
      <xdr:col>69</xdr:col>
      <xdr:colOff>142875</xdr:colOff>
      <xdr:row>14</xdr:row>
      <xdr:rowOff>88900</xdr:rowOff>
    </xdr:to>
    <xdr:sp macro="" textlink="">
      <xdr:nvSpPr>
        <xdr:cNvPr id="137" name="フローチャート: 判断 136"/>
        <xdr:cNvSpPr/>
      </xdr:nvSpPr>
      <xdr:spPr>
        <a:xfrm>
          <a:off x="13843000" y="238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99077</xdr:rowOff>
    </xdr:from>
    <xdr:ext cx="762000" cy="259045"/>
    <xdr:sp macro="" textlink="">
      <xdr:nvSpPr>
        <xdr:cNvPr id="138" name="テキスト ボックス 137"/>
        <xdr:cNvSpPr txBox="1"/>
      </xdr:nvSpPr>
      <xdr:spPr>
        <a:xfrm>
          <a:off x="135128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82550</xdr:rowOff>
    </xdr:from>
    <xdr:to>
      <xdr:col>65</xdr:col>
      <xdr:colOff>53975</xdr:colOff>
      <xdr:row>14</xdr:row>
      <xdr:rowOff>12700</xdr:rowOff>
    </xdr:to>
    <xdr:sp macro="" textlink="">
      <xdr:nvSpPr>
        <xdr:cNvPr id="139" name="フローチャート: 判断 138"/>
        <xdr:cNvSpPr/>
      </xdr:nvSpPr>
      <xdr:spPr>
        <a:xfrm>
          <a:off x="12954000" y="231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22877</xdr:rowOff>
    </xdr:from>
    <xdr:ext cx="762000" cy="259045"/>
    <xdr:sp macro="" textlink="">
      <xdr:nvSpPr>
        <xdr:cNvPr id="140" name="テキスト ボックス 139"/>
        <xdr:cNvSpPr txBox="1"/>
      </xdr:nvSpPr>
      <xdr:spPr>
        <a:xfrm>
          <a:off x="126238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152400</xdr:rowOff>
    </xdr:from>
    <xdr:to>
      <xdr:col>82</xdr:col>
      <xdr:colOff>158750</xdr:colOff>
      <xdr:row>15</xdr:row>
      <xdr:rowOff>82550</xdr:rowOff>
    </xdr:to>
    <xdr:sp macro="" textlink="">
      <xdr:nvSpPr>
        <xdr:cNvPr id="146" name="楕円 145"/>
        <xdr:cNvSpPr/>
      </xdr:nvSpPr>
      <xdr:spPr>
        <a:xfrm>
          <a:off x="164592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168927</xdr:rowOff>
    </xdr:from>
    <xdr:ext cx="762000" cy="259045"/>
    <xdr:sp macro="" textlink="">
      <xdr:nvSpPr>
        <xdr:cNvPr id="147" name="物件費該当値テキスト"/>
        <xdr:cNvSpPr txBox="1"/>
      </xdr:nvSpPr>
      <xdr:spPr>
        <a:xfrm>
          <a:off x="165989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44450</xdr:rowOff>
    </xdr:from>
    <xdr:to>
      <xdr:col>78</xdr:col>
      <xdr:colOff>120650</xdr:colOff>
      <xdr:row>15</xdr:row>
      <xdr:rowOff>146050</xdr:rowOff>
    </xdr:to>
    <xdr:sp macro="" textlink="">
      <xdr:nvSpPr>
        <xdr:cNvPr id="148" name="楕円 147"/>
        <xdr:cNvSpPr/>
      </xdr:nvSpPr>
      <xdr:spPr>
        <a:xfrm>
          <a:off x="15621000" y="261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130827</xdr:rowOff>
    </xdr:from>
    <xdr:ext cx="736600" cy="259045"/>
    <xdr:sp macro="" textlink="">
      <xdr:nvSpPr>
        <xdr:cNvPr id="149" name="テキスト ボックス 148"/>
        <xdr:cNvSpPr txBox="1"/>
      </xdr:nvSpPr>
      <xdr:spPr>
        <a:xfrm>
          <a:off x="15290800" y="2702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158750</xdr:rowOff>
    </xdr:from>
    <xdr:to>
      <xdr:col>74</xdr:col>
      <xdr:colOff>31750</xdr:colOff>
      <xdr:row>16</xdr:row>
      <xdr:rowOff>88900</xdr:rowOff>
    </xdr:to>
    <xdr:sp macro="" textlink="">
      <xdr:nvSpPr>
        <xdr:cNvPr id="150" name="楕円 149"/>
        <xdr:cNvSpPr/>
      </xdr:nvSpPr>
      <xdr:spPr>
        <a:xfrm>
          <a:off x="14732000" y="273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73677</xdr:rowOff>
    </xdr:from>
    <xdr:ext cx="762000" cy="259045"/>
    <xdr:sp macro="" textlink="">
      <xdr:nvSpPr>
        <xdr:cNvPr id="151" name="テキスト ボックス 150"/>
        <xdr:cNvSpPr txBox="1"/>
      </xdr:nvSpPr>
      <xdr:spPr>
        <a:xfrm>
          <a:off x="14401800" y="281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57150</xdr:rowOff>
    </xdr:from>
    <xdr:to>
      <xdr:col>69</xdr:col>
      <xdr:colOff>142875</xdr:colOff>
      <xdr:row>15</xdr:row>
      <xdr:rowOff>158750</xdr:rowOff>
    </xdr:to>
    <xdr:sp macro="" textlink="">
      <xdr:nvSpPr>
        <xdr:cNvPr id="152" name="楕円 151"/>
        <xdr:cNvSpPr/>
      </xdr:nvSpPr>
      <xdr:spPr>
        <a:xfrm>
          <a:off x="13843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143527</xdr:rowOff>
    </xdr:from>
    <xdr:ext cx="762000" cy="259045"/>
    <xdr:sp macro="" textlink="">
      <xdr:nvSpPr>
        <xdr:cNvPr id="153" name="テキスト ボックス 152"/>
        <xdr:cNvSpPr txBox="1"/>
      </xdr:nvSpPr>
      <xdr:spPr>
        <a:xfrm>
          <a:off x="13512800" y="271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107950</xdr:rowOff>
    </xdr:from>
    <xdr:to>
      <xdr:col>65</xdr:col>
      <xdr:colOff>53975</xdr:colOff>
      <xdr:row>16</xdr:row>
      <xdr:rowOff>38100</xdr:rowOff>
    </xdr:to>
    <xdr:sp macro="" textlink="">
      <xdr:nvSpPr>
        <xdr:cNvPr id="154" name="楕円 153"/>
        <xdr:cNvSpPr/>
      </xdr:nvSpPr>
      <xdr:spPr>
        <a:xfrm>
          <a:off x="12954000" y="267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22877</xdr:rowOff>
    </xdr:from>
    <xdr:ext cx="762000" cy="259045"/>
    <xdr:sp macro="" textlink="">
      <xdr:nvSpPr>
        <xdr:cNvPr id="155" name="テキスト ボックス 154"/>
        <xdr:cNvSpPr txBox="1"/>
      </xdr:nvSpPr>
      <xdr:spPr>
        <a:xfrm>
          <a:off x="12623800" y="276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mn-lt"/>
              <a:ea typeface="+mn-ea"/>
              <a:cs typeface="+mn-cs"/>
            </a:rPr>
            <a:t>　扶助費は、私立保育所保育委託費や自立支援給付事業費などの増があり、経常的経費充当一般財源が前年度に比べ</a:t>
          </a:r>
          <a:r>
            <a:rPr lang="en-US" altLang="ja-JP" sz="1100" b="0" i="0" baseline="0">
              <a:solidFill>
                <a:schemeClr val="dk1"/>
              </a:solidFill>
              <a:effectLst/>
              <a:latin typeface="+mn-lt"/>
              <a:ea typeface="+mn-ea"/>
              <a:cs typeface="+mn-cs"/>
            </a:rPr>
            <a:t>2.9</a:t>
          </a:r>
          <a:r>
            <a:rPr lang="ja-JP" altLang="ja-JP" sz="1100" b="0" i="0" baseline="0">
              <a:solidFill>
                <a:schemeClr val="dk1"/>
              </a:solidFill>
              <a:effectLst/>
              <a:latin typeface="+mn-lt"/>
              <a:ea typeface="+mn-ea"/>
              <a:cs typeface="+mn-cs"/>
            </a:rPr>
            <a:t>％（約</a:t>
          </a:r>
          <a:r>
            <a:rPr lang="en-US" altLang="ja-JP" sz="1100" b="0" i="0" baseline="0">
              <a:solidFill>
                <a:schemeClr val="dk1"/>
              </a:solidFill>
              <a:effectLst/>
              <a:latin typeface="+mn-lt"/>
              <a:ea typeface="+mn-ea"/>
              <a:cs typeface="+mn-cs"/>
            </a:rPr>
            <a:t>4</a:t>
          </a:r>
          <a:r>
            <a:rPr lang="ja-JP" altLang="ja-JP" sz="1100" b="0" i="0" baseline="0">
              <a:solidFill>
                <a:schemeClr val="dk1"/>
              </a:solidFill>
              <a:effectLst/>
              <a:latin typeface="+mn-lt"/>
              <a:ea typeface="+mn-ea"/>
              <a:cs typeface="+mn-cs"/>
            </a:rPr>
            <a:t>億円）の増となった。</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　類似団体と比較して同等にはなっているが、受給の適正化など、必要に応じて見直しを行っていく。</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73660</xdr:rowOff>
    </xdr:from>
    <xdr:to>
      <xdr:col>24</xdr:col>
      <xdr:colOff>25400</xdr:colOff>
      <xdr:row>61</xdr:row>
      <xdr:rowOff>31750</xdr:rowOff>
    </xdr:to>
    <xdr:cxnSp macro="">
      <xdr:nvCxnSpPr>
        <xdr:cNvPr id="183" name="直線コネクタ 182"/>
        <xdr:cNvCxnSpPr/>
      </xdr:nvCxnSpPr>
      <xdr:spPr>
        <a:xfrm flipV="1">
          <a:off x="4826000" y="933196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3827</xdr:rowOff>
    </xdr:from>
    <xdr:ext cx="762000" cy="259045"/>
    <xdr:sp macro="" textlink="">
      <xdr:nvSpPr>
        <xdr:cNvPr id="184" name="扶助費最小値テキスト"/>
        <xdr:cNvSpPr txBox="1"/>
      </xdr:nvSpPr>
      <xdr:spPr>
        <a:xfrm>
          <a:off x="4914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31750</xdr:rowOff>
    </xdr:from>
    <xdr:to>
      <xdr:col>24</xdr:col>
      <xdr:colOff>114300</xdr:colOff>
      <xdr:row>61</xdr:row>
      <xdr:rowOff>31750</xdr:rowOff>
    </xdr:to>
    <xdr:cxnSp macro="">
      <xdr:nvCxnSpPr>
        <xdr:cNvPr id="185" name="直線コネクタ 184"/>
        <xdr:cNvCxnSpPr/>
      </xdr:nvCxnSpPr>
      <xdr:spPr>
        <a:xfrm>
          <a:off x="4737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160037</xdr:rowOff>
    </xdr:from>
    <xdr:ext cx="762000" cy="259045"/>
    <xdr:sp macro="" textlink="">
      <xdr:nvSpPr>
        <xdr:cNvPr id="186" name="扶助費最大値テキスト"/>
        <xdr:cNvSpPr txBox="1"/>
      </xdr:nvSpPr>
      <xdr:spPr>
        <a:xfrm>
          <a:off x="4914900" y="9075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73660</xdr:rowOff>
    </xdr:from>
    <xdr:to>
      <xdr:col>24</xdr:col>
      <xdr:colOff>114300</xdr:colOff>
      <xdr:row>54</xdr:row>
      <xdr:rowOff>73660</xdr:rowOff>
    </xdr:to>
    <xdr:cxnSp macro="">
      <xdr:nvCxnSpPr>
        <xdr:cNvPr id="187" name="直線コネクタ 186"/>
        <xdr:cNvCxnSpPr/>
      </xdr:nvCxnSpPr>
      <xdr:spPr>
        <a:xfrm>
          <a:off x="4737100" y="9331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62230</xdr:rowOff>
    </xdr:from>
    <xdr:to>
      <xdr:col>24</xdr:col>
      <xdr:colOff>25400</xdr:colOff>
      <xdr:row>59</xdr:row>
      <xdr:rowOff>77470</xdr:rowOff>
    </xdr:to>
    <xdr:cxnSp macro="">
      <xdr:nvCxnSpPr>
        <xdr:cNvPr id="188" name="直線コネクタ 187"/>
        <xdr:cNvCxnSpPr/>
      </xdr:nvCxnSpPr>
      <xdr:spPr>
        <a:xfrm flipV="1">
          <a:off x="3987800" y="101777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27957</xdr:rowOff>
    </xdr:from>
    <xdr:ext cx="762000" cy="259045"/>
    <xdr:sp macro="" textlink="">
      <xdr:nvSpPr>
        <xdr:cNvPr id="189" name="扶助費平均値テキスト"/>
        <xdr:cNvSpPr txBox="1"/>
      </xdr:nvSpPr>
      <xdr:spPr>
        <a:xfrm>
          <a:off x="4914900" y="997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11430</xdr:rowOff>
    </xdr:from>
    <xdr:to>
      <xdr:col>24</xdr:col>
      <xdr:colOff>76200</xdr:colOff>
      <xdr:row>59</xdr:row>
      <xdr:rowOff>113030</xdr:rowOff>
    </xdr:to>
    <xdr:sp macro="" textlink="">
      <xdr:nvSpPr>
        <xdr:cNvPr id="190" name="フローチャート: 判断 189"/>
        <xdr:cNvSpPr/>
      </xdr:nvSpPr>
      <xdr:spPr>
        <a:xfrm>
          <a:off x="4775200" y="1012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77470</xdr:rowOff>
    </xdr:from>
    <xdr:to>
      <xdr:col>19</xdr:col>
      <xdr:colOff>187325</xdr:colOff>
      <xdr:row>59</xdr:row>
      <xdr:rowOff>123190</xdr:rowOff>
    </xdr:to>
    <xdr:cxnSp macro="">
      <xdr:nvCxnSpPr>
        <xdr:cNvPr id="191" name="直線コネクタ 190"/>
        <xdr:cNvCxnSpPr/>
      </xdr:nvCxnSpPr>
      <xdr:spPr>
        <a:xfrm flipV="1">
          <a:off x="3098800" y="101930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59</xdr:row>
      <xdr:rowOff>26670</xdr:rowOff>
    </xdr:from>
    <xdr:to>
      <xdr:col>20</xdr:col>
      <xdr:colOff>38100</xdr:colOff>
      <xdr:row>59</xdr:row>
      <xdr:rowOff>128270</xdr:rowOff>
    </xdr:to>
    <xdr:sp macro="" textlink="">
      <xdr:nvSpPr>
        <xdr:cNvPr id="192" name="フローチャート: 判断 191"/>
        <xdr:cNvSpPr/>
      </xdr:nvSpPr>
      <xdr:spPr>
        <a:xfrm>
          <a:off x="3937000" y="1014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138447</xdr:rowOff>
    </xdr:from>
    <xdr:ext cx="736600" cy="259045"/>
    <xdr:sp macro="" textlink="">
      <xdr:nvSpPr>
        <xdr:cNvPr id="193" name="テキスト ボックス 192"/>
        <xdr:cNvSpPr txBox="1"/>
      </xdr:nvSpPr>
      <xdr:spPr>
        <a:xfrm>
          <a:off x="3606800" y="9911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39370</xdr:rowOff>
    </xdr:from>
    <xdr:to>
      <xdr:col>15</xdr:col>
      <xdr:colOff>98425</xdr:colOff>
      <xdr:row>59</xdr:row>
      <xdr:rowOff>123190</xdr:rowOff>
    </xdr:to>
    <xdr:cxnSp macro="">
      <xdr:nvCxnSpPr>
        <xdr:cNvPr id="194" name="直線コネクタ 193"/>
        <xdr:cNvCxnSpPr/>
      </xdr:nvCxnSpPr>
      <xdr:spPr>
        <a:xfrm>
          <a:off x="2209800" y="1015492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59</xdr:row>
      <xdr:rowOff>19050</xdr:rowOff>
    </xdr:from>
    <xdr:to>
      <xdr:col>15</xdr:col>
      <xdr:colOff>149225</xdr:colOff>
      <xdr:row>59</xdr:row>
      <xdr:rowOff>120650</xdr:rowOff>
    </xdr:to>
    <xdr:sp macro="" textlink="">
      <xdr:nvSpPr>
        <xdr:cNvPr id="195" name="フローチャート: 判断 194"/>
        <xdr:cNvSpPr/>
      </xdr:nvSpPr>
      <xdr:spPr>
        <a:xfrm>
          <a:off x="3048000" y="101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130827</xdr:rowOff>
    </xdr:from>
    <xdr:ext cx="762000" cy="259045"/>
    <xdr:sp macro="" textlink="">
      <xdr:nvSpPr>
        <xdr:cNvPr id="196" name="テキスト ボックス 195"/>
        <xdr:cNvSpPr txBox="1"/>
      </xdr:nvSpPr>
      <xdr:spPr>
        <a:xfrm>
          <a:off x="2717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1270</xdr:rowOff>
    </xdr:from>
    <xdr:to>
      <xdr:col>11</xdr:col>
      <xdr:colOff>9525</xdr:colOff>
      <xdr:row>59</xdr:row>
      <xdr:rowOff>39370</xdr:rowOff>
    </xdr:to>
    <xdr:cxnSp macro="">
      <xdr:nvCxnSpPr>
        <xdr:cNvPr id="197" name="直線コネクタ 196"/>
        <xdr:cNvCxnSpPr/>
      </xdr:nvCxnSpPr>
      <xdr:spPr>
        <a:xfrm>
          <a:off x="1320800" y="101168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114300</xdr:rowOff>
    </xdr:from>
    <xdr:to>
      <xdr:col>11</xdr:col>
      <xdr:colOff>60325</xdr:colOff>
      <xdr:row>59</xdr:row>
      <xdr:rowOff>44450</xdr:rowOff>
    </xdr:to>
    <xdr:sp macro="" textlink="">
      <xdr:nvSpPr>
        <xdr:cNvPr id="198" name="フローチャート: 判断 197"/>
        <xdr:cNvSpPr/>
      </xdr:nvSpPr>
      <xdr:spPr>
        <a:xfrm>
          <a:off x="2159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54627</xdr:rowOff>
    </xdr:from>
    <xdr:ext cx="762000" cy="259045"/>
    <xdr:sp macro="" textlink="">
      <xdr:nvSpPr>
        <xdr:cNvPr id="199" name="テキスト ボックス 198"/>
        <xdr:cNvSpPr txBox="1"/>
      </xdr:nvSpPr>
      <xdr:spPr>
        <a:xfrm>
          <a:off x="1828800" y="982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60960</xdr:rowOff>
    </xdr:from>
    <xdr:to>
      <xdr:col>6</xdr:col>
      <xdr:colOff>171450</xdr:colOff>
      <xdr:row>58</xdr:row>
      <xdr:rowOff>162560</xdr:rowOff>
    </xdr:to>
    <xdr:sp macro="" textlink="">
      <xdr:nvSpPr>
        <xdr:cNvPr id="200" name="フローチャート: 判断 199"/>
        <xdr:cNvSpPr/>
      </xdr:nvSpPr>
      <xdr:spPr>
        <a:xfrm>
          <a:off x="1270000" y="1000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1287</xdr:rowOff>
    </xdr:from>
    <xdr:ext cx="762000" cy="259045"/>
    <xdr:sp macro="" textlink="">
      <xdr:nvSpPr>
        <xdr:cNvPr id="201" name="テキスト ボックス 200"/>
        <xdr:cNvSpPr txBox="1"/>
      </xdr:nvSpPr>
      <xdr:spPr>
        <a:xfrm>
          <a:off x="939800" y="977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11430</xdr:rowOff>
    </xdr:from>
    <xdr:to>
      <xdr:col>24</xdr:col>
      <xdr:colOff>76200</xdr:colOff>
      <xdr:row>59</xdr:row>
      <xdr:rowOff>113030</xdr:rowOff>
    </xdr:to>
    <xdr:sp macro="" textlink="">
      <xdr:nvSpPr>
        <xdr:cNvPr id="207" name="楕円 206"/>
        <xdr:cNvSpPr/>
      </xdr:nvSpPr>
      <xdr:spPr>
        <a:xfrm>
          <a:off x="4775200" y="1012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154957</xdr:rowOff>
    </xdr:from>
    <xdr:ext cx="762000" cy="259045"/>
    <xdr:sp macro="" textlink="">
      <xdr:nvSpPr>
        <xdr:cNvPr id="208" name="扶助費該当値テキスト"/>
        <xdr:cNvSpPr txBox="1"/>
      </xdr:nvSpPr>
      <xdr:spPr>
        <a:xfrm>
          <a:off x="4914900" y="1009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26670</xdr:rowOff>
    </xdr:from>
    <xdr:to>
      <xdr:col>20</xdr:col>
      <xdr:colOff>38100</xdr:colOff>
      <xdr:row>59</xdr:row>
      <xdr:rowOff>128270</xdr:rowOff>
    </xdr:to>
    <xdr:sp macro="" textlink="">
      <xdr:nvSpPr>
        <xdr:cNvPr id="209" name="楕円 208"/>
        <xdr:cNvSpPr/>
      </xdr:nvSpPr>
      <xdr:spPr>
        <a:xfrm>
          <a:off x="3937000" y="1014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113047</xdr:rowOff>
    </xdr:from>
    <xdr:ext cx="736600" cy="259045"/>
    <xdr:sp macro="" textlink="">
      <xdr:nvSpPr>
        <xdr:cNvPr id="210" name="テキスト ボックス 209"/>
        <xdr:cNvSpPr txBox="1"/>
      </xdr:nvSpPr>
      <xdr:spPr>
        <a:xfrm>
          <a:off x="3606800" y="10228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72390</xdr:rowOff>
    </xdr:from>
    <xdr:to>
      <xdr:col>15</xdr:col>
      <xdr:colOff>149225</xdr:colOff>
      <xdr:row>60</xdr:row>
      <xdr:rowOff>2540</xdr:rowOff>
    </xdr:to>
    <xdr:sp macro="" textlink="">
      <xdr:nvSpPr>
        <xdr:cNvPr id="211" name="楕円 210"/>
        <xdr:cNvSpPr/>
      </xdr:nvSpPr>
      <xdr:spPr>
        <a:xfrm>
          <a:off x="3048000" y="1018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158767</xdr:rowOff>
    </xdr:from>
    <xdr:ext cx="762000" cy="259045"/>
    <xdr:sp macro="" textlink="">
      <xdr:nvSpPr>
        <xdr:cNvPr id="212" name="テキスト ボックス 211"/>
        <xdr:cNvSpPr txBox="1"/>
      </xdr:nvSpPr>
      <xdr:spPr>
        <a:xfrm>
          <a:off x="2717800" y="1027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160020</xdr:rowOff>
    </xdr:from>
    <xdr:to>
      <xdr:col>11</xdr:col>
      <xdr:colOff>60325</xdr:colOff>
      <xdr:row>59</xdr:row>
      <xdr:rowOff>90170</xdr:rowOff>
    </xdr:to>
    <xdr:sp macro="" textlink="">
      <xdr:nvSpPr>
        <xdr:cNvPr id="213" name="楕円 212"/>
        <xdr:cNvSpPr/>
      </xdr:nvSpPr>
      <xdr:spPr>
        <a:xfrm>
          <a:off x="2159000" y="1010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74947</xdr:rowOff>
    </xdr:from>
    <xdr:ext cx="762000" cy="259045"/>
    <xdr:sp macro="" textlink="">
      <xdr:nvSpPr>
        <xdr:cNvPr id="214" name="テキスト ボックス 213"/>
        <xdr:cNvSpPr txBox="1"/>
      </xdr:nvSpPr>
      <xdr:spPr>
        <a:xfrm>
          <a:off x="1828800" y="1019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121920</xdr:rowOff>
    </xdr:from>
    <xdr:to>
      <xdr:col>6</xdr:col>
      <xdr:colOff>171450</xdr:colOff>
      <xdr:row>59</xdr:row>
      <xdr:rowOff>52070</xdr:rowOff>
    </xdr:to>
    <xdr:sp macro="" textlink="">
      <xdr:nvSpPr>
        <xdr:cNvPr id="215" name="楕円 214"/>
        <xdr:cNvSpPr/>
      </xdr:nvSpPr>
      <xdr:spPr>
        <a:xfrm>
          <a:off x="12700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36847</xdr:rowOff>
    </xdr:from>
    <xdr:ext cx="762000" cy="259045"/>
    <xdr:sp macro="" textlink="">
      <xdr:nvSpPr>
        <xdr:cNvPr id="216" name="テキスト ボックス 215"/>
        <xdr:cNvSpPr txBox="1"/>
      </xdr:nvSpPr>
      <xdr:spPr>
        <a:xfrm>
          <a:off x="939800" y="1015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その他の経費は、主に他会計繰出金の増などがあったが、経常収支比率が前年度と同等であった。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類似団体より高い状況が続いているため、必要な見直しを行い、普通会計の負担軽減等を図っていく。</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69850</xdr:rowOff>
    </xdr:from>
    <xdr:to>
      <xdr:col>82</xdr:col>
      <xdr:colOff>107950</xdr:colOff>
      <xdr:row>61</xdr:row>
      <xdr:rowOff>31750</xdr:rowOff>
    </xdr:to>
    <xdr:cxnSp macro="">
      <xdr:nvCxnSpPr>
        <xdr:cNvPr id="244" name="直線コネクタ 243"/>
        <xdr:cNvCxnSpPr/>
      </xdr:nvCxnSpPr>
      <xdr:spPr>
        <a:xfrm flipV="1">
          <a:off x="16510000" y="898525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3827</xdr:rowOff>
    </xdr:from>
    <xdr:ext cx="762000" cy="259045"/>
    <xdr:sp macro="" textlink="">
      <xdr:nvSpPr>
        <xdr:cNvPr id="245" name="その他最小値テキスト"/>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31750</xdr:rowOff>
    </xdr:from>
    <xdr:to>
      <xdr:col>82</xdr:col>
      <xdr:colOff>196850</xdr:colOff>
      <xdr:row>61</xdr:row>
      <xdr:rowOff>31750</xdr:rowOff>
    </xdr:to>
    <xdr:cxnSp macro="">
      <xdr:nvCxnSpPr>
        <xdr:cNvPr id="246" name="直線コネクタ 245"/>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156227</xdr:rowOff>
    </xdr:from>
    <xdr:ext cx="762000" cy="259045"/>
    <xdr:sp macro="" textlink="">
      <xdr:nvSpPr>
        <xdr:cNvPr id="247" name="その他最大値テキスト"/>
        <xdr:cNvSpPr txBox="1"/>
      </xdr:nvSpPr>
      <xdr:spPr>
        <a:xfrm>
          <a:off x="16598900" y="8728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69850</xdr:rowOff>
    </xdr:from>
    <xdr:to>
      <xdr:col>82</xdr:col>
      <xdr:colOff>196850</xdr:colOff>
      <xdr:row>52</xdr:row>
      <xdr:rowOff>69850</xdr:rowOff>
    </xdr:to>
    <xdr:cxnSp macro="">
      <xdr:nvCxnSpPr>
        <xdr:cNvPr id="248" name="直線コネクタ 247"/>
        <xdr:cNvCxnSpPr/>
      </xdr:nvCxnSpPr>
      <xdr:spPr>
        <a:xfrm>
          <a:off x="16421100" y="8985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165100</xdr:rowOff>
    </xdr:from>
    <xdr:to>
      <xdr:col>82</xdr:col>
      <xdr:colOff>107950</xdr:colOff>
      <xdr:row>57</xdr:row>
      <xdr:rowOff>165100</xdr:rowOff>
    </xdr:to>
    <xdr:cxnSp macro="">
      <xdr:nvCxnSpPr>
        <xdr:cNvPr id="249" name="直線コネクタ 248"/>
        <xdr:cNvCxnSpPr/>
      </xdr:nvCxnSpPr>
      <xdr:spPr>
        <a:xfrm>
          <a:off x="15671800" y="99377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168927</xdr:rowOff>
    </xdr:from>
    <xdr:ext cx="762000" cy="259045"/>
    <xdr:sp macro="" textlink="">
      <xdr:nvSpPr>
        <xdr:cNvPr id="250" name="その他平均値テキスト"/>
        <xdr:cNvSpPr txBox="1"/>
      </xdr:nvSpPr>
      <xdr:spPr>
        <a:xfrm>
          <a:off x="16598900" y="9598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152400</xdr:rowOff>
    </xdr:from>
    <xdr:to>
      <xdr:col>82</xdr:col>
      <xdr:colOff>158750</xdr:colOff>
      <xdr:row>57</xdr:row>
      <xdr:rowOff>82550</xdr:rowOff>
    </xdr:to>
    <xdr:sp macro="" textlink="">
      <xdr:nvSpPr>
        <xdr:cNvPr id="251" name="フローチャート: 判断 250"/>
        <xdr:cNvSpPr/>
      </xdr:nvSpPr>
      <xdr:spPr>
        <a:xfrm>
          <a:off x="16459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165100</xdr:rowOff>
    </xdr:from>
    <xdr:to>
      <xdr:col>78</xdr:col>
      <xdr:colOff>69850</xdr:colOff>
      <xdr:row>57</xdr:row>
      <xdr:rowOff>165100</xdr:rowOff>
    </xdr:to>
    <xdr:cxnSp macro="">
      <xdr:nvCxnSpPr>
        <xdr:cNvPr id="252" name="直線コネクタ 251"/>
        <xdr:cNvCxnSpPr/>
      </xdr:nvCxnSpPr>
      <xdr:spPr>
        <a:xfrm>
          <a:off x="14782800" y="99377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19050</xdr:rowOff>
    </xdr:from>
    <xdr:to>
      <xdr:col>78</xdr:col>
      <xdr:colOff>120650</xdr:colOff>
      <xdr:row>57</xdr:row>
      <xdr:rowOff>120650</xdr:rowOff>
    </xdr:to>
    <xdr:sp macro="" textlink="">
      <xdr:nvSpPr>
        <xdr:cNvPr id="253" name="フローチャート: 判断 252"/>
        <xdr:cNvSpPr/>
      </xdr:nvSpPr>
      <xdr:spPr>
        <a:xfrm>
          <a:off x="15621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130827</xdr:rowOff>
    </xdr:from>
    <xdr:ext cx="736600" cy="259045"/>
    <xdr:sp macro="" textlink="">
      <xdr:nvSpPr>
        <xdr:cNvPr id="254" name="テキスト ボックス 253"/>
        <xdr:cNvSpPr txBox="1"/>
      </xdr:nvSpPr>
      <xdr:spPr>
        <a:xfrm>
          <a:off x="15290800" y="956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50800</xdr:rowOff>
    </xdr:from>
    <xdr:to>
      <xdr:col>73</xdr:col>
      <xdr:colOff>180975</xdr:colOff>
      <xdr:row>57</xdr:row>
      <xdr:rowOff>165100</xdr:rowOff>
    </xdr:to>
    <xdr:cxnSp macro="">
      <xdr:nvCxnSpPr>
        <xdr:cNvPr id="255" name="直線コネクタ 254"/>
        <xdr:cNvCxnSpPr/>
      </xdr:nvCxnSpPr>
      <xdr:spPr>
        <a:xfrm>
          <a:off x="13893800" y="98234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19050</xdr:rowOff>
    </xdr:from>
    <xdr:to>
      <xdr:col>74</xdr:col>
      <xdr:colOff>31750</xdr:colOff>
      <xdr:row>57</xdr:row>
      <xdr:rowOff>120650</xdr:rowOff>
    </xdr:to>
    <xdr:sp macro="" textlink="">
      <xdr:nvSpPr>
        <xdr:cNvPr id="256" name="フローチャート: 判断 255"/>
        <xdr:cNvSpPr/>
      </xdr:nvSpPr>
      <xdr:spPr>
        <a:xfrm>
          <a:off x="14732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130827</xdr:rowOff>
    </xdr:from>
    <xdr:ext cx="762000" cy="259045"/>
    <xdr:sp macro="" textlink="">
      <xdr:nvSpPr>
        <xdr:cNvPr id="257" name="テキスト ボックス 256"/>
        <xdr:cNvSpPr txBox="1"/>
      </xdr:nvSpPr>
      <xdr:spPr>
        <a:xfrm>
          <a:off x="14401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165100</xdr:rowOff>
    </xdr:from>
    <xdr:to>
      <xdr:col>69</xdr:col>
      <xdr:colOff>92075</xdr:colOff>
      <xdr:row>57</xdr:row>
      <xdr:rowOff>50800</xdr:rowOff>
    </xdr:to>
    <xdr:cxnSp macro="">
      <xdr:nvCxnSpPr>
        <xdr:cNvPr id="258" name="直線コネクタ 257"/>
        <xdr:cNvCxnSpPr/>
      </xdr:nvCxnSpPr>
      <xdr:spPr>
        <a:xfrm>
          <a:off x="13004800" y="97663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152400</xdr:rowOff>
    </xdr:from>
    <xdr:to>
      <xdr:col>69</xdr:col>
      <xdr:colOff>142875</xdr:colOff>
      <xdr:row>57</xdr:row>
      <xdr:rowOff>82550</xdr:rowOff>
    </xdr:to>
    <xdr:sp macro="" textlink="">
      <xdr:nvSpPr>
        <xdr:cNvPr id="259" name="フローチャート: 判断 258"/>
        <xdr:cNvSpPr/>
      </xdr:nvSpPr>
      <xdr:spPr>
        <a:xfrm>
          <a:off x="13843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92727</xdr:rowOff>
    </xdr:from>
    <xdr:ext cx="762000" cy="259045"/>
    <xdr:sp macro="" textlink="">
      <xdr:nvSpPr>
        <xdr:cNvPr id="260" name="テキスト ボックス 259"/>
        <xdr:cNvSpPr txBox="1"/>
      </xdr:nvSpPr>
      <xdr:spPr>
        <a:xfrm>
          <a:off x="13512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76200</xdr:rowOff>
    </xdr:from>
    <xdr:to>
      <xdr:col>65</xdr:col>
      <xdr:colOff>53975</xdr:colOff>
      <xdr:row>57</xdr:row>
      <xdr:rowOff>6350</xdr:rowOff>
    </xdr:to>
    <xdr:sp macro="" textlink="">
      <xdr:nvSpPr>
        <xdr:cNvPr id="261" name="フローチャート: 判断 260"/>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16527</xdr:rowOff>
    </xdr:from>
    <xdr:ext cx="762000" cy="259045"/>
    <xdr:sp macro="" textlink="">
      <xdr:nvSpPr>
        <xdr:cNvPr id="262" name="テキスト ボックス 261"/>
        <xdr:cNvSpPr txBox="1"/>
      </xdr:nvSpPr>
      <xdr:spPr>
        <a:xfrm>
          <a:off x="12623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114300</xdr:rowOff>
    </xdr:from>
    <xdr:to>
      <xdr:col>82</xdr:col>
      <xdr:colOff>158750</xdr:colOff>
      <xdr:row>58</xdr:row>
      <xdr:rowOff>44450</xdr:rowOff>
    </xdr:to>
    <xdr:sp macro="" textlink="">
      <xdr:nvSpPr>
        <xdr:cNvPr id="268" name="楕円 267"/>
        <xdr:cNvSpPr/>
      </xdr:nvSpPr>
      <xdr:spPr>
        <a:xfrm>
          <a:off x="16459200" y="988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86377</xdr:rowOff>
    </xdr:from>
    <xdr:ext cx="762000" cy="259045"/>
    <xdr:sp macro="" textlink="">
      <xdr:nvSpPr>
        <xdr:cNvPr id="269" name="その他該当値テキスト"/>
        <xdr:cNvSpPr txBox="1"/>
      </xdr:nvSpPr>
      <xdr:spPr>
        <a:xfrm>
          <a:off x="16598900" y="985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114300</xdr:rowOff>
    </xdr:from>
    <xdr:to>
      <xdr:col>78</xdr:col>
      <xdr:colOff>120650</xdr:colOff>
      <xdr:row>58</xdr:row>
      <xdr:rowOff>44450</xdr:rowOff>
    </xdr:to>
    <xdr:sp macro="" textlink="">
      <xdr:nvSpPr>
        <xdr:cNvPr id="270" name="楕円 269"/>
        <xdr:cNvSpPr/>
      </xdr:nvSpPr>
      <xdr:spPr>
        <a:xfrm>
          <a:off x="15621000" y="988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29227</xdr:rowOff>
    </xdr:from>
    <xdr:ext cx="736600" cy="259045"/>
    <xdr:sp macro="" textlink="">
      <xdr:nvSpPr>
        <xdr:cNvPr id="271" name="テキスト ボックス 270"/>
        <xdr:cNvSpPr txBox="1"/>
      </xdr:nvSpPr>
      <xdr:spPr>
        <a:xfrm>
          <a:off x="15290800" y="9973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114300</xdr:rowOff>
    </xdr:from>
    <xdr:to>
      <xdr:col>74</xdr:col>
      <xdr:colOff>31750</xdr:colOff>
      <xdr:row>58</xdr:row>
      <xdr:rowOff>44450</xdr:rowOff>
    </xdr:to>
    <xdr:sp macro="" textlink="">
      <xdr:nvSpPr>
        <xdr:cNvPr id="272" name="楕円 271"/>
        <xdr:cNvSpPr/>
      </xdr:nvSpPr>
      <xdr:spPr>
        <a:xfrm>
          <a:off x="14732000" y="988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29227</xdr:rowOff>
    </xdr:from>
    <xdr:ext cx="762000" cy="259045"/>
    <xdr:sp macro="" textlink="">
      <xdr:nvSpPr>
        <xdr:cNvPr id="273" name="テキスト ボックス 272"/>
        <xdr:cNvSpPr txBox="1"/>
      </xdr:nvSpPr>
      <xdr:spPr>
        <a:xfrm>
          <a:off x="14401800" y="997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0</xdr:rowOff>
    </xdr:from>
    <xdr:to>
      <xdr:col>69</xdr:col>
      <xdr:colOff>142875</xdr:colOff>
      <xdr:row>57</xdr:row>
      <xdr:rowOff>101600</xdr:rowOff>
    </xdr:to>
    <xdr:sp macro="" textlink="">
      <xdr:nvSpPr>
        <xdr:cNvPr id="274" name="楕円 273"/>
        <xdr:cNvSpPr/>
      </xdr:nvSpPr>
      <xdr:spPr>
        <a:xfrm>
          <a:off x="13843000" y="97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86377</xdr:rowOff>
    </xdr:from>
    <xdr:ext cx="762000" cy="259045"/>
    <xdr:sp macro="" textlink="">
      <xdr:nvSpPr>
        <xdr:cNvPr id="275" name="テキスト ボックス 274"/>
        <xdr:cNvSpPr txBox="1"/>
      </xdr:nvSpPr>
      <xdr:spPr>
        <a:xfrm>
          <a:off x="13512800" y="985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76" name="楕円 275"/>
        <xdr:cNvSpPr/>
      </xdr:nvSpPr>
      <xdr:spPr>
        <a:xfrm>
          <a:off x="12954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29227</xdr:rowOff>
    </xdr:from>
    <xdr:ext cx="762000" cy="259045"/>
    <xdr:sp macro="" textlink="">
      <xdr:nvSpPr>
        <xdr:cNvPr id="277" name="テキスト ボックス 276"/>
        <xdr:cNvSpPr txBox="1"/>
      </xdr:nvSpPr>
      <xdr:spPr>
        <a:xfrm>
          <a:off x="12623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補助費等は、</a:t>
          </a:r>
          <a:r>
            <a:rPr kumimoji="1" lang="ja-JP" altLang="en-US" sz="1100" b="0" i="0" baseline="0">
              <a:solidFill>
                <a:schemeClr val="dk1"/>
              </a:solidFill>
              <a:effectLst/>
              <a:latin typeface="+mn-lt"/>
              <a:ea typeface="+mn-ea"/>
              <a:cs typeface="+mn-cs"/>
            </a:rPr>
            <a:t>私立保育所に対する助成費等</a:t>
          </a:r>
          <a:r>
            <a:rPr kumimoji="1" lang="ja-JP" altLang="ja-JP" sz="1100" b="0" i="0" baseline="0">
              <a:solidFill>
                <a:schemeClr val="dk1"/>
              </a:solidFill>
              <a:effectLst/>
              <a:latin typeface="+mn-lt"/>
              <a:ea typeface="+mn-ea"/>
              <a:cs typeface="+mn-cs"/>
            </a:rPr>
            <a:t>の増により、</a:t>
          </a:r>
          <a:r>
            <a:rPr lang="ja-JP" altLang="ja-JP" sz="1100" b="0" i="0" baseline="0">
              <a:solidFill>
                <a:schemeClr val="dk1"/>
              </a:solidFill>
              <a:effectLst/>
              <a:latin typeface="+mn-lt"/>
              <a:ea typeface="+mn-ea"/>
              <a:cs typeface="+mn-cs"/>
            </a:rPr>
            <a:t>経常的経費充当一般財源が前年度に比べ</a:t>
          </a:r>
          <a:r>
            <a:rPr lang="en-US" altLang="ja-JP" sz="1100" b="0" i="0" baseline="0">
              <a:solidFill>
                <a:schemeClr val="dk1"/>
              </a:solidFill>
              <a:effectLst/>
              <a:latin typeface="+mn-lt"/>
              <a:ea typeface="+mn-ea"/>
              <a:cs typeface="+mn-cs"/>
            </a:rPr>
            <a:t>0.4</a:t>
          </a:r>
          <a:r>
            <a:rPr lang="ja-JP" altLang="ja-JP" sz="1100" b="0" i="0" baseline="0">
              <a:solidFill>
                <a:schemeClr val="dk1"/>
              </a:solidFill>
              <a:effectLst/>
              <a:latin typeface="+mn-lt"/>
              <a:ea typeface="+mn-ea"/>
              <a:cs typeface="+mn-cs"/>
            </a:rPr>
            <a:t>％（約</a:t>
          </a:r>
          <a:r>
            <a:rPr lang="en-US" altLang="ja-JP" sz="1100" b="0" i="0" baseline="0">
              <a:solidFill>
                <a:schemeClr val="dk1"/>
              </a:solidFill>
              <a:effectLst/>
              <a:latin typeface="+mn-lt"/>
              <a:ea typeface="+mn-ea"/>
              <a:cs typeface="+mn-cs"/>
            </a:rPr>
            <a:t>0.1</a:t>
          </a:r>
          <a:r>
            <a:rPr lang="ja-JP" altLang="ja-JP" sz="1100" b="0" i="0" baseline="0">
              <a:solidFill>
                <a:schemeClr val="dk1"/>
              </a:solidFill>
              <a:effectLst/>
              <a:latin typeface="+mn-lt"/>
              <a:ea typeface="+mn-ea"/>
              <a:cs typeface="+mn-cs"/>
            </a:rPr>
            <a:t>億円）の増となった</a:t>
          </a:r>
          <a:r>
            <a:rPr kumimoji="1" lang="ja-JP" altLang="ja-JP" sz="1100" b="0" i="0" baseline="0">
              <a:solidFill>
                <a:schemeClr val="dk1"/>
              </a:solidFill>
              <a:effectLst/>
              <a:latin typeface="+mn-lt"/>
              <a:ea typeface="+mn-ea"/>
              <a:cs typeface="+mn-cs"/>
            </a:rPr>
            <a:t>。</a:t>
          </a:r>
          <a:endParaRPr lang="ja-JP" altLang="ja-JP" sz="1400">
            <a:effectLst/>
          </a:endParaRPr>
        </a:p>
        <a:p>
          <a:pPr rtl="0" eaLnBrk="1" fontAlgn="auto" latinLnBrk="0" hangingPunct="1"/>
          <a:r>
            <a:rPr kumimoji="1" lang="ja-JP" altLang="ja-JP"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類似団体と比較しても同等となっているが、</a:t>
          </a:r>
          <a:r>
            <a:rPr kumimoji="1" lang="ja-JP" altLang="ja-JP" sz="1100" b="0" i="0" baseline="0">
              <a:solidFill>
                <a:schemeClr val="dk1"/>
              </a:solidFill>
              <a:effectLst/>
              <a:latin typeface="+mn-lt"/>
              <a:ea typeface="+mn-ea"/>
              <a:cs typeface="+mn-cs"/>
            </a:rPr>
            <a:t>引き続き補助事業の見直しを進めていく。</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146050</xdr:rowOff>
    </xdr:from>
    <xdr:to>
      <xdr:col>82</xdr:col>
      <xdr:colOff>107950</xdr:colOff>
      <xdr:row>40</xdr:row>
      <xdr:rowOff>69850</xdr:rowOff>
    </xdr:to>
    <xdr:cxnSp macro="">
      <xdr:nvCxnSpPr>
        <xdr:cNvPr id="305" name="直線コネクタ 304"/>
        <xdr:cNvCxnSpPr/>
      </xdr:nvCxnSpPr>
      <xdr:spPr>
        <a:xfrm flipV="1">
          <a:off x="16510000" y="5803900"/>
          <a:ext cx="0" cy="1123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41927</xdr:rowOff>
    </xdr:from>
    <xdr:ext cx="762000" cy="259045"/>
    <xdr:sp macro="" textlink="">
      <xdr:nvSpPr>
        <xdr:cNvPr id="306" name="補助費等最小値テキスト"/>
        <xdr:cNvSpPr txBox="1"/>
      </xdr:nvSpPr>
      <xdr:spPr>
        <a:xfrm>
          <a:off x="165989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69850</xdr:rowOff>
    </xdr:from>
    <xdr:to>
      <xdr:col>82</xdr:col>
      <xdr:colOff>196850</xdr:colOff>
      <xdr:row>40</xdr:row>
      <xdr:rowOff>69850</xdr:rowOff>
    </xdr:to>
    <xdr:cxnSp macro="">
      <xdr:nvCxnSpPr>
        <xdr:cNvPr id="307" name="直線コネクタ 306"/>
        <xdr:cNvCxnSpPr/>
      </xdr:nvCxnSpPr>
      <xdr:spPr>
        <a:xfrm>
          <a:off x="16421100" y="692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60977</xdr:rowOff>
    </xdr:from>
    <xdr:ext cx="762000" cy="259045"/>
    <xdr:sp macro="" textlink="">
      <xdr:nvSpPr>
        <xdr:cNvPr id="308" name="補助費等最大値テキスト"/>
        <xdr:cNvSpPr txBox="1"/>
      </xdr:nvSpPr>
      <xdr:spPr>
        <a:xfrm>
          <a:off x="16598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146050</xdr:rowOff>
    </xdr:from>
    <xdr:to>
      <xdr:col>82</xdr:col>
      <xdr:colOff>196850</xdr:colOff>
      <xdr:row>33</xdr:row>
      <xdr:rowOff>146050</xdr:rowOff>
    </xdr:to>
    <xdr:cxnSp macro="">
      <xdr:nvCxnSpPr>
        <xdr:cNvPr id="309" name="直線コネクタ 308"/>
        <xdr:cNvCxnSpPr/>
      </xdr:nvCxnSpPr>
      <xdr:spPr>
        <a:xfrm>
          <a:off x="16421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88900</xdr:rowOff>
    </xdr:from>
    <xdr:to>
      <xdr:col>82</xdr:col>
      <xdr:colOff>107950</xdr:colOff>
      <xdr:row>35</xdr:row>
      <xdr:rowOff>127000</xdr:rowOff>
    </xdr:to>
    <xdr:cxnSp macro="">
      <xdr:nvCxnSpPr>
        <xdr:cNvPr id="310" name="直線コネクタ 309"/>
        <xdr:cNvCxnSpPr/>
      </xdr:nvCxnSpPr>
      <xdr:spPr>
        <a:xfrm flipV="1">
          <a:off x="15671800" y="60896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48277</xdr:rowOff>
    </xdr:from>
    <xdr:ext cx="762000" cy="259045"/>
    <xdr:sp macro="" textlink="">
      <xdr:nvSpPr>
        <xdr:cNvPr id="311" name="補助費等平均値テキスト"/>
        <xdr:cNvSpPr txBox="1"/>
      </xdr:nvSpPr>
      <xdr:spPr>
        <a:xfrm>
          <a:off x="16598900" y="6049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76200</xdr:rowOff>
    </xdr:from>
    <xdr:to>
      <xdr:col>82</xdr:col>
      <xdr:colOff>158750</xdr:colOff>
      <xdr:row>36</xdr:row>
      <xdr:rowOff>6350</xdr:rowOff>
    </xdr:to>
    <xdr:sp macro="" textlink="">
      <xdr:nvSpPr>
        <xdr:cNvPr id="312" name="フローチャート: 判断 311"/>
        <xdr:cNvSpPr/>
      </xdr:nvSpPr>
      <xdr:spPr>
        <a:xfrm>
          <a:off x="1645920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127000</xdr:rowOff>
    </xdr:from>
    <xdr:to>
      <xdr:col>78</xdr:col>
      <xdr:colOff>69850</xdr:colOff>
      <xdr:row>35</xdr:row>
      <xdr:rowOff>165100</xdr:rowOff>
    </xdr:to>
    <xdr:cxnSp macro="">
      <xdr:nvCxnSpPr>
        <xdr:cNvPr id="313" name="直線コネクタ 312"/>
        <xdr:cNvCxnSpPr/>
      </xdr:nvCxnSpPr>
      <xdr:spPr>
        <a:xfrm flipV="1">
          <a:off x="14782800" y="61277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76200</xdr:rowOff>
    </xdr:from>
    <xdr:to>
      <xdr:col>78</xdr:col>
      <xdr:colOff>120650</xdr:colOff>
      <xdr:row>36</xdr:row>
      <xdr:rowOff>6350</xdr:rowOff>
    </xdr:to>
    <xdr:sp macro="" textlink="">
      <xdr:nvSpPr>
        <xdr:cNvPr id="314" name="フローチャート: 判断 313"/>
        <xdr:cNvSpPr/>
      </xdr:nvSpPr>
      <xdr:spPr>
        <a:xfrm>
          <a:off x="1562100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16527</xdr:rowOff>
    </xdr:from>
    <xdr:ext cx="736600" cy="259045"/>
    <xdr:sp macro="" textlink="">
      <xdr:nvSpPr>
        <xdr:cNvPr id="315" name="テキスト ボックス 314"/>
        <xdr:cNvSpPr txBox="1"/>
      </xdr:nvSpPr>
      <xdr:spPr>
        <a:xfrm>
          <a:off x="15290800" y="5845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146050</xdr:rowOff>
    </xdr:from>
    <xdr:to>
      <xdr:col>73</xdr:col>
      <xdr:colOff>180975</xdr:colOff>
      <xdr:row>35</xdr:row>
      <xdr:rowOff>165100</xdr:rowOff>
    </xdr:to>
    <xdr:cxnSp macro="">
      <xdr:nvCxnSpPr>
        <xdr:cNvPr id="316" name="直線コネクタ 315"/>
        <xdr:cNvCxnSpPr/>
      </xdr:nvCxnSpPr>
      <xdr:spPr>
        <a:xfrm>
          <a:off x="13893800" y="61468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114300</xdr:rowOff>
    </xdr:from>
    <xdr:to>
      <xdr:col>74</xdr:col>
      <xdr:colOff>31750</xdr:colOff>
      <xdr:row>36</xdr:row>
      <xdr:rowOff>44450</xdr:rowOff>
    </xdr:to>
    <xdr:sp macro="" textlink="">
      <xdr:nvSpPr>
        <xdr:cNvPr id="317" name="フローチャート: 判断 316"/>
        <xdr:cNvSpPr/>
      </xdr:nvSpPr>
      <xdr:spPr>
        <a:xfrm>
          <a:off x="14732000" y="61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54627</xdr:rowOff>
    </xdr:from>
    <xdr:ext cx="762000" cy="259045"/>
    <xdr:sp macro="" textlink="">
      <xdr:nvSpPr>
        <xdr:cNvPr id="318" name="テキスト ボックス 317"/>
        <xdr:cNvSpPr txBox="1"/>
      </xdr:nvSpPr>
      <xdr:spPr>
        <a:xfrm>
          <a:off x="144018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146050</xdr:rowOff>
    </xdr:from>
    <xdr:to>
      <xdr:col>69</xdr:col>
      <xdr:colOff>92075</xdr:colOff>
      <xdr:row>35</xdr:row>
      <xdr:rowOff>165100</xdr:rowOff>
    </xdr:to>
    <xdr:cxnSp macro="">
      <xdr:nvCxnSpPr>
        <xdr:cNvPr id="319" name="直線コネクタ 318"/>
        <xdr:cNvCxnSpPr/>
      </xdr:nvCxnSpPr>
      <xdr:spPr>
        <a:xfrm flipV="1">
          <a:off x="13004800" y="61468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114300</xdr:rowOff>
    </xdr:from>
    <xdr:to>
      <xdr:col>69</xdr:col>
      <xdr:colOff>142875</xdr:colOff>
      <xdr:row>36</xdr:row>
      <xdr:rowOff>44450</xdr:rowOff>
    </xdr:to>
    <xdr:sp macro="" textlink="">
      <xdr:nvSpPr>
        <xdr:cNvPr id="320" name="フローチャート: 判断 319"/>
        <xdr:cNvSpPr/>
      </xdr:nvSpPr>
      <xdr:spPr>
        <a:xfrm>
          <a:off x="13843000" y="61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29227</xdr:rowOff>
    </xdr:from>
    <xdr:ext cx="762000" cy="259045"/>
    <xdr:sp macro="" textlink="">
      <xdr:nvSpPr>
        <xdr:cNvPr id="321" name="テキスト ボックス 320"/>
        <xdr:cNvSpPr txBox="1"/>
      </xdr:nvSpPr>
      <xdr:spPr>
        <a:xfrm>
          <a:off x="13512800" y="620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152400</xdr:rowOff>
    </xdr:from>
    <xdr:to>
      <xdr:col>65</xdr:col>
      <xdr:colOff>53975</xdr:colOff>
      <xdr:row>36</xdr:row>
      <xdr:rowOff>82550</xdr:rowOff>
    </xdr:to>
    <xdr:sp macro="" textlink="">
      <xdr:nvSpPr>
        <xdr:cNvPr id="322" name="フローチャート: 判断 321"/>
        <xdr:cNvSpPr/>
      </xdr:nvSpPr>
      <xdr:spPr>
        <a:xfrm>
          <a:off x="12954000" y="61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67327</xdr:rowOff>
    </xdr:from>
    <xdr:ext cx="762000" cy="259045"/>
    <xdr:sp macro="" textlink="">
      <xdr:nvSpPr>
        <xdr:cNvPr id="323" name="テキスト ボックス 322"/>
        <xdr:cNvSpPr txBox="1"/>
      </xdr:nvSpPr>
      <xdr:spPr>
        <a:xfrm>
          <a:off x="126238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38100</xdr:rowOff>
    </xdr:from>
    <xdr:to>
      <xdr:col>82</xdr:col>
      <xdr:colOff>158750</xdr:colOff>
      <xdr:row>35</xdr:row>
      <xdr:rowOff>139700</xdr:rowOff>
    </xdr:to>
    <xdr:sp macro="" textlink="">
      <xdr:nvSpPr>
        <xdr:cNvPr id="329" name="楕円 328"/>
        <xdr:cNvSpPr/>
      </xdr:nvSpPr>
      <xdr:spPr>
        <a:xfrm>
          <a:off x="16459200" y="603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54627</xdr:rowOff>
    </xdr:from>
    <xdr:ext cx="762000" cy="259045"/>
    <xdr:sp macro="" textlink="">
      <xdr:nvSpPr>
        <xdr:cNvPr id="330" name="補助費等該当値テキスト"/>
        <xdr:cNvSpPr txBox="1"/>
      </xdr:nvSpPr>
      <xdr:spPr>
        <a:xfrm>
          <a:off x="16598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76200</xdr:rowOff>
    </xdr:from>
    <xdr:to>
      <xdr:col>78</xdr:col>
      <xdr:colOff>120650</xdr:colOff>
      <xdr:row>36</xdr:row>
      <xdr:rowOff>6350</xdr:rowOff>
    </xdr:to>
    <xdr:sp macro="" textlink="">
      <xdr:nvSpPr>
        <xdr:cNvPr id="331" name="楕円 330"/>
        <xdr:cNvSpPr/>
      </xdr:nvSpPr>
      <xdr:spPr>
        <a:xfrm>
          <a:off x="15621000" y="607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162577</xdr:rowOff>
    </xdr:from>
    <xdr:ext cx="736600" cy="259045"/>
    <xdr:sp macro="" textlink="">
      <xdr:nvSpPr>
        <xdr:cNvPr id="332" name="テキスト ボックス 331"/>
        <xdr:cNvSpPr txBox="1"/>
      </xdr:nvSpPr>
      <xdr:spPr>
        <a:xfrm>
          <a:off x="15290800" y="6163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114300</xdr:rowOff>
    </xdr:from>
    <xdr:to>
      <xdr:col>74</xdr:col>
      <xdr:colOff>31750</xdr:colOff>
      <xdr:row>36</xdr:row>
      <xdr:rowOff>44450</xdr:rowOff>
    </xdr:to>
    <xdr:sp macro="" textlink="">
      <xdr:nvSpPr>
        <xdr:cNvPr id="333" name="楕円 332"/>
        <xdr:cNvSpPr/>
      </xdr:nvSpPr>
      <xdr:spPr>
        <a:xfrm>
          <a:off x="14732000" y="611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29227</xdr:rowOff>
    </xdr:from>
    <xdr:ext cx="762000" cy="259045"/>
    <xdr:sp macro="" textlink="">
      <xdr:nvSpPr>
        <xdr:cNvPr id="334" name="テキスト ボックス 333"/>
        <xdr:cNvSpPr txBox="1"/>
      </xdr:nvSpPr>
      <xdr:spPr>
        <a:xfrm>
          <a:off x="14401800" y="620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95250</xdr:rowOff>
    </xdr:from>
    <xdr:to>
      <xdr:col>69</xdr:col>
      <xdr:colOff>142875</xdr:colOff>
      <xdr:row>36</xdr:row>
      <xdr:rowOff>25400</xdr:rowOff>
    </xdr:to>
    <xdr:sp macro="" textlink="">
      <xdr:nvSpPr>
        <xdr:cNvPr id="335" name="楕円 334"/>
        <xdr:cNvSpPr/>
      </xdr:nvSpPr>
      <xdr:spPr>
        <a:xfrm>
          <a:off x="13843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35577</xdr:rowOff>
    </xdr:from>
    <xdr:ext cx="762000" cy="259045"/>
    <xdr:sp macro="" textlink="">
      <xdr:nvSpPr>
        <xdr:cNvPr id="336" name="テキスト ボックス 335"/>
        <xdr:cNvSpPr txBox="1"/>
      </xdr:nvSpPr>
      <xdr:spPr>
        <a:xfrm>
          <a:off x="135128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114300</xdr:rowOff>
    </xdr:from>
    <xdr:to>
      <xdr:col>65</xdr:col>
      <xdr:colOff>53975</xdr:colOff>
      <xdr:row>36</xdr:row>
      <xdr:rowOff>44450</xdr:rowOff>
    </xdr:to>
    <xdr:sp macro="" textlink="">
      <xdr:nvSpPr>
        <xdr:cNvPr id="337" name="楕円 336"/>
        <xdr:cNvSpPr/>
      </xdr:nvSpPr>
      <xdr:spPr>
        <a:xfrm>
          <a:off x="12954000" y="611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54627</xdr:rowOff>
    </xdr:from>
    <xdr:ext cx="762000" cy="259045"/>
    <xdr:sp macro="" textlink="">
      <xdr:nvSpPr>
        <xdr:cNvPr id="338" name="テキスト ボックス 337"/>
        <xdr:cNvSpPr txBox="1"/>
      </xdr:nvSpPr>
      <xdr:spPr>
        <a:xfrm>
          <a:off x="126238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公債費は、一般単独事業債</a:t>
          </a:r>
          <a:r>
            <a:rPr lang="ja-JP" altLang="en-US" sz="1100" b="0" i="0" baseline="0">
              <a:solidFill>
                <a:schemeClr val="dk1"/>
              </a:solidFill>
              <a:effectLst/>
              <a:latin typeface="+mn-lt"/>
              <a:ea typeface="+mn-ea"/>
              <a:cs typeface="+mn-cs"/>
            </a:rPr>
            <a:t>等</a:t>
          </a:r>
          <a:r>
            <a:rPr lang="ja-JP" altLang="ja-JP" sz="1100" b="0" i="0" baseline="0">
              <a:solidFill>
                <a:schemeClr val="dk1"/>
              </a:solidFill>
              <a:effectLst/>
              <a:latin typeface="+mn-lt"/>
              <a:ea typeface="+mn-ea"/>
              <a:cs typeface="+mn-cs"/>
            </a:rPr>
            <a:t>の</a:t>
          </a:r>
          <a:r>
            <a:rPr lang="ja-JP" altLang="en-US" sz="1100" b="0" i="0" baseline="0">
              <a:solidFill>
                <a:schemeClr val="dk1"/>
              </a:solidFill>
              <a:effectLst/>
              <a:latin typeface="+mn-lt"/>
              <a:ea typeface="+mn-ea"/>
              <a:cs typeface="+mn-cs"/>
            </a:rPr>
            <a:t>減</a:t>
          </a:r>
          <a:r>
            <a:rPr lang="ja-JP" altLang="ja-JP" sz="1100" b="0" i="0" baseline="0">
              <a:solidFill>
                <a:schemeClr val="dk1"/>
              </a:solidFill>
              <a:effectLst/>
              <a:latin typeface="+mn-lt"/>
              <a:ea typeface="+mn-ea"/>
              <a:cs typeface="+mn-cs"/>
            </a:rPr>
            <a:t>により、経常的経費充当一般財源が前年度に比べ</a:t>
          </a:r>
          <a:r>
            <a:rPr lang="en-US" altLang="ja-JP" sz="1100" b="0" i="0" baseline="0">
              <a:solidFill>
                <a:schemeClr val="dk1"/>
              </a:solidFill>
              <a:effectLst/>
              <a:latin typeface="+mn-lt"/>
              <a:ea typeface="+mn-ea"/>
              <a:cs typeface="+mn-cs"/>
            </a:rPr>
            <a:t>5.5</a:t>
          </a:r>
          <a:r>
            <a:rPr lang="ja-JP" altLang="ja-JP" sz="1100" b="0" i="0" baseline="0">
              <a:solidFill>
                <a:schemeClr val="dk1"/>
              </a:solidFill>
              <a:effectLst/>
              <a:latin typeface="+mn-lt"/>
              <a:ea typeface="+mn-ea"/>
              <a:cs typeface="+mn-cs"/>
            </a:rPr>
            <a:t>％（約</a:t>
          </a:r>
          <a:r>
            <a:rPr lang="en-US" altLang="ja-JP" sz="1100" b="0" i="0" baseline="0">
              <a:solidFill>
                <a:schemeClr val="dk1"/>
              </a:solidFill>
              <a:effectLst/>
              <a:latin typeface="+mn-lt"/>
              <a:ea typeface="+mn-ea"/>
              <a:cs typeface="+mn-cs"/>
            </a:rPr>
            <a:t>1.5</a:t>
          </a:r>
          <a:r>
            <a:rPr lang="ja-JP" altLang="ja-JP" sz="1100" b="0" i="0" baseline="0">
              <a:solidFill>
                <a:schemeClr val="dk1"/>
              </a:solidFill>
              <a:effectLst/>
              <a:latin typeface="+mn-lt"/>
              <a:ea typeface="+mn-ea"/>
              <a:cs typeface="+mn-cs"/>
            </a:rPr>
            <a:t>億円）の</a:t>
          </a:r>
          <a:r>
            <a:rPr lang="ja-JP" altLang="en-US" sz="1100" b="0" i="0" baseline="0">
              <a:solidFill>
                <a:schemeClr val="dk1"/>
              </a:solidFill>
              <a:effectLst/>
              <a:latin typeface="+mn-lt"/>
              <a:ea typeface="+mn-ea"/>
              <a:cs typeface="+mn-cs"/>
            </a:rPr>
            <a:t>減</a:t>
          </a:r>
          <a:r>
            <a:rPr lang="ja-JP" altLang="ja-JP" sz="1100" b="0" i="0" baseline="0">
              <a:solidFill>
                <a:schemeClr val="dk1"/>
              </a:solidFill>
              <a:effectLst/>
              <a:latin typeface="+mn-lt"/>
              <a:ea typeface="+mn-ea"/>
              <a:cs typeface="+mn-cs"/>
            </a:rPr>
            <a:t>となったが、依然として類似団体より高い状況が続いている。</a:t>
          </a:r>
          <a:endParaRPr lang="ja-JP" altLang="ja-JP" sz="1400">
            <a:effectLst/>
          </a:endParaRPr>
        </a:p>
        <a:p>
          <a:pPr rtl="0" eaLnBrk="1" fontAlgn="auto" latinLnBrk="0" hangingPunct="1"/>
          <a:r>
            <a:rPr lang="en-US" altLang="ja-JP"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引き続き、学校施設の改築などに起債する計画であるが、その際は、財政基盤の確立に配慮した起債となるよう努めることとしている。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3" name="直線コネクタ 352"/>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4" name="テキスト ボックス 353"/>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5" name="直線コネクタ 354"/>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6" name="テキスト ボックス 355"/>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7" name="直線コネクタ 356"/>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8" name="テキスト ボックス 357"/>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9" name="直線コネクタ 358"/>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0" name="テキスト ボックス 359"/>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1" name="直線コネクタ 360"/>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2" name="テキスト ボックス 361"/>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3" name="直線コネクタ 362"/>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4" name="テキスト ボックス 363"/>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143328</xdr:rowOff>
    </xdr:from>
    <xdr:to>
      <xdr:col>24</xdr:col>
      <xdr:colOff>25400</xdr:colOff>
      <xdr:row>80</xdr:row>
      <xdr:rowOff>78014</xdr:rowOff>
    </xdr:to>
    <xdr:cxnSp macro="">
      <xdr:nvCxnSpPr>
        <xdr:cNvPr id="367" name="直線コネクタ 366"/>
        <xdr:cNvCxnSpPr/>
      </xdr:nvCxnSpPr>
      <xdr:spPr>
        <a:xfrm flipV="1">
          <a:off x="4826000" y="12487728"/>
          <a:ext cx="0" cy="1306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50091</xdr:rowOff>
    </xdr:from>
    <xdr:ext cx="762000" cy="259045"/>
    <xdr:sp macro="" textlink="">
      <xdr:nvSpPr>
        <xdr:cNvPr id="368" name="公債費最小値テキスト"/>
        <xdr:cNvSpPr txBox="1"/>
      </xdr:nvSpPr>
      <xdr:spPr>
        <a:xfrm>
          <a:off x="4914900" y="13766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78014</xdr:rowOff>
    </xdr:from>
    <xdr:to>
      <xdr:col>24</xdr:col>
      <xdr:colOff>114300</xdr:colOff>
      <xdr:row>80</xdr:row>
      <xdr:rowOff>78014</xdr:rowOff>
    </xdr:to>
    <xdr:cxnSp macro="">
      <xdr:nvCxnSpPr>
        <xdr:cNvPr id="369" name="直線コネクタ 368"/>
        <xdr:cNvCxnSpPr/>
      </xdr:nvCxnSpPr>
      <xdr:spPr>
        <a:xfrm>
          <a:off x="4737100" y="13794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58255</xdr:rowOff>
    </xdr:from>
    <xdr:ext cx="762000" cy="259045"/>
    <xdr:sp macro="" textlink="">
      <xdr:nvSpPr>
        <xdr:cNvPr id="370" name="公債費最大値テキスト"/>
        <xdr:cNvSpPr txBox="1"/>
      </xdr:nvSpPr>
      <xdr:spPr>
        <a:xfrm>
          <a:off x="4914900" y="1223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143328</xdr:rowOff>
    </xdr:from>
    <xdr:to>
      <xdr:col>24</xdr:col>
      <xdr:colOff>114300</xdr:colOff>
      <xdr:row>72</xdr:row>
      <xdr:rowOff>143328</xdr:rowOff>
    </xdr:to>
    <xdr:cxnSp macro="">
      <xdr:nvCxnSpPr>
        <xdr:cNvPr id="371" name="直線コネクタ 370"/>
        <xdr:cNvCxnSpPr/>
      </xdr:nvCxnSpPr>
      <xdr:spPr>
        <a:xfrm>
          <a:off x="4737100" y="12487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20864</xdr:rowOff>
    </xdr:from>
    <xdr:to>
      <xdr:col>24</xdr:col>
      <xdr:colOff>25400</xdr:colOff>
      <xdr:row>79</xdr:row>
      <xdr:rowOff>118836</xdr:rowOff>
    </xdr:to>
    <xdr:cxnSp macro="">
      <xdr:nvCxnSpPr>
        <xdr:cNvPr id="372" name="直線コネクタ 371"/>
        <xdr:cNvCxnSpPr/>
      </xdr:nvCxnSpPr>
      <xdr:spPr>
        <a:xfrm flipV="1">
          <a:off x="3987800" y="13565414"/>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109056</xdr:rowOff>
    </xdr:from>
    <xdr:ext cx="762000" cy="259045"/>
    <xdr:sp macro="" textlink="">
      <xdr:nvSpPr>
        <xdr:cNvPr id="373" name="公債費平均値テキスト"/>
        <xdr:cNvSpPr txBox="1"/>
      </xdr:nvSpPr>
      <xdr:spPr>
        <a:xfrm>
          <a:off x="4914900" y="129678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92529</xdr:rowOff>
    </xdr:from>
    <xdr:to>
      <xdr:col>24</xdr:col>
      <xdr:colOff>76200</xdr:colOff>
      <xdr:row>77</xdr:row>
      <xdr:rowOff>22679</xdr:rowOff>
    </xdr:to>
    <xdr:sp macro="" textlink="">
      <xdr:nvSpPr>
        <xdr:cNvPr id="374" name="フローチャート: 判断 373"/>
        <xdr:cNvSpPr/>
      </xdr:nvSpPr>
      <xdr:spPr>
        <a:xfrm>
          <a:off x="4775200" y="1312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118836</xdr:rowOff>
    </xdr:from>
    <xdr:to>
      <xdr:col>19</xdr:col>
      <xdr:colOff>187325</xdr:colOff>
      <xdr:row>80</xdr:row>
      <xdr:rowOff>12700</xdr:rowOff>
    </xdr:to>
    <xdr:cxnSp macro="">
      <xdr:nvCxnSpPr>
        <xdr:cNvPr id="375" name="直線コネクタ 374"/>
        <xdr:cNvCxnSpPr/>
      </xdr:nvCxnSpPr>
      <xdr:spPr>
        <a:xfrm flipV="1">
          <a:off x="3098800" y="13663386"/>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157843</xdr:rowOff>
    </xdr:from>
    <xdr:to>
      <xdr:col>20</xdr:col>
      <xdr:colOff>38100</xdr:colOff>
      <xdr:row>77</xdr:row>
      <xdr:rowOff>87993</xdr:rowOff>
    </xdr:to>
    <xdr:sp macro="" textlink="">
      <xdr:nvSpPr>
        <xdr:cNvPr id="376" name="フローチャート: 判断 375"/>
        <xdr:cNvSpPr/>
      </xdr:nvSpPr>
      <xdr:spPr>
        <a:xfrm>
          <a:off x="3937000" y="1318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98170</xdr:rowOff>
    </xdr:from>
    <xdr:ext cx="736600" cy="259045"/>
    <xdr:sp macro="" textlink="">
      <xdr:nvSpPr>
        <xdr:cNvPr id="377" name="テキスト ボックス 376"/>
        <xdr:cNvSpPr txBox="1"/>
      </xdr:nvSpPr>
      <xdr:spPr>
        <a:xfrm>
          <a:off x="3606800" y="12956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80</xdr:row>
      <xdr:rowOff>12700</xdr:rowOff>
    </xdr:from>
    <xdr:to>
      <xdr:col>15</xdr:col>
      <xdr:colOff>98425</xdr:colOff>
      <xdr:row>82</xdr:row>
      <xdr:rowOff>61686</xdr:rowOff>
    </xdr:to>
    <xdr:cxnSp macro="">
      <xdr:nvCxnSpPr>
        <xdr:cNvPr id="378" name="直線コネクタ 377"/>
        <xdr:cNvCxnSpPr/>
      </xdr:nvCxnSpPr>
      <xdr:spPr>
        <a:xfrm flipV="1">
          <a:off x="2209800" y="13728700"/>
          <a:ext cx="889000" cy="391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149679</xdr:rowOff>
    </xdr:from>
    <xdr:to>
      <xdr:col>15</xdr:col>
      <xdr:colOff>149225</xdr:colOff>
      <xdr:row>78</xdr:row>
      <xdr:rowOff>79829</xdr:rowOff>
    </xdr:to>
    <xdr:sp macro="" textlink="">
      <xdr:nvSpPr>
        <xdr:cNvPr id="379" name="フローチャート: 判断 378"/>
        <xdr:cNvSpPr/>
      </xdr:nvSpPr>
      <xdr:spPr>
        <a:xfrm>
          <a:off x="3048000" y="1335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90006</xdr:rowOff>
    </xdr:from>
    <xdr:ext cx="762000" cy="259045"/>
    <xdr:sp macro="" textlink="">
      <xdr:nvSpPr>
        <xdr:cNvPr id="380" name="テキスト ボックス 379"/>
        <xdr:cNvSpPr txBox="1"/>
      </xdr:nvSpPr>
      <xdr:spPr>
        <a:xfrm>
          <a:off x="2717800" y="13120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82</xdr:row>
      <xdr:rowOff>61686</xdr:rowOff>
    </xdr:from>
    <xdr:to>
      <xdr:col>11</xdr:col>
      <xdr:colOff>9525</xdr:colOff>
      <xdr:row>82</xdr:row>
      <xdr:rowOff>61686</xdr:rowOff>
    </xdr:to>
    <xdr:cxnSp macro="">
      <xdr:nvCxnSpPr>
        <xdr:cNvPr id="381" name="直線コネクタ 380"/>
        <xdr:cNvCxnSpPr/>
      </xdr:nvCxnSpPr>
      <xdr:spPr>
        <a:xfrm>
          <a:off x="1320800" y="141205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43543</xdr:rowOff>
    </xdr:from>
    <xdr:to>
      <xdr:col>11</xdr:col>
      <xdr:colOff>60325</xdr:colOff>
      <xdr:row>78</xdr:row>
      <xdr:rowOff>145143</xdr:rowOff>
    </xdr:to>
    <xdr:sp macro="" textlink="">
      <xdr:nvSpPr>
        <xdr:cNvPr id="382" name="フローチャート: 判断 381"/>
        <xdr:cNvSpPr/>
      </xdr:nvSpPr>
      <xdr:spPr>
        <a:xfrm>
          <a:off x="2159000" y="1341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155320</xdr:rowOff>
    </xdr:from>
    <xdr:ext cx="762000" cy="259045"/>
    <xdr:sp macro="" textlink="">
      <xdr:nvSpPr>
        <xdr:cNvPr id="383" name="テキスト ボックス 382"/>
        <xdr:cNvSpPr txBox="1"/>
      </xdr:nvSpPr>
      <xdr:spPr>
        <a:xfrm>
          <a:off x="1828800" y="1318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35379</xdr:rowOff>
    </xdr:from>
    <xdr:to>
      <xdr:col>6</xdr:col>
      <xdr:colOff>171450</xdr:colOff>
      <xdr:row>79</xdr:row>
      <xdr:rowOff>136979</xdr:rowOff>
    </xdr:to>
    <xdr:sp macro="" textlink="">
      <xdr:nvSpPr>
        <xdr:cNvPr id="384" name="フローチャート: 判断 383"/>
        <xdr:cNvSpPr/>
      </xdr:nvSpPr>
      <xdr:spPr>
        <a:xfrm>
          <a:off x="1270000" y="1357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147156</xdr:rowOff>
    </xdr:from>
    <xdr:ext cx="762000" cy="259045"/>
    <xdr:sp macro="" textlink="">
      <xdr:nvSpPr>
        <xdr:cNvPr id="385" name="テキスト ボックス 384"/>
        <xdr:cNvSpPr txBox="1"/>
      </xdr:nvSpPr>
      <xdr:spPr>
        <a:xfrm>
          <a:off x="939800" y="13348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141514</xdr:rowOff>
    </xdr:from>
    <xdr:to>
      <xdr:col>24</xdr:col>
      <xdr:colOff>76200</xdr:colOff>
      <xdr:row>79</xdr:row>
      <xdr:rowOff>71664</xdr:rowOff>
    </xdr:to>
    <xdr:sp macro="" textlink="">
      <xdr:nvSpPr>
        <xdr:cNvPr id="391" name="楕円 390"/>
        <xdr:cNvSpPr/>
      </xdr:nvSpPr>
      <xdr:spPr>
        <a:xfrm>
          <a:off x="4775200" y="13514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113591</xdr:rowOff>
    </xdr:from>
    <xdr:ext cx="762000" cy="259045"/>
    <xdr:sp macro="" textlink="">
      <xdr:nvSpPr>
        <xdr:cNvPr id="392" name="公債費該当値テキスト"/>
        <xdr:cNvSpPr txBox="1"/>
      </xdr:nvSpPr>
      <xdr:spPr>
        <a:xfrm>
          <a:off x="4914900" y="1348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68036</xdr:rowOff>
    </xdr:from>
    <xdr:to>
      <xdr:col>20</xdr:col>
      <xdr:colOff>38100</xdr:colOff>
      <xdr:row>79</xdr:row>
      <xdr:rowOff>169636</xdr:rowOff>
    </xdr:to>
    <xdr:sp macro="" textlink="">
      <xdr:nvSpPr>
        <xdr:cNvPr id="393" name="楕円 392"/>
        <xdr:cNvSpPr/>
      </xdr:nvSpPr>
      <xdr:spPr>
        <a:xfrm>
          <a:off x="3937000" y="1361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154413</xdr:rowOff>
    </xdr:from>
    <xdr:ext cx="736600" cy="259045"/>
    <xdr:sp macro="" textlink="">
      <xdr:nvSpPr>
        <xdr:cNvPr id="394" name="テキスト ボックス 393"/>
        <xdr:cNvSpPr txBox="1"/>
      </xdr:nvSpPr>
      <xdr:spPr>
        <a:xfrm>
          <a:off x="3606800" y="13698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133350</xdr:rowOff>
    </xdr:from>
    <xdr:to>
      <xdr:col>15</xdr:col>
      <xdr:colOff>149225</xdr:colOff>
      <xdr:row>80</xdr:row>
      <xdr:rowOff>63500</xdr:rowOff>
    </xdr:to>
    <xdr:sp macro="" textlink="">
      <xdr:nvSpPr>
        <xdr:cNvPr id="395" name="楕円 394"/>
        <xdr:cNvSpPr/>
      </xdr:nvSpPr>
      <xdr:spPr>
        <a:xfrm>
          <a:off x="30480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48277</xdr:rowOff>
    </xdr:from>
    <xdr:ext cx="762000" cy="259045"/>
    <xdr:sp macro="" textlink="">
      <xdr:nvSpPr>
        <xdr:cNvPr id="396" name="テキスト ボックス 395"/>
        <xdr:cNvSpPr txBox="1"/>
      </xdr:nvSpPr>
      <xdr:spPr>
        <a:xfrm>
          <a:off x="2717800" y="1376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82</xdr:row>
      <xdr:rowOff>10886</xdr:rowOff>
    </xdr:from>
    <xdr:to>
      <xdr:col>11</xdr:col>
      <xdr:colOff>60325</xdr:colOff>
      <xdr:row>82</xdr:row>
      <xdr:rowOff>112486</xdr:rowOff>
    </xdr:to>
    <xdr:sp macro="" textlink="">
      <xdr:nvSpPr>
        <xdr:cNvPr id="397" name="楕円 396"/>
        <xdr:cNvSpPr/>
      </xdr:nvSpPr>
      <xdr:spPr>
        <a:xfrm>
          <a:off x="2159000" y="1406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82</xdr:row>
      <xdr:rowOff>97263</xdr:rowOff>
    </xdr:from>
    <xdr:ext cx="762000" cy="259045"/>
    <xdr:sp macro="" textlink="">
      <xdr:nvSpPr>
        <xdr:cNvPr id="398" name="テキスト ボックス 397"/>
        <xdr:cNvSpPr txBox="1"/>
      </xdr:nvSpPr>
      <xdr:spPr>
        <a:xfrm>
          <a:off x="1828800" y="1415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82</xdr:row>
      <xdr:rowOff>10886</xdr:rowOff>
    </xdr:from>
    <xdr:to>
      <xdr:col>6</xdr:col>
      <xdr:colOff>171450</xdr:colOff>
      <xdr:row>82</xdr:row>
      <xdr:rowOff>112486</xdr:rowOff>
    </xdr:to>
    <xdr:sp macro="" textlink="">
      <xdr:nvSpPr>
        <xdr:cNvPr id="399" name="楕円 398"/>
        <xdr:cNvSpPr/>
      </xdr:nvSpPr>
      <xdr:spPr>
        <a:xfrm>
          <a:off x="1270000" y="1406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82</xdr:row>
      <xdr:rowOff>97263</xdr:rowOff>
    </xdr:from>
    <xdr:ext cx="762000" cy="259045"/>
    <xdr:sp macro="" textlink="">
      <xdr:nvSpPr>
        <xdr:cNvPr id="400" name="テキスト ボックス 399"/>
        <xdr:cNvSpPr txBox="1"/>
      </xdr:nvSpPr>
      <xdr:spPr>
        <a:xfrm>
          <a:off x="939800" y="1415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en-US" altLang="ja-JP"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公債費を除いた経常収支比率は、</a:t>
          </a:r>
          <a:r>
            <a:rPr kumimoji="1" lang="en-US" altLang="ja-JP" sz="1100" b="0" i="0" baseline="0">
              <a:solidFill>
                <a:schemeClr val="dk1"/>
              </a:solidFill>
              <a:effectLst/>
              <a:latin typeface="+mn-lt"/>
              <a:ea typeface="+mn-ea"/>
              <a:cs typeface="+mn-cs"/>
            </a:rPr>
            <a:t>2.9</a:t>
          </a:r>
          <a:r>
            <a:rPr kumimoji="1" lang="ja-JP" altLang="ja-JP" sz="1100" b="0" i="0" baseline="0">
              <a:solidFill>
                <a:schemeClr val="dk1"/>
              </a:solidFill>
              <a:effectLst/>
              <a:latin typeface="+mn-lt"/>
              <a:ea typeface="+mn-ea"/>
              <a:cs typeface="+mn-cs"/>
            </a:rPr>
            <a:t>ポイントの減少となった。歳入において</a:t>
          </a:r>
          <a:r>
            <a:rPr lang="ja-JP" altLang="ja-JP" sz="1100" b="0" i="0" baseline="0">
              <a:solidFill>
                <a:schemeClr val="dk1"/>
              </a:solidFill>
              <a:effectLst/>
              <a:latin typeface="+mn-lt"/>
              <a:ea typeface="+mn-ea"/>
              <a:cs typeface="+mn-cs"/>
            </a:rPr>
            <a:t>、財政調整交付金の普通交付金が大幅に増加したことが要因となっている。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類似団体より数値が高い状況にあることから、今後も行財政改革をこれまで以上に推進していくことにより経常収支比率のさらなる改善に努めていく。</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15" name="直線コネクタ 414"/>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16" name="テキスト ボックス 415"/>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17" name="直線コネクタ 416"/>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8" name="テキスト ボックス 417"/>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9" name="直線コネクタ 418"/>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20" name="テキスト ボックス 419"/>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21" name="直線コネクタ 420"/>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22" name="テキスト ボックス 421"/>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23" name="直線コネクタ 422"/>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24" name="テキスト ボックス 423"/>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25" name="直線コネクタ 424"/>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26" name="テキスト ボックス 425"/>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7" name="直線コネクタ 42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8" name="テキスト ボックス 42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37193</xdr:rowOff>
    </xdr:from>
    <xdr:to>
      <xdr:col>82</xdr:col>
      <xdr:colOff>107950</xdr:colOff>
      <xdr:row>82</xdr:row>
      <xdr:rowOff>29029</xdr:rowOff>
    </xdr:to>
    <xdr:cxnSp macro="">
      <xdr:nvCxnSpPr>
        <xdr:cNvPr id="430" name="直線コネクタ 429"/>
        <xdr:cNvCxnSpPr/>
      </xdr:nvCxnSpPr>
      <xdr:spPr>
        <a:xfrm flipV="1">
          <a:off x="16510000" y="12553043"/>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1106</xdr:rowOff>
    </xdr:from>
    <xdr:ext cx="762000" cy="259045"/>
    <xdr:sp macro="" textlink="">
      <xdr:nvSpPr>
        <xdr:cNvPr id="431" name="公債費以外最小値テキスト"/>
        <xdr:cNvSpPr txBox="1"/>
      </xdr:nvSpPr>
      <xdr:spPr>
        <a:xfrm>
          <a:off x="16598900" y="1406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29029</xdr:rowOff>
    </xdr:from>
    <xdr:to>
      <xdr:col>82</xdr:col>
      <xdr:colOff>196850</xdr:colOff>
      <xdr:row>82</xdr:row>
      <xdr:rowOff>29029</xdr:rowOff>
    </xdr:to>
    <xdr:cxnSp macro="">
      <xdr:nvCxnSpPr>
        <xdr:cNvPr id="432" name="直線コネクタ 431"/>
        <xdr:cNvCxnSpPr/>
      </xdr:nvCxnSpPr>
      <xdr:spPr>
        <a:xfrm>
          <a:off x="16421100" y="1408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123570</xdr:rowOff>
    </xdr:from>
    <xdr:ext cx="762000" cy="259045"/>
    <xdr:sp macro="" textlink="">
      <xdr:nvSpPr>
        <xdr:cNvPr id="433" name="公債費以外最大値テキスト"/>
        <xdr:cNvSpPr txBox="1"/>
      </xdr:nvSpPr>
      <xdr:spPr>
        <a:xfrm>
          <a:off x="16598900" y="1229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37193</xdr:rowOff>
    </xdr:from>
    <xdr:to>
      <xdr:col>82</xdr:col>
      <xdr:colOff>196850</xdr:colOff>
      <xdr:row>73</xdr:row>
      <xdr:rowOff>37193</xdr:rowOff>
    </xdr:to>
    <xdr:cxnSp macro="">
      <xdr:nvCxnSpPr>
        <xdr:cNvPr id="434" name="直線コネクタ 433"/>
        <xdr:cNvCxnSpPr/>
      </xdr:nvCxnSpPr>
      <xdr:spPr>
        <a:xfrm>
          <a:off x="16421100" y="12553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58964</xdr:rowOff>
    </xdr:from>
    <xdr:to>
      <xdr:col>82</xdr:col>
      <xdr:colOff>107950</xdr:colOff>
      <xdr:row>78</xdr:row>
      <xdr:rowOff>105229</xdr:rowOff>
    </xdr:to>
    <xdr:cxnSp macro="">
      <xdr:nvCxnSpPr>
        <xdr:cNvPr id="435" name="直線コネクタ 434"/>
        <xdr:cNvCxnSpPr/>
      </xdr:nvCxnSpPr>
      <xdr:spPr>
        <a:xfrm flipV="1">
          <a:off x="15671800" y="13260614"/>
          <a:ext cx="838200" cy="217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34670</xdr:rowOff>
    </xdr:from>
    <xdr:ext cx="762000" cy="259045"/>
    <xdr:sp macro="" textlink="">
      <xdr:nvSpPr>
        <xdr:cNvPr id="436" name="公債費以外平均値テキスト"/>
        <xdr:cNvSpPr txBox="1"/>
      </xdr:nvSpPr>
      <xdr:spPr>
        <a:xfrm>
          <a:off x="16598900" y="13236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62593</xdr:rowOff>
    </xdr:from>
    <xdr:to>
      <xdr:col>82</xdr:col>
      <xdr:colOff>158750</xdr:colOff>
      <xdr:row>77</xdr:row>
      <xdr:rowOff>164193</xdr:rowOff>
    </xdr:to>
    <xdr:sp macro="" textlink="">
      <xdr:nvSpPr>
        <xdr:cNvPr id="437" name="フローチャート: 判断 436"/>
        <xdr:cNvSpPr/>
      </xdr:nvSpPr>
      <xdr:spPr>
        <a:xfrm>
          <a:off x="16459200" y="1326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105229</xdr:rowOff>
    </xdr:from>
    <xdr:to>
      <xdr:col>78</xdr:col>
      <xdr:colOff>69850</xdr:colOff>
      <xdr:row>80</xdr:row>
      <xdr:rowOff>56243</xdr:rowOff>
    </xdr:to>
    <xdr:cxnSp macro="">
      <xdr:nvCxnSpPr>
        <xdr:cNvPr id="438" name="直線コネクタ 437"/>
        <xdr:cNvCxnSpPr/>
      </xdr:nvCxnSpPr>
      <xdr:spPr>
        <a:xfrm flipV="1">
          <a:off x="14782800" y="13478329"/>
          <a:ext cx="889000" cy="293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62593</xdr:rowOff>
    </xdr:from>
    <xdr:to>
      <xdr:col>78</xdr:col>
      <xdr:colOff>120650</xdr:colOff>
      <xdr:row>77</xdr:row>
      <xdr:rowOff>164193</xdr:rowOff>
    </xdr:to>
    <xdr:sp macro="" textlink="">
      <xdr:nvSpPr>
        <xdr:cNvPr id="439" name="フローチャート: 判断 438"/>
        <xdr:cNvSpPr/>
      </xdr:nvSpPr>
      <xdr:spPr>
        <a:xfrm>
          <a:off x="15621000" y="1326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2920</xdr:rowOff>
    </xdr:from>
    <xdr:ext cx="736600" cy="259045"/>
    <xdr:sp macro="" textlink="">
      <xdr:nvSpPr>
        <xdr:cNvPr id="440" name="テキスト ボックス 439"/>
        <xdr:cNvSpPr txBox="1"/>
      </xdr:nvSpPr>
      <xdr:spPr>
        <a:xfrm>
          <a:off x="15290800" y="13033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127000</xdr:rowOff>
    </xdr:from>
    <xdr:to>
      <xdr:col>73</xdr:col>
      <xdr:colOff>180975</xdr:colOff>
      <xdr:row>80</xdr:row>
      <xdr:rowOff>56243</xdr:rowOff>
    </xdr:to>
    <xdr:cxnSp macro="">
      <xdr:nvCxnSpPr>
        <xdr:cNvPr id="441" name="直線コネクタ 440"/>
        <xdr:cNvCxnSpPr/>
      </xdr:nvCxnSpPr>
      <xdr:spPr>
        <a:xfrm>
          <a:off x="13893800" y="13500100"/>
          <a:ext cx="889000" cy="272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117021</xdr:rowOff>
    </xdr:from>
    <xdr:to>
      <xdr:col>74</xdr:col>
      <xdr:colOff>31750</xdr:colOff>
      <xdr:row>78</xdr:row>
      <xdr:rowOff>47171</xdr:rowOff>
    </xdr:to>
    <xdr:sp macro="" textlink="">
      <xdr:nvSpPr>
        <xdr:cNvPr id="442" name="フローチャート: 判断 441"/>
        <xdr:cNvSpPr/>
      </xdr:nvSpPr>
      <xdr:spPr>
        <a:xfrm>
          <a:off x="14732000" y="1331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57348</xdr:rowOff>
    </xdr:from>
    <xdr:ext cx="762000" cy="259045"/>
    <xdr:sp macro="" textlink="">
      <xdr:nvSpPr>
        <xdr:cNvPr id="443" name="テキスト ボックス 442"/>
        <xdr:cNvSpPr txBox="1"/>
      </xdr:nvSpPr>
      <xdr:spPr>
        <a:xfrm>
          <a:off x="14401800" y="1308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83457</xdr:rowOff>
    </xdr:from>
    <xdr:to>
      <xdr:col>69</xdr:col>
      <xdr:colOff>92075</xdr:colOff>
      <xdr:row>78</xdr:row>
      <xdr:rowOff>127000</xdr:rowOff>
    </xdr:to>
    <xdr:cxnSp macro="">
      <xdr:nvCxnSpPr>
        <xdr:cNvPr id="444" name="直線コネクタ 443"/>
        <xdr:cNvCxnSpPr/>
      </xdr:nvCxnSpPr>
      <xdr:spPr>
        <a:xfrm>
          <a:off x="13004800" y="134565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157843</xdr:rowOff>
    </xdr:from>
    <xdr:to>
      <xdr:col>69</xdr:col>
      <xdr:colOff>142875</xdr:colOff>
      <xdr:row>77</xdr:row>
      <xdr:rowOff>87993</xdr:rowOff>
    </xdr:to>
    <xdr:sp macro="" textlink="">
      <xdr:nvSpPr>
        <xdr:cNvPr id="445" name="フローチャート: 判断 444"/>
        <xdr:cNvSpPr/>
      </xdr:nvSpPr>
      <xdr:spPr>
        <a:xfrm>
          <a:off x="13843000" y="1318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98170</xdr:rowOff>
    </xdr:from>
    <xdr:ext cx="762000" cy="259045"/>
    <xdr:sp macro="" textlink="">
      <xdr:nvSpPr>
        <xdr:cNvPr id="446" name="テキスト ボックス 445"/>
        <xdr:cNvSpPr txBox="1"/>
      </xdr:nvSpPr>
      <xdr:spPr>
        <a:xfrm>
          <a:off x="13512800" y="1295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111578</xdr:rowOff>
    </xdr:from>
    <xdr:to>
      <xdr:col>65</xdr:col>
      <xdr:colOff>53975</xdr:colOff>
      <xdr:row>76</xdr:row>
      <xdr:rowOff>41728</xdr:rowOff>
    </xdr:to>
    <xdr:sp macro="" textlink="">
      <xdr:nvSpPr>
        <xdr:cNvPr id="447" name="フローチャート: 判断 446"/>
        <xdr:cNvSpPr/>
      </xdr:nvSpPr>
      <xdr:spPr>
        <a:xfrm>
          <a:off x="12954000" y="12970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51905</xdr:rowOff>
    </xdr:from>
    <xdr:ext cx="762000" cy="259045"/>
    <xdr:sp macro="" textlink="">
      <xdr:nvSpPr>
        <xdr:cNvPr id="448" name="テキスト ボックス 447"/>
        <xdr:cNvSpPr txBox="1"/>
      </xdr:nvSpPr>
      <xdr:spPr>
        <a:xfrm>
          <a:off x="12623800" y="1273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9" name="テキスト ボックス 44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0" name="テキスト ボックス 44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1" name="テキスト ボックス 45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2" name="テキスト ボックス 45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3" name="テキスト ボックス 45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8164</xdr:rowOff>
    </xdr:from>
    <xdr:to>
      <xdr:col>82</xdr:col>
      <xdr:colOff>158750</xdr:colOff>
      <xdr:row>77</xdr:row>
      <xdr:rowOff>109764</xdr:rowOff>
    </xdr:to>
    <xdr:sp macro="" textlink="">
      <xdr:nvSpPr>
        <xdr:cNvPr id="454" name="楕円 453"/>
        <xdr:cNvSpPr/>
      </xdr:nvSpPr>
      <xdr:spPr>
        <a:xfrm>
          <a:off x="16459200" y="1320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24691</xdr:rowOff>
    </xdr:from>
    <xdr:ext cx="762000" cy="259045"/>
    <xdr:sp macro="" textlink="">
      <xdr:nvSpPr>
        <xdr:cNvPr id="455" name="公債費以外該当値テキスト"/>
        <xdr:cNvSpPr txBox="1"/>
      </xdr:nvSpPr>
      <xdr:spPr>
        <a:xfrm>
          <a:off x="16598900" y="1305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54429</xdr:rowOff>
    </xdr:from>
    <xdr:to>
      <xdr:col>78</xdr:col>
      <xdr:colOff>120650</xdr:colOff>
      <xdr:row>78</xdr:row>
      <xdr:rowOff>156029</xdr:rowOff>
    </xdr:to>
    <xdr:sp macro="" textlink="">
      <xdr:nvSpPr>
        <xdr:cNvPr id="456" name="楕円 455"/>
        <xdr:cNvSpPr/>
      </xdr:nvSpPr>
      <xdr:spPr>
        <a:xfrm>
          <a:off x="15621000" y="13427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140806</xdr:rowOff>
    </xdr:from>
    <xdr:ext cx="736600" cy="259045"/>
    <xdr:sp macro="" textlink="">
      <xdr:nvSpPr>
        <xdr:cNvPr id="457" name="テキスト ボックス 456"/>
        <xdr:cNvSpPr txBox="1"/>
      </xdr:nvSpPr>
      <xdr:spPr>
        <a:xfrm>
          <a:off x="15290800" y="135139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5443</xdr:rowOff>
    </xdr:from>
    <xdr:to>
      <xdr:col>74</xdr:col>
      <xdr:colOff>31750</xdr:colOff>
      <xdr:row>80</xdr:row>
      <xdr:rowOff>107043</xdr:rowOff>
    </xdr:to>
    <xdr:sp macro="" textlink="">
      <xdr:nvSpPr>
        <xdr:cNvPr id="458" name="楕円 457"/>
        <xdr:cNvSpPr/>
      </xdr:nvSpPr>
      <xdr:spPr>
        <a:xfrm>
          <a:off x="14732000" y="1372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91820</xdr:rowOff>
    </xdr:from>
    <xdr:ext cx="762000" cy="259045"/>
    <xdr:sp macro="" textlink="">
      <xdr:nvSpPr>
        <xdr:cNvPr id="459" name="テキスト ボックス 458"/>
        <xdr:cNvSpPr txBox="1"/>
      </xdr:nvSpPr>
      <xdr:spPr>
        <a:xfrm>
          <a:off x="14401800" y="1380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76200</xdr:rowOff>
    </xdr:from>
    <xdr:to>
      <xdr:col>69</xdr:col>
      <xdr:colOff>142875</xdr:colOff>
      <xdr:row>79</xdr:row>
      <xdr:rowOff>6350</xdr:rowOff>
    </xdr:to>
    <xdr:sp macro="" textlink="">
      <xdr:nvSpPr>
        <xdr:cNvPr id="460" name="楕円 459"/>
        <xdr:cNvSpPr/>
      </xdr:nvSpPr>
      <xdr:spPr>
        <a:xfrm>
          <a:off x="13843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162577</xdr:rowOff>
    </xdr:from>
    <xdr:ext cx="762000" cy="259045"/>
    <xdr:sp macro="" textlink="">
      <xdr:nvSpPr>
        <xdr:cNvPr id="461" name="テキスト ボックス 460"/>
        <xdr:cNvSpPr txBox="1"/>
      </xdr:nvSpPr>
      <xdr:spPr>
        <a:xfrm>
          <a:off x="13512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32657</xdr:rowOff>
    </xdr:from>
    <xdr:to>
      <xdr:col>65</xdr:col>
      <xdr:colOff>53975</xdr:colOff>
      <xdr:row>78</xdr:row>
      <xdr:rowOff>134257</xdr:rowOff>
    </xdr:to>
    <xdr:sp macro="" textlink="">
      <xdr:nvSpPr>
        <xdr:cNvPr id="462" name="楕円 461"/>
        <xdr:cNvSpPr/>
      </xdr:nvSpPr>
      <xdr:spPr>
        <a:xfrm>
          <a:off x="12954000" y="1340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119034</xdr:rowOff>
    </xdr:from>
    <xdr:ext cx="762000" cy="259045"/>
    <xdr:sp macro="" textlink="">
      <xdr:nvSpPr>
        <xdr:cNvPr id="463" name="テキスト ボックス 462"/>
        <xdr:cNvSpPr txBox="1"/>
      </xdr:nvSpPr>
      <xdr:spPr>
        <a:xfrm>
          <a:off x="12623800" y="1349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東京都墨田区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17599</xdr:rowOff>
    </xdr:from>
    <xdr:to>
      <xdr:col>29</xdr:col>
      <xdr:colOff>127000</xdr:colOff>
      <xdr:row>19</xdr:row>
      <xdr:rowOff>83305</xdr:rowOff>
    </xdr:to>
    <xdr:cxnSp macro="">
      <xdr:nvCxnSpPr>
        <xdr:cNvPr id="47" name="直線コネクタ 46"/>
        <xdr:cNvCxnSpPr/>
      </xdr:nvCxnSpPr>
      <xdr:spPr bwMode="auto">
        <a:xfrm flipV="1">
          <a:off x="5651500" y="2122624"/>
          <a:ext cx="0" cy="126585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55382</xdr:rowOff>
    </xdr:from>
    <xdr:ext cx="762000" cy="259045"/>
    <xdr:sp macro="" textlink="">
      <xdr:nvSpPr>
        <xdr:cNvPr id="48" name="人口1人当たり決算額の推移最小値テキスト130"/>
        <xdr:cNvSpPr txBox="1"/>
      </xdr:nvSpPr>
      <xdr:spPr>
        <a:xfrm>
          <a:off x="5740400" y="336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83305</xdr:rowOff>
    </xdr:from>
    <xdr:to>
      <xdr:col>30</xdr:col>
      <xdr:colOff>25400</xdr:colOff>
      <xdr:row>19</xdr:row>
      <xdr:rowOff>83305</xdr:rowOff>
    </xdr:to>
    <xdr:cxnSp macro="">
      <xdr:nvCxnSpPr>
        <xdr:cNvPr id="49" name="直線コネクタ 48"/>
        <xdr:cNvCxnSpPr/>
      </xdr:nvCxnSpPr>
      <xdr:spPr bwMode="auto">
        <a:xfrm>
          <a:off x="5562600" y="33884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103976</xdr:rowOff>
    </xdr:from>
    <xdr:ext cx="762000" cy="259045"/>
    <xdr:sp macro="" textlink="">
      <xdr:nvSpPr>
        <xdr:cNvPr id="50" name="人口1人当たり決算額の推移最大値テキスト130"/>
        <xdr:cNvSpPr txBox="1"/>
      </xdr:nvSpPr>
      <xdr:spPr>
        <a:xfrm>
          <a:off x="5740400" y="1866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17599</xdr:rowOff>
    </xdr:from>
    <xdr:to>
      <xdr:col>30</xdr:col>
      <xdr:colOff>25400</xdr:colOff>
      <xdr:row>12</xdr:row>
      <xdr:rowOff>17599</xdr:rowOff>
    </xdr:to>
    <xdr:cxnSp macro="">
      <xdr:nvCxnSpPr>
        <xdr:cNvPr id="51" name="直線コネクタ 50"/>
        <xdr:cNvCxnSpPr/>
      </xdr:nvCxnSpPr>
      <xdr:spPr bwMode="auto">
        <a:xfrm>
          <a:off x="5562600" y="21226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60466</xdr:rowOff>
    </xdr:from>
    <xdr:to>
      <xdr:col>29</xdr:col>
      <xdr:colOff>127000</xdr:colOff>
      <xdr:row>18</xdr:row>
      <xdr:rowOff>69513</xdr:rowOff>
    </xdr:to>
    <xdr:cxnSp macro="">
      <xdr:nvCxnSpPr>
        <xdr:cNvPr id="52" name="直線コネクタ 51"/>
        <xdr:cNvCxnSpPr/>
      </xdr:nvCxnSpPr>
      <xdr:spPr bwMode="auto">
        <a:xfrm>
          <a:off x="5003800" y="3194191"/>
          <a:ext cx="647700" cy="90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18</xdr:row>
      <xdr:rowOff>54290</xdr:rowOff>
    </xdr:from>
    <xdr:ext cx="762000" cy="259045"/>
    <xdr:sp macro="" textlink="">
      <xdr:nvSpPr>
        <xdr:cNvPr id="53" name="人口1人当たり決算額の推移平均値テキスト130"/>
        <xdr:cNvSpPr txBox="1"/>
      </xdr:nvSpPr>
      <xdr:spPr>
        <a:xfrm>
          <a:off x="5740400" y="31880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64509</xdr:rowOff>
    </xdr:from>
    <xdr:to>
      <xdr:col>29</xdr:col>
      <xdr:colOff>177800</xdr:colOff>
      <xdr:row>18</xdr:row>
      <xdr:rowOff>166108</xdr:rowOff>
    </xdr:to>
    <xdr:sp macro="" textlink="">
      <xdr:nvSpPr>
        <xdr:cNvPr id="54" name="フローチャート: 判断 53"/>
        <xdr:cNvSpPr/>
      </xdr:nvSpPr>
      <xdr:spPr bwMode="auto">
        <a:xfrm>
          <a:off x="5600700" y="3198234"/>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42973</xdr:rowOff>
    </xdr:from>
    <xdr:to>
      <xdr:col>26</xdr:col>
      <xdr:colOff>50800</xdr:colOff>
      <xdr:row>18</xdr:row>
      <xdr:rowOff>60466</xdr:rowOff>
    </xdr:to>
    <xdr:cxnSp macro="">
      <xdr:nvCxnSpPr>
        <xdr:cNvPr id="55" name="直線コネクタ 54"/>
        <xdr:cNvCxnSpPr/>
      </xdr:nvCxnSpPr>
      <xdr:spPr bwMode="auto">
        <a:xfrm>
          <a:off x="4305300" y="3176698"/>
          <a:ext cx="698500" cy="174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69952</xdr:rowOff>
    </xdr:from>
    <xdr:to>
      <xdr:col>26</xdr:col>
      <xdr:colOff>101600</xdr:colOff>
      <xdr:row>19</xdr:row>
      <xdr:rowOff>102</xdr:rowOff>
    </xdr:to>
    <xdr:sp macro="" textlink="">
      <xdr:nvSpPr>
        <xdr:cNvPr id="56" name="フローチャート: 判断 55"/>
        <xdr:cNvSpPr/>
      </xdr:nvSpPr>
      <xdr:spPr bwMode="auto">
        <a:xfrm>
          <a:off x="4953000" y="32036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156329</xdr:rowOff>
    </xdr:from>
    <xdr:ext cx="736600" cy="259045"/>
    <xdr:sp macro="" textlink="">
      <xdr:nvSpPr>
        <xdr:cNvPr id="57" name="テキスト ボックス 56"/>
        <xdr:cNvSpPr txBox="1"/>
      </xdr:nvSpPr>
      <xdr:spPr>
        <a:xfrm>
          <a:off x="4622800" y="32900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30498</xdr:rowOff>
    </xdr:from>
    <xdr:to>
      <xdr:col>22</xdr:col>
      <xdr:colOff>114300</xdr:colOff>
      <xdr:row>18</xdr:row>
      <xdr:rowOff>42973</xdr:rowOff>
    </xdr:to>
    <xdr:cxnSp macro="">
      <xdr:nvCxnSpPr>
        <xdr:cNvPr id="58" name="直線コネクタ 57"/>
        <xdr:cNvCxnSpPr/>
      </xdr:nvCxnSpPr>
      <xdr:spPr bwMode="auto">
        <a:xfrm>
          <a:off x="3606800" y="3164223"/>
          <a:ext cx="698500" cy="124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54810</xdr:rowOff>
    </xdr:from>
    <xdr:to>
      <xdr:col>22</xdr:col>
      <xdr:colOff>165100</xdr:colOff>
      <xdr:row>18</xdr:row>
      <xdr:rowOff>156410</xdr:rowOff>
    </xdr:to>
    <xdr:sp macro="" textlink="">
      <xdr:nvSpPr>
        <xdr:cNvPr id="59" name="フローチャート: 判断 58"/>
        <xdr:cNvSpPr/>
      </xdr:nvSpPr>
      <xdr:spPr bwMode="auto">
        <a:xfrm>
          <a:off x="4254500" y="31885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141186</xdr:rowOff>
    </xdr:from>
    <xdr:ext cx="762000" cy="259045"/>
    <xdr:sp macro="" textlink="">
      <xdr:nvSpPr>
        <xdr:cNvPr id="60" name="テキスト ボックス 59"/>
        <xdr:cNvSpPr txBox="1"/>
      </xdr:nvSpPr>
      <xdr:spPr>
        <a:xfrm>
          <a:off x="3924300" y="3274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13179</xdr:rowOff>
    </xdr:from>
    <xdr:to>
      <xdr:col>18</xdr:col>
      <xdr:colOff>177800</xdr:colOff>
      <xdr:row>18</xdr:row>
      <xdr:rowOff>30498</xdr:rowOff>
    </xdr:to>
    <xdr:cxnSp macro="">
      <xdr:nvCxnSpPr>
        <xdr:cNvPr id="61" name="直線コネクタ 60"/>
        <xdr:cNvCxnSpPr/>
      </xdr:nvCxnSpPr>
      <xdr:spPr bwMode="auto">
        <a:xfrm>
          <a:off x="2908300" y="3146904"/>
          <a:ext cx="698500" cy="173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48812</xdr:rowOff>
    </xdr:from>
    <xdr:to>
      <xdr:col>19</xdr:col>
      <xdr:colOff>38100</xdr:colOff>
      <xdr:row>18</xdr:row>
      <xdr:rowOff>150412</xdr:rowOff>
    </xdr:to>
    <xdr:sp macro="" textlink="">
      <xdr:nvSpPr>
        <xdr:cNvPr id="62" name="フローチャート: 判断 61"/>
        <xdr:cNvSpPr/>
      </xdr:nvSpPr>
      <xdr:spPr bwMode="auto">
        <a:xfrm>
          <a:off x="3556000" y="31825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135188</xdr:rowOff>
    </xdr:from>
    <xdr:ext cx="762000" cy="259045"/>
    <xdr:sp macro="" textlink="">
      <xdr:nvSpPr>
        <xdr:cNvPr id="63" name="テキスト ボックス 62"/>
        <xdr:cNvSpPr txBox="1"/>
      </xdr:nvSpPr>
      <xdr:spPr>
        <a:xfrm>
          <a:off x="3225800" y="3268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48594</xdr:rowOff>
    </xdr:from>
    <xdr:to>
      <xdr:col>15</xdr:col>
      <xdr:colOff>101600</xdr:colOff>
      <xdr:row>18</xdr:row>
      <xdr:rowOff>150194</xdr:rowOff>
    </xdr:to>
    <xdr:sp macro="" textlink="">
      <xdr:nvSpPr>
        <xdr:cNvPr id="64" name="フローチャート: 判断 63"/>
        <xdr:cNvSpPr/>
      </xdr:nvSpPr>
      <xdr:spPr bwMode="auto">
        <a:xfrm>
          <a:off x="2857500" y="31823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134971</xdr:rowOff>
    </xdr:from>
    <xdr:ext cx="762000" cy="259045"/>
    <xdr:sp macro="" textlink="">
      <xdr:nvSpPr>
        <xdr:cNvPr id="65" name="テキスト ボックス 64"/>
        <xdr:cNvSpPr txBox="1"/>
      </xdr:nvSpPr>
      <xdr:spPr>
        <a:xfrm>
          <a:off x="2527300" y="3268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18713</xdr:rowOff>
    </xdr:from>
    <xdr:to>
      <xdr:col>29</xdr:col>
      <xdr:colOff>177800</xdr:colOff>
      <xdr:row>18</xdr:row>
      <xdr:rowOff>120313</xdr:rowOff>
    </xdr:to>
    <xdr:sp macro="" textlink="">
      <xdr:nvSpPr>
        <xdr:cNvPr id="71" name="楕円 70"/>
        <xdr:cNvSpPr/>
      </xdr:nvSpPr>
      <xdr:spPr bwMode="auto">
        <a:xfrm>
          <a:off x="5600700" y="31524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35240</xdr:rowOff>
    </xdr:from>
    <xdr:ext cx="762000" cy="259045"/>
    <xdr:sp macro="" textlink="">
      <xdr:nvSpPr>
        <xdr:cNvPr id="72" name="人口1人当たり決算額の推移該当値テキスト130"/>
        <xdr:cNvSpPr txBox="1"/>
      </xdr:nvSpPr>
      <xdr:spPr>
        <a:xfrm>
          <a:off x="5740400" y="2997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9666</xdr:rowOff>
    </xdr:from>
    <xdr:to>
      <xdr:col>26</xdr:col>
      <xdr:colOff>101600</xdr:colOff>
      <xdr:row>18</xdr:row>
      <xdr:rowOff>111266</xdr:rowOff>
    </xdr:to>
    <xdr:sp macro="" textlink="">
      <xdr:nvSpPr>
        <xdr:cNvPr id="73" name="楕円 72"/>
        <xdr:cNvSpPr/>
      </xdr:nvSpPr>
      <xdr:spPr bwMode="auto">
        <a:xfrm>
          <a:off x="4953000" y="31433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121443</xdr:rowOff>
    </xdr:from>
    <xdr:ext cx="736600" cy="259045"/>
    <xdr:sp macro="" textlink="">
      <xdr:nvSpPr>
        <xdr:cNvPr id="74" name="テキスト ボックス 73"/>
        <xdr:cNvSpPr txBox="1"/>
      </xdr:nvSpPr>
      <xdr:spPr>
        <a:xfrm>
          <a:off x="4622800" y="29122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163623</xdr:rowOff>
    </xdr:from>
    <xdr:to>
      <xdr:col>22</xdr:col>
      <xdr:colOff>165100</xdr:colOff>
      <xdr:row>18</xdr:row>
      <xdr:rowOff>93773</xdr:rowOff>
    </xdr:to>
    <xdr:sp macro="" textlink="">
      <xdr:nvSpPr>
        <xdr:cNvPr id="75" name="楕円 74"/>
        <xdr:cNvSpPr/>
      </xdr:nvSpPr>
      <xdr:spPr bwMode="auto">
        <a:xfrm>
          <a:off x="4254500" y="31258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103950</xdr:rowOff>
    </xdr:from>
    <xdr:ext cx="762000" cy="259045"/>
    <xdr:sp macro="" textlink="">
      <xdr:nvSpPr>
        <xdr:cNvPr id="76" name="テキスト ボックス 75"/>
        <xdr:cNvSpPr txBox="1"/>
      </xdr:nvSpPr>
      <xdr:spPr>
        <a:xfrm>
          <a:off x="3924300" y="2894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151148</xdr:rowOff>
    </xdr:from>
    <xdr:to>
      <xdr:col>19</xdr:col>
      <xdr:colOff>38100</xdr:colOff>
      <xdr:row>18</xdr:row>
      <xdr:rowOff>81298</xdr:rowOff>
    </xdr:to>
    <xdr:sp macro="" textlink="">
      <xdr:nvSpPr>
        <xdr:cNvPr id="77" name="楕円 76"/>
        <xdr:cNvSpPr/>
      </xdr:nvSpPr>
      <xdr:spPr bwMode="auto">
        <a:xfrm>
          <a:off x="3556000" y="31134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91475</xdr:rowOff>
    </xdr:from>
    <xdr:ext cx="762000" cy="259045"/>
    <xdr:sp macro="" textlink="">
      <xdr:nvSpPr>
        <xdr:cNvPr id="78" name="テキスト ボックス 77"/>
        <xdr:cNvSpPr txBox="1"/>
      </xdr:nvSpPr>
      <xdr:spPr>
        <a:xfrm>
          <a:off x="3225800" y="2882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133829</xdr:rowOff>
    </xdr:from>
    <xdr:to>
      <xdr:col>15</xdr:col>
      <xdr:colOff>101600</xdr:colOff>
      <xdr:row>18</xdr:row>
      <xdr:rowOff>63979</xdr:rowOff>
    </xdr:to>
    <xdr:sp macro="" textlink="">
      <xdr:nvSpPr>
        <xdr:cNvPr id="79" name="楕円 78"/>
        <xdr:cNvSpPr/>
      </xdr:nvSpPr>
      <xdr:spPr bwMode="auto">
        <a:xfrm>
          <a:off x="2857500" y="30961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74156</xdr:rowOff>
    </xdr:from>
    <xdr:ext cx="762000" cy="259045"/>
    <xdr:sp macro="" textlink="">
      <xdr:nvSpPr>
        <xdr:cNvPr id="80" name="テキスト ボックス 79"/>
        <xdr:cNvSpPr txBox="1"/>
      </xdr:nvSpPr>
      <xdr:spPr>
        <a:xfrm>
          <a:off x="2527300" y="286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178816</xdr:rowOff>
    </xdr:from>
    <xdr:to>
      <xdr:col>29</xdr:col>
      <xdr:colOff>127000</xdr:colOff>
      <xdr:row>38</xdr:row>
      <xdr:rowOff>101600</xdr:rowOff>
    </xdr:to>
    <xdr:cxnSp macro="">
      <xdr:nvCxnSpPr>
        <xdr:cNvPr id="105" name="直線コネクタ 104"/>
        <xdr:cNvCxnSpPr/>
      </xdr:nvCxnSpPr>
      <xdr:spPr bwMode="auto">
        <a:xfrm flipV="1">
          <a:off x="5651500" y="6103366"/>
          <a:ext cx="0" cy="146583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73677</xdr:rowOff>
    </xdr:from>
    <xdr:ext cx="762000" cy="259045"/>
    <xdr:sp macro="" textlink="">
      <xdr:nvSpPr>
        <xdr:cNvPr id="106" name="人口1人当たり決算額の推移最小値テキスト445"/>
        <xdr:cNvSpPr txBox="1"/>
      </xdr:nvSpPr>
      <xdr:spPr>
        <a:xfrm>
          <a:off x="5740400" y="754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101600</xdr:rowOff>
    </xdr:from>
    <xdr:to>
      <xdr:col>30</xdr:col>
      <xdr:colOff>25400</xdr:colOff>
      <xdr:row>38</xdr:row>
      <xdr:rowOff>101600</xdr:rowOff>
    </xdr:to>
    <xdr:cxnSp macro="">
      <xdr:nvCxnSpPr>
        <xdr:cNvPr id="107" name="直線コネクタ 106"/>
        <xdr:cNvCxnSpPr/>
      </xdr:nvCxnSpPr>
      <xdr:spPr bwMode="auto">
        <a:xfrm>
          <a:off x="5562600" y="75692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93743</xdr:rowOff>
    </xdr:from>
    <xdr:ext cx="762000" cy="259045"/>
    <xdr:sp macro="" textlink="">
      <xdr:nvSpPr>
        <xdr:cNvPr id="108" name="人口1人当たり決算額の推移最大値テキスト445"/>
        <xdr:cNvSpPr txBox="1"/>
      </xdr:nvSpPr>
      <xdr:spPr>
        <a:xfrm>
          <a:off x="5740400" y="5846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178816</xdr:rowOff>
    </xdr:from>
    <xdr:to>
      <xdr:col>30</xdr:col>
      <xdr:colOff>25400</xdr:colOff>
      <xdr:row>33</xdr:row>
      <xdr:rowOff>178816</xdr:rowOff>
    </xdr:to>
    <xdr:cxnSp macro="">
      <xdr:nvCxnSpPr>
        <xdr:cNvPr id="109" name="直線コネクタ 108"/>
        <xdr:cNvCxnSpPr/>
      </xdr:nvCxnSpPr>
      <xdr:spPr bwMode="auto">
        <a:xfrm>
          <a:off x="5562600" y="610336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92075</xdr:rowOff>
    </xdr:from>
    <xdr:to>
      <xdr:col>29</xdr:col>
      <xdr:colOff>127000</xdr:colOff>
      <xdr:row>34</xdr:row>
      <xdr:rowOff>138176</xdr:rowOff>
    </xdr:to>
    <xdr:cxnSp macro="">
      <xdr:nvCxnSpPr>
        <xdr:cNvPr id="110" name="直線コネクタ 109"/>
        <xdr:cNvCxnSpPr/>
      </xdr:nvCxnSpPr>
      <xdr:spPr bwMode="auto">
        <a:xfrm>
          <a:off x="5003800" y="6359525"/>
          <a:ext cx="647700" cy="461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50436</xdr:rowOff>
    </xdr:from>
    <xdr:ext cx="762000" cy="259045"/>
    <xdr:sp macro="" textlink="">
      <xdr:nvSpPr>
        <xdr:cNvPr id="111" name="人口1人当たり決算額の推移平均値テキスト445"/>
        <xdr:cNvSpPr txBox="1"/>
      </xdr:nvSpPr>
      <xdr:spPr>
        <a:xfrm>
          <a:off x="5740400" y="70036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78359</xdr:rowOff>
    </xdr:from>
    <xdr:to>
      <xdr:col>29</xdr:col>
      <xdr:colOff>177800</xdr:colOff>
      <xdr:row>37</xdr:row>
      <xdr:rowOff>8509</xdr:rowOff>
    </xdr:to>
    <xdr:sp macro="" textlink="">
      <xdr:nvSpPr>
        <xdr:cNvPr id="112" name="フローチャート: 判断 111"/>
        <xdr:cNvSpPr/>
      </xdr:nvSpPr>
      <xdr:spPr bwMode="auto">
        <a:xfrm>
          <a:off x="5600700" y="70316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92075</xdr:rowOff>
    </xdr:from>
    <xdr:to>
      <xdr:col>26</xdr:col>
      <xdr:colOff>50800</xdr:colOff>
      <xdr:row>34</xdr:row>
      <xdr:rowOff>174498</xdr:rowOff>
    </xdr:to>
    <xdr:cxnSp macro="">
      <xdr:nvCxnSpPr>
        <xdr:cNvPr id="113" name="直線コネクタ 112"/>
        <xdr:cNvCxnSpPr/>
      </xdr:nvCxnSpPr>
      <xdr:spPr bwMode="auto">
        <a:xfrm flipV="1">
          <a:off x="4305300" y="6359525"/>
          <a:ext cx="698500" cy="824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76327</xdr:rowOff>
    </xdr:from>
    <xdr:to>
      <xdr:col>26</xdr:col>
      <xdr:colOff>101600</xdr:colOff>
      <xdr:row>37</xdr:row>
      <xdr:rowOff>6477</xdr:rowOff>
    </xdr:to>
    <xdr:sp macro="" textlink="">
      <xdr:nvSpPr>
        <xdr:cNvPr id="114" name="フローチャート: 判断 113"/>
        <xdr:cNvSpPr/>
      </xdr:nvSpPr>
      <xdr:spPr bwMode="auto">
        <a:xfrm>
          <a:off x="4953000" y="70295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162704</xdr:rowOff>
    </xdr:from>
    <xdr:ext cx="736600" cy="259045"/>
    <xdr:sp macro="" textlink="">
      <xdr:nvSpPr>
        <xdr:cNvPr id="115" name="テキスト ボックス 114"/>
        <xdr:cNvSpPr txBox="1"/>
      </xdr:nvSpPr>
      <xdr:spPr>
        <a:xfrm>
          <a:off x="4622800" y="71159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33</xdr:row>
      <xdr:rowOff>178816</xdr:rowOff>
    </xdr:from>
    <xdr:to>
      <xdr:col>22</xdr:col>
      <xdr:colOff>114300</xdr:colOff>
      <xdr:row>34</xdr:row>
      <xdr:rowOff>174498</xdr:rowOff>
    </xdr:to>
    <xdr:cxnSp macro="">
      <xdr:nvCxnSpPr>
        <xdr:cNvPr id="116" name="直線コネクタ 115"/>
        <xdr:cNvCxnSpPr/>
      </xdr:nvCxnSpPr>
      <xdr:spPr bwMode="auto">
        <a:xfrm>
          <a:off x="3606800" y="6103366"/>
          <a:ext cx="698500" cy="3385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15240</xdr:rowOff>
    </xdr:from>
    <xdr:to>
      <xdr:col>22</xdr:col>
      <xdr:colOff>165100</xdr:colOff>
      <xdr:row>36</xdr:row>
      <xdr:rowOff>116840</xdr:rowOff>
    </xdr:to>
    <xdr:sp macro="" textlink="">
      <xdr:nvSpPr>
        <xdr:cNvPr id="117" name="フローチャート: 判断 116"/>
        <xdr:cNvSpPr/>
      </xdr:nvSpPr>
      <xdr:spPr bwMode="auto">
        <a:xfrm>
          <a:off x="4254500" y="69684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101617</xdr:rowOff>
    </xdr:from>
    <xdr:ext cx="762000" cy="259045"/>
    <xdr:sp macro="" textlink="">
      <xdr:nvSpPr>
        <xdr:cNvPr id="118" name="テキスト ボックス 117"/>
        <xdr:cNvSpPr txBox="1"/>
      </xdr:nvSpPr>
      <xdr:spPr>
        <a:xfrm>
          <a:off x="3924300" y="7054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178816</xdr:rowOff>
    </xdr:from>
    <xdr:to>
      <xdr:col>18</xdr:col>
      <xdr:colOff>177800</xdr:colOff>
      <xdr:row>33</xdr:row>
      <xdr:rowOff>263525</xdr:rowOff>
    </xdr:to>
    <xdr:cxnSp macro="">
      <xdr:nvCxnSpPr>
        <xdr:cNvPr id="119" name="直線コネクタ 118"/>
        <xdr:cNvCxnSpPr/>
      </xdr:nvCxnSpPr>
      <xdr:spPr bwMode="auto">
        <a:xfrm flipV="1">
          <a:off x="2908300" y="6103366"/>
          <a:ext cx="698500" cy="847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280924</xdr:rowOff>
    </xdr:from>
    <xdr:to>
      <xdr:col>19</xdr:col>
      <xdr:colOff>38100</xdr:colOff>
      <xdr:row>36</xdr:row>
      <xdr:rowOff>39624</xdr:rowOff>
    </xdr:to>
    <xdr:sp macro="" textlink="">
      <xdr:nvSpPr>
        <xdr:cNvPr id="120" name="フローチャート: 判断 119"/>
        <xdr:cNvSpPr/>
      </xdr:nvSpPr>
      <xdr:spPr bwMode="auto">
        <a:xfrm>
          <a:off x="3556000" y="68912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24401</xdr:rowOff>
    </xdr:from>
    <xdr:ext cx="762000" cy="259045"/>
    <xdr:sp macro="" textlink="">
      <xdr:nvSpPr>
        <xdr:cNvPr id="121" name="テキスト ボックス 120"/>
        <xdr:cNvSpPr txBox="1"/>
      </xdr:nvSpPr>
      <xdr:spPr>
        <a:xfrm>
          <a:off x="3225800" y="6977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230505</xdr:rowOff>
    </xdr:from>
    <xdr:to>
      <xdr:col>15</xdr:col>
      <xdr:colOff>101600</xdr:colOff>
      <xdr:row>35</xdr:row>
      <xdr:rowOff>332105</xdr:rowOff>
    </xdr:to>
    <xdr:sp macro="" textlink="">
      <xdr:nvSpPr>
        <xdr:cNvPr id="122" name="フローチャート: 判断 121"/>
        <xdr:cNvSpPr/>
      </xdr:nvSpPr>
      <xdr:spPr bwMode="auto">
        <a:xfrm>
          <a:off x="2857500" y="68408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316882</xdr:rowOff>
    </xdr:from>
    <xdr:ext cx="762000" cy="259045"/>
    <xdr:sp macro="" textlink="">
      <xdr:nvSpPr>
        <xdr:cNvPr id="123" name="テキスト ボックス 122"/>
        <xdr:cNvSpPr txBox="1"/>
      </xdr:nvSpPr>
      <xdr:spPr>
        <a:xfrm>
          <a:off x="2527300" y="6927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87376</xdr:rowOff>
    </xdr:from>
    <xdr:to>
      <xdr:col>29</xdr:col>
      <xdr:colOff>177800</xdr:colOff>
      <xdr:row>34</xdr:row>
      <xdr:rowOff>188976</xdr:rowOff>
    </xdr:to>
    <xdr:sp macro="" textlink="">
      <xdr:nvSpPr>
        <xdr:cNvPr id="129" name="楕円 128"/>
        <xdr:cNvSpPr/>
      </xdr:nvSpPr>
      <xdr:spPr bwMode="auto">
        <a:xfrm>
          <a:off x="5600700" y="63548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275353</xdr:rowOff>
    </xdr:from>
    <xdr:ext cx="762000" cy="259045"/>
    <xdr:sp macro="" textlink="">
      <xdr:nvSpPr>
        <xdr:cNvPr id="130" name="人口1人当たり決算額の推移該当値テキスト445"/>
        <xdr:cNvSpPr txBox="1"/>
      </xdr:nvSpPr>
      <xdr:spPr>
        <a:xfrm>
          <a:off x="5740400" y="6199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41275</xdr:rowOff>
    </xdr:from>
    <xdr:to>
      <xdr:col>26</xdr:col>
      <xdr:colOff>101600</xdr:colOff>
      <xdr:row>34</xdr:row>
      <xdr:rowOff>142875</xdr:rowOff>
    </xdr:to>
    <xdr:sp macro="" textlink="">
      <xdr:nvSpPr>
        <xdr:cNvPr id="131" name="楕円 130"/>
        <xdr:cNvSpPr/>
      </xdr:nvSpPr>
      <xdr:spPr bwMode="auto">
        <a:xfrm>
          <a:off x="4953000" y="63087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153052</xdr:rowOff>
    </xdr:from>
    <xdr:ext cx="736600" cy="259045"/>
    <xdr:sp macro="" textlink="">
      <xdr:nvSpPr>
        <xdr:cNvPr id="132" name="テキスト ボックス 131"/>
        <xdr:cNvSpPr txBox="1"/>
      </xdr:nvSpPr>
      <xdr:spPr>
        <a:xfrm>
          <a:off x="4622800" y="60776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123698</xdr:rowOff>
    </xdr:from>
    <xdr:to>
      <xdr:col>22</xdr:col>
      <xdr:colOff>165100</xdr:colOff>
      <xdr:row>34</xdr:row>
      <xdr:rowOff>225298</xdr:rowOff>
    </xdr:to>
    <xdr:sp macro="" textlink="">
      <xdr:nvSpPr>
        <xdr:cNvPr id="133" name="楕円 132"/>
        <xdr:cNvSpPr/>
      </xdr:nvSpPr>
      <xdr:spPr bwMode="auto">
        <a:xfrm>
          <a:off x="4254500" y="63911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235475</xdr:rowOff>
    </xdr:from>
    <xdr:ext cx="762000" cy="259045"/>
    <xdr:sp macro="" textlink="">
      <xdr:nvSpPr>
        <xdr:cNvPr id="134" name="テキスト ボックス 133"/>
        <xdr:cNvSpPr txBox="1"/>
      </xdr:nvSpPr>
      <xdr:spPr>
        <a:xfrm>
          <a:off x="3924300" y="6160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128016</xdr:rowOff>
    </xdr:from>
    <xdr:to>
      <xdr:col>19</xdr:col>
      <xdr:colOff>38100</xdr:colOff>
      <xdr:row>33</xdr:row>
      <xdr:rowOff>229616</xdr:rowOff>
    </xdr:to>
    <xdr:sp macro="" textlink="">
      <xdr:nvSpPr>
        <xdr:cNvPr id="135" name="楕円 134"/>
        <xdr:cNvSpPr/>
      </xdr:nvSpPr>
      <xdr:spPr bwMode="auto">
        <a:xfrm>
          <a:off x="3556000" y="60525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32</xdr:row>
      <xdr:rowOff>68343</xdr:rowOff>
    </xdr:from>
    <xdr:ext cx="762000" cy="259045"/>
    <xdr:sp macro="" textlink="">
      <xdr:nvSpPr>
        <xdr:cNvPr id="136" name="テキスト ボックス 135"/>
        <xdr:cNvSpPr txBox="1"/>
      </xdr:nvSpPr>
      <xdr:spPr>
        <a:xfrm>
          <a:off x="3225800" y="582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212725</xdr:rowOff>
    </xdr:from>
    <xdr:to>
      <xdr:col>15</xdr:col>
      <xdr:colOff>101600</xdr:colOff>
      <xdr:row>33</xdr:row>
      <xdr:rowOff>314325</xdr:rowOff>
    </xdr:to>
    <xdr:sp macro="" textlink="">
      <xdr:nvSpPr>
        <xdr:cNvPr id="137" name="楕円 136"/>
        <xdr:cNvSpPr/>
      </xdr:nvSpPr>
      <xdr:spPr bwMode="auto">
        <a:xfrm>
          <a:off x="2857500" y="61372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32</xdr:row>
      <xdr:rowOff>153052</xdr:rowOff>
    </xdr:from>
    <xdr:ext cx="762000" cy="259045"/>
    <xdr:sp macro="" textlink="">
      <xdr:nvSpPr>
        <xdr:cNvPr id="138" name="テキスト ボックス 137"/>
        <xdr:cNvSpPr txBox="1"/>
      </xdr:nvSpPr>
      <xdr:spPr>
        <a:xfrm>
          <a:off x="2527300" y="5906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東京都墨田区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274,896
261,917
13.77
125,718,501
118,897,183
6,255,452
73,221,654
27,971,245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12925</xdr:rowOff>
    </xdr:from>
    <xdr:to>
      <xdr:col>24</xdr:col>
      <xdr:colOff>62865</xdr:colOff>
      <xdr:row>38</xdr:row>
      <xdr:rowOff>74484</xdr:rowOff>
    </xdr:to>
    <xdr:cxnSp macro="">
      <xdr:nvCxnSpPr>
        <xdr:cNvPr id="58" name="直線コネクタ 57"/>
        <xdr:cNvCxnSpPr/>
      </xdr:nvCxnSpPr>
      <xdr:spPr>
        <a:xfrm flipV="1">
          <a:off x="4633595" y="5327875"/>
          <a:ext cx="1270" cy="1261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78311</xdr:rowOff>
    </xdr:from>
    <xdr:ext cx="534377" cy="259045"/>
    <xdr:sp macro="" textlink="">
      <xdr:nvSpPr>
        <xdr:cNvPr id="59" name="人件費最小値テキスト"/>
        <xdr:cNvSpPr txBox="1"/>
      </xdr:nvSpPr>
      <xdr:spPr>
        <a:xfrm>
          <a:off x="4686300" y="6593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74484</xdr:rowOff>
    </xdr:from>
    <xdr:to>
      <xdr:col>24</xdr:col>
      <xdr:colOff>152400</xdr:colOff>
      <xdr:row>38</xdr:row>
      <xdr:rowOff>74484</xdr:rowOff>
    </xdr:to>
    <xdr:cxnSp macro="">
      <xdr:nvCxnSpPr>
        <xdr:cNvPr id="60" name="直線コネクタ 59"/>
        <xdr:cNvCxnSpPr/>
      </xdr:nvCxnSpPr>
      <xdr:spPr>
        <a:xfrm>
          <a:off x="4546600" y="6589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131052</xdr:rowOff>
    </xdr:from>
    <xdr:ext cx="599010" cy="259045"/>
    <xdr:sp macro="" textlink="">
      <xdr:nvSpPr>
        <xdr:cNvPr id="61" name="人件費最大値テキスト"/>
        <xdr:cNvSpPr txBox="1"/>
      </xdr:nvSpPr>
      <xdr:spPr>
        <a:xfrm>
          <a:off x="4686300" y="5103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12925</xdr:rowOff>
    </xdr:from>
    <xdr:to>
      <xdr:col>24</xdr:col>
      <xdr:colOff>152400</xdr:colOff>
      <xdr:row>31</xdr:row>
      <xdr:rowOff>12925</xdr:rowOff>
    </xdr:to>
    <xdr:cxnSp macro="">
      <xdr:nvCxnSpPr>
        <xdr:cNvPr id="62" name="直線コネクタ 61"/>
        <xdr:cNvCxnSpPr/>
      </xdr:nvCxnSpPr>
      <xdr:spPr>
        <a:xfrm>
          <a:off x="4546600" y="532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29961</xdr:rowOff>
    </xdr:from>
    <xdr:to>
      <xdr:col>24</xdr:col>
      <xdr:colOff>63500</xdr:colOff>
      <xdr:row>37</xdr:row>
      <xdr:rowOff>56217</xdr:rowOff>
    </xdr:to>
    <xdr:cxnSp macro="">
      <xdr:nvCxnSpPr>
        <xdr:cNvPr id="63" name="直線コネクタ 62"/>
        <xdr:cNvCxnSpPr/>
      </xdr:nvCxnSpPr>
      <xdr:spPr>
        <a:xfrm>
          <a:off x="3797300" y="6373611"/>
          <a:ext cx="838200" cy="26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14216</xdr:rowOff>
    </xdr:from>
    <xdr:ext cx="534377" cy="259045"/>
    <xdr:sp macro="" textlink="">
      <xdr:nvSpPr>
        <xdr:cNvPr id="64" name="人件費平均値テキスト"/>
        <xdr:cNvSpPr txBox="1"/>
      </xdr:nvSpPr>
      <xdr:spPr>
        <a:xfrm>
          <a:off x="4686300" y="63578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35789</xdr:rowOff>
    </xdr:from>
    <xdr:to>
      <xdr:col>24</xdr:col>
      <xdr:colOff>114300</xdr:colOff>
      <xdr:row>37</xdr:row>
      <xdr:rowOff>137389</xdr:rowOff>
    </xdr:to>
    <xdr:sp macro="" textlink="">
      <xdr:nvSpPr>
        <xdr:cNvPr id="65" name="フローチャート: 判断 64"/>
        <xdr:cNvSpPr/>
      </xdr:nvSpPr>
      <xdr:spPr>
        <a:xfrm>
          <a:off x="4584700" y="637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29961</xdr:rowOff>
    </xdr:from>
    <xdr:to>
      <xdr:col>19</xdr:col>
      <xdr:colOff>177800</xdr:colOff>
      <xdr:row>37</xdr:row>
      <xdr:rowOff>36667</xdr:rowOff>
    </xdr:to>
    <xdr:cxnSp macro="">
      <xdr:nvCxnSpPr>
        <xdr:cNvPr id="66" name="直線コネクタ 65"/>
        <xdr:cNvCxnSpPr/>
      </xdr:nvCxnSpPr>
      <xdr:spPr>
        <a:xfrm flipV="1">
          <a:off x="2908300" y="6373611"/>
          <a:ext cx="889000" cy="6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42657</xdr:rowOff>
    </xdr:from>
    <xdr:to>
      <xdr:col>20</xdr:col>
      <xdr:colOff>38100</xdr:colOff>
      <xdr:row>37</xdr:row>
      <xdr:rowOff>144257</xdr:rowOff>
    </xdr:to>
    <xdr:sp macro="" textlink="">
      <xdr:nvSpPr>
        <xdr:cNvPr id="67" name="フローチャート: 判断 66"/>
        <xdr:cNvSpPr/>
      </xdr:nvSpPr>
      <xdr:spPr>
        <a:xfrm>
          <a:off x="3746500" y="6386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135385</xdr:rowOff>
    </xdr:from>
    <xdr:ext cx="534377" cy="259045"/>
    <xdr:sp macro="" textlink="">
      <xdr:nvSpPr>
        <xdr:cNvPr id="68" name="テキスト ボックス 67"/>
        <xdr:cNvSpPr txBox="1"/>
      </xdr:nvSpPr>
      <xdr:spPr>
        <a:xfrm>
          <a:off x="3530111" y="6479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22341</xdr:rowOff>
    </xdr:from>
    <xdr:to>
      <xdr:col>15</xdr:col>
      <xdr:colOff>50800</xdr:colOff>
      <xdr:row>37</xdr:row>
      <xdr:rowOff>36667</xdr:rowOff>
    </xdr:to>
    <xdr:cxnSp macro="">
      <xdr:nvCxnSpPr>
        <xdr:cNvPr id="69" name="直線コネクタ 68"/>
        <xdr:cNvCxnSpPr/>
      </xdr:nvCxnSpPr>
      <xdr:spPr>
        <a:xfrm>
          <a:off x="2019300" y="6365991"/>
          <a:ext cx="889000" cy="14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33143</xdr:rowOff>
    </xdr:from>
    <xdr:to>
      <xdr:col>15</xdr:col>
      <xdr:colOff>101600</xdr:colOff>
      <xdr:row>37</xdr:row>
      <xdr:rowOff>134743</xdr:rowOff>
    </xdr:to>
    <xdr:sp macro="" textlink="">
      <xdr:nvSpPr>
        <xdr:cNvPr id="70" name="フローチャート: 判断 69"/>
        <xdr:cNvSpPr/>
      </xdr:nvSpPr>
      <xdr:spPr>
        <a:xfrm>
          <a:off x="2857500" y="6376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125871</xdr:rowOff>
    </xdr:from>
    <xdr:ext cx="534377" cy="259045"/>
    <xdr:sp macro="" textlink="">
      <xdr:nvSpPr>
        <xdr:cNvPr id="71" name="テキスト ボックス 70"/>
        <xdr:cNvSpPr txBox="1"/>
      </xdr:nvSpPr>
      <xdr:spPr>
        <a:xfrm>
          <a:off x="2641111" y="6469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170724</xdr:rowOff>
    </xdr:from>
    <xdr:to>
      <xdr:col>10</xdr:col>
      <xdr:colOff>114300</xdr:colOff>
      <xdr:row>37</xdr:row>
      <xdr:rowOff>22341</xdr:rowOff>
    </xdr:to>
    <xdr:cxnSp macro="">
      <xdr:nvCxnSpPr>
        <xdr:cNvPr id="72" name="直線コネクタ 71"/>
        <xdr:cNvCxnSpPr/>
      </xdr:nvCxnSpPr>
      <xdr:spPr>
        <a:xfrm>
          <a:off x="1130300" y="6342924"/>
          <a:ext cx="889000" cy="23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17664</xdr:rowOff>
    </xdr:from>
    <xdr:to>
      <xdr:col>10</xdr:col>
      <xdr:colOff>165100</xdr:colOff>
      <xdr:row>37</xdr:row>
      <xdr:rowOff>119264</xdr:rowOff>
    </xdr:to>
    <xdr:sp macro="" textlink="">
      <xdr:nvSpPr>
        <xdr:cNvPr id="73" name="フローチャート: 判断 72"/>
        <xdr:cNvSpPr/>
      </xdr:nvSpPr>
      <xdr:spPr>
        <a:xfrm>
          <a:off x="1968500" y="6361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110391</xdr:rowOff>
    </xdr:from>
    <xdr:ext cx="534377" cy="259045"/>
    <xdr:sp macro="" textlink="">
      <xdr:nvSpPr>
        <xdr:cNvPr id="74" name="テキスト ボックス 73"/>
        <xdr:cNvSpPr txBox="1"/>
      </xdr:nvSpPr>
      <xdr:spPr>
        <a:xfrm>
          <a:off x="1752111" y="6454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20059</xdr:rowOff>
    </xdr:from>
    <xdr:to>
      <xdr:col>6</xdr:col>
      <xdr:colOff>38100</xdr:colOff>
      <xdr:row>37</xdr:row>
      <xdr:rowOff>121659</xdr:rowOff>
    </xdr:to>
    <xdr:sp macro="" textlink="">
      <xdr:nvSpPr>
        <xdr:cNvPr id="75" name="フローチャート: 判断 74"/>
        <xdr:cNvSpPr/>
      </xdr:nvSpPr>
      <xdr:spPr>
        <a:xfrm>
          <a:off x="1079500" y="6363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112786</xdr:rowOff>
    </xdr:from>
    <xdr:ext cx="534377" cy="259045"/>
    <xdr:sp macro="" textlink="">
      <xdr:nvSpPr>
        <xdr:cNvPr id="76" name="テキスト ボックス 75"/>
        <xdr:cNvSpPr txBox="1"/>
      </xdr:nvSpPr>
      <xdr:spPr>
        <a:xfrm>
          <a:off x="863111" y="6456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5417</xdr:rowOff>
    </xdr:from>
    <xdr:to>
      <xdr:col>24</xdr:col>
      <xdr:colOff>114300</xdr:colOff>
      <xdr:row>37</xdr:row>
      <xdr:rowOff>107017</xdr:rowOff>
    </xdr:to>
    <xdr:sp macro="" textlink="">
      <xdr:nvSpPr>
        <xdr:cNvPr id="82" name="楕円 81"/>
        <xdr:cNvSpPr/>
      </xdr:nvSpPr>
      <xdr:spPr>
        <a:xfrm>
          <a:off x="4584700" y="6349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28294</xdr:rowOff>
    </xdr:from>
    <xdr:ext cx="534377" cy="259045"/>
    <xdr:sp macro="" textlink="">
      <xdr:nvSpPr>
        <xdr:cNvPr id="83" name="人件費該当値テキスト"/>
        <xdr:cNvSpPr txBox="1"/>
      </xdr:nvSpPr>
      <xdr:spPr>
        <a:xfrm>
          <a:off x="4686300" y="6200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150611</xdr:rowOff>
    </xdr:from>
    <xdr:to>
      <xdr:col>20</xdr:col>
      <xdr:colOff>38100</xdr:colOff>
      <xdr:row>37</xdr:row>
      <xdr:rowOff>80761</xdr:rowOff>
    </xdr:to>
    <xdr:sp macro="" textlink="">
      <xdr:nvSpPr>
        <xdr:cNvPr id="84" name="楕円 83"/>
        <xdr:cNvSpPr/>
      </xdr:nvSpPr>
      <xdr:spPr>
        <a:xfrm>
          <a:off x="3746500" y="6322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97288</xdr:rowOff>
    </xdr:from>
    <xdr:ext cx="534377" cy="259045"/>
    <xdr:sp macro="" textlink="">
      <xdr:nvSpPr>
        <xdr:cNvPr id="85" name="テキスト ボックス 84"/>
        <xdr:cNvSpPr txBox="1"/>
      </xdr:nvSpPr>
      <xdr:spPr>
        <a:xfrm>
          <a:off x="3530111" y="6098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157317</xdr:rowOff>
    </xdr:from>
    <xdr:to>
      <xdr:col>15</xdr:col>
      <xdr:colOff>101600</xdr:colOff>
      <xdr:row>37</xdr:row>
      <xdr:rowOff>87467</xdr:rowOff>
    </xdr:to>
    <xdr:sp macro="" textlink="">
      <xdr:nvSpPr>
        <xdr:cNvPr id="86" name="楕円 85"/>
        <xdr:cNvSpPr/>
      </xdr:nvSpPr>
      <xdr:spPr>
        <a:xfrm>
          <a:off x="2857500" y="6329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103994</xdr:rowOff>
    </xdr:from>
    <xdr:ext cx="534377" cy="259045"/>
    <xdr:sp macro="" textlink="">
      <xdr:nvSpPr>
        <xdr:cNvPr id="87" name="テキスト ボックス 86"/>
        <xdr:cNvSpPr txBox="1"/>
      </xdr:nvSpPr>
      <xdr:spPr>
        <a:xfrm>
          <a:off x="2641111" y="6104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142991</xdr:rowOff>
    </xdr:from>
    <xdr:to>
      <xdr:col>10</xdr:col>
      <xdr:colOff>165100</xdr:colOff>
      <xdr:row>37</xdr:row>
      <xdr:rowOff>73141</xdr:rowOff>
    </xdr:to>
    <xdr:sp macro="" textlink="">
      <xdr:nvSpPr>
        <xdr:cNvPr id="88" name="楕円 87"/>
        <xdr:cNvSpPr/>
      </xdr:nvSpPr>
      <xdr:spPr>
        <a:xfrm>
          <a:off x="1968500" y="6315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89668</xdr:rowOff>
    </xdr:from>
    <xdr:ext cx="534377" cy="259045"/>
    <xdr:sp macro="" textlink="">
      <xdr:nvSpPr>
        <xdr:cNvPr id="89" name="テキスト ボックス 88"/>
        <xdr:cNvSpPr txBox="1"/>
      </xdr:nvSpPr>
      <xdr:spPr>
        <a:xfrm>
          <a:off x="1752111" y="6090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119924</xdr:rowOff>
    </xdr:from>
    <xdr:to>
      <xdr:col>6</xdr:col>
      <xdr:colOff>38100</xdr:colOff>
      <xdr:row>37</xdr:row>
      <xdr:rowOff>50074</xdr:rowOff>
    </xdr:to>
    <xdr:sp macro="" textlink="">
      <xdr:nvSpPr>
        <xdr:cNvPr id="90" name="楕円 89"/>
        <xdr:cNvSpPr/>
      </xdr:nvSpPr>
      <xdr:spPr>
        <a:xfrm>
          <a:off x="1079500" y="6292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66601</xdr:rowOff>
    </xdr:from>
    <xdr:ext cx="534377" cy="259045"/>
    <xdr:sp macro="" textlink="">
      <xdr:nvSpPr>
        <xdr:cNvPr id="91" name="テキスト ボックス 90"/>
        <xdr:cNvSpPr txBox="1"/>
      </xdr:nvSpPr>
      <xdr:spPr>
        <a:xfrm>
          <a:off x="863111" y="6067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8" name="テキスト ボックス 107"/>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154112</xdr:rowOff>
    </xdr:from>
    <xdr:to>
      <xdr:col>24</xdr:col>
      <xdr:colOff>62865</xdr:colOff>
      <xdr:row>59</xdr:row>
      <xdr:rowOff>120955</xdr:rowOff>
    </xdr:to>
    <xdr:cxnSp macro="">
      <xdr:nvCxnSpPr>
        <xdr:cNvPr id="118" name="直線コネクタ 117"/>
        <xdr:cNvCxnSpPr/>
      </xdr:nvCxnSpPr>
      <xdr:spPr>
        <a:xfrm flipV="1">
          <a:off x="4633595" y="8726612"/>
          <a:ext cx="1270" cy="1509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124782</xdr:rowOff>
    </xdr:from>
    <xdr:ext cx="534377" cy="259045"/>
    <xdr:sp macro="" textlink="">
      <xdr:nvSpPr>
        <xdr:cNvPr id="119" name="物件費最小値テキスト"/>
        <xdr:cNvSpPr txBox="1"/>
      </xdr:nvSpPr>
      <xdr:spPr>
        <a:xfrm>
          <a:off x="4686300" y="10240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120955</xdr:rowOff>
    </xdr:from>
    <xdr:to>
      <xdr:col>24</xdr:col>
      <xdr:colOff>152400</xdr:colOff>
      <xdr:row>59</xdr:row>
      <xdr:rowOff>120955</xdr:rowOff>
    </xdr:to>
    <xdr:cxnSp macro="">
      <xdr:nvCxnSpPr>
        <xdr:cNvPr id="120" name="直線コネクタ 119"/>
        <xdr:cNvCxnSpPr/>
      </xdr:nvCxnSpPr>
      <xdr:spPr>
        <a:xfrm>
          <a:off x="4546600" y="10236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100789</xdr:rowOff>
    </xdr:from>
    <xdr:ext cx="599010" cy="259045"/>
    <xdr:sp macro="" textlink="">
      <xdr:nvSpPr>
        <xdr:cNvPr id="121" name="物件費最大値テキスト"/>
        <xdr:cNvSpPr txBox="1"/>
      </xdr:nvSpPr>
      <xdr:spPr>
        <a:xfrm>
          <a:off x="4686300" y="8501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154112</xdr:rowOff>
    </xdr:from>
    <xdr:to>
      <xdr:col>24</xdr:col>
      <xdr:colOff>152400</xdr:colOff>
      <xdr:row>50</xdr:row>
      <xdr:rowOff>154112</xdr:rowOff>
    </xdr:to>
    <xdr:cxnSp macro="">
      <xdr:nvCxnSpPr>
        <xdr:cNvPr id="122" name="直線コネクタ 121"/>
        <xdr:cNvCxnSpPr/>
      </xdr:nvCxnSpPr>
      <xdr:spPr>
        <a:xfrm>
          <a:off x="4546600" y="8726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110722</xdr:rowOff>
    </xdr:from>
    <xdr:to>
      <xdr:col>24</xdr:col>
      <xdr:colOff>63500</xdr:colOff>
      <xdr:row>58</xdr:row>
      <xdr:rowOff>129402</xdr:rowOff>
    </xdr:to>
    <xdr:cxnSp macro="">
      <xdr:nvCxnSpPr>
        <xdr:cNvPr id="123" name="直線コネクタ 122"/>
        <xdr:cNvCxnSpPr/>
      </xdr:nvCxnSpPr>
      <xdr:spPr>
        <a:xfrm flipV="1">
          <a:off x="3797300" y="10054822"/>
          <a:ext cx="838200" cy="18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81849</xdr:rowOff>
    </xdr:from>
    <xdr:ext cx="534377" cy="259045"/>
    <xdr:sp macro="" textlink="">
      <xdr:nvSpPr>
        <xdr:cNvPr id="124" name="物件費平均値テキスト"/>
        <xdr:cNvSpPr txBox="1"/>
      </xdr:nvSpPr>
      <xdr:spPr>
        <a:xfrm>
          <a:off x="4686300" y="100259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103422</xdr:rowOff>
    </xdr:from>
    <xdr:to>
      <xdr:col>24</xdr:col>
      <xdr:colOff>114300</xdr:colOff>
      <xdr:row>59</xdr:row>
      <xdr:rowOff>33572</xdr:rowOff>
    </xdr:to>
    <xdr:sp macro="" textlink="">
      <xdr:nvSpPr>
        <xdr:cNvPr id="125" name="フローチャート: 判断 124"/>
        <xdr:cNvSpPr/>
      </xdr:nvSpPr>
      <xdr:spPr>
        <a:xfrm>
          <a:off x="4584700" y="10047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124689</xdr:rowOff>
    </xdr:from>
    <xdr:to>
      <xdr:col>19</xdr:col>
      <xdr:colOff>177800</xdr:colOff>
      <xdr:row>58</xdr:row>
      <xdr:rowOff>129402</xdr:rowOff>
    </xdr:to>
    <xdr:cxnSp macro="">
      <xdr:nvCxnSpPr>
        <xdr:cNvPr id="126" name="直線コネクタ 125"/>
        <xdr:cNvCxnSpPr/>
      </xdr:nvCxnSpPr>
      <xdr:spPr>
        <a:xfrm>
          <a:off x="2908300" y="10068789"/>
          <a:ext cx="889000" cy="4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59</xdr:row>
      <xdr:rowOff>6288</xdr:rowOff>
    </xdr:from>
    <xdr:to>
      <xdr:col>20</xdr:col>
      <xdr:colOff>38100</xdr:colOff>
      <xdr:row>59</xdr:row>
      <xdr:rowOff>107888</xdr:rowOff>
    </xdr:to>
    <xdr:sp macro="" textlink="">
      <xdr:nvSpPr>
        <xdr:cNvPr id="127" name="フローチャート: 判断 126"/>
        <xdr:cNvSpPr/>
      </xdr:nvSpPr>
      <xdr:spPr>
        <a:xfrm>
          <a:off x="3746500" y="10121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99015</xdr:rowOff>
    </xdr:from>
    <xdr:ext cx="534377" cy="259045"/>
    <xdr:sp macro="" textlink="">
      <xdr:nvSpPr>
        <xdr:cNvPr id="128" name="テキスト ボックス 127"/>
        <xdr:cNvSpPr txBox="1"/>
      </xdr:nvSpPr>
      <xdr:spPr>
        <a:xfrm>
          <a:off x="3530111" y="10214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112758</xdr:rowOff>
    </xdr:from>
    <xdr:to>
      <xdr:col>15</xdr:col>
      <xdr:colOff>50800</xdr:colOff>
      <xdr:row>58</xdr:row>
      <xdr:rowOff>124689</xdr:rowOff>
    </xdr:to>
    <xdr:cxnSp macro="">
      <xdr:nvCxnSpPr>
        <xdr:cNvPr id="129" name="直線コネクタ 128"/>
        <xdr:cNvCxnSpPr/>
      </xdr:nvCxnSpPr>
      <xdr:spPr>
        <a:xfrm>
          <a:off x="2019300" y="10056858"/>
          <a:ext cx="889000" cy="11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24783</xdr:rowOff>
    </xdr:from>
    <xdr:to>
      <xdr:col>15</xdr:col>
      <xdr:colOff>101600</xdr:colOff>
      <xdr:row>59</xdr:row>
      <xdr:rowOff>126383</xdr:rowOff>
    </xdr:to>
    <xdr:sp macro="" textlink="">
      <xdr:nvSpPr>
        <xdr:cNvPr id="130" name="フローチャート: 判断 129"/>
        <xdr:cNvSpPr/>
      </xdr:nvSpPr>
      <xdr:spPr>
        <a:xfrm>
          <a:off x="2857500" y="10140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117510</xdr:rowOff>
    </xdr:from>
    <xdr:ext cx="534377" cy="259045"/>
    <xdr:sp macro="" textlink="">
      <xdr:nvSpPr>
        <xdr:cNvPr id="131" name="テキスト ボックス 130"/>
        <xdr:cNvSpPr txBox="1"/>
      </xdr:nvSpPr>
      <xdr:spPr>
        <a:xfrm>
          <a:off x="2641111" y="10233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112758</xdr:rowOff>
    </xdr:from>
    <xdr:to>
      <xdr:col>10</xdr:col>
      <xdr:colOff>114300</xdr:colOff>
      <xdr:row>58</xdr:row>
      <xdr:rowOff>126757</xdr:rowOff>
    </xdr:to>
    <xdr:cxnSp macro="">
      <xdr:nvCxnSpPr>
        <xdr:cNvPr id="132" name="直線コネクタ 131"/>
        <xdr:cNvCxnSpPr/>
      </xdr:nvCxnSpPr>
      <xdr:spPr>
        <a:xfrm flipV="1">
          <a:off x="1130300" y="10056858"/>
          <a:ext cx="889000" cy="13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11524</xdr:rowOff>
    </xdr:from>
    <xdr:to>
      <xdr:col>10</xdr:col>
      <xdr:colOff>165100</xdr:colOff>
      <xdr:row>59</xdr:row>
      <xdr:rowOff>113124</xdr:rowOff>
    </xdr:to>
    <xdr:sp macro="" textlink="">
      <xdr:nvSpPr>
        <xdr:cNvPr id="133" name="フローチャート: 判断 132"/>
        <xdr:cNvSpPr/>
      </xdr:nvSpPr>
      <xdr:spPr>
        <a:xfrm>
          <a:off x="1968500" y="10127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104251</xdr:rowOff>
    </xdr:from>
    <xdr:ext cx="534377" cy="259045"/>
    <xdr:sp macro="" textlink="">
      <xdr:nvSpPr>
        <xdr:cNvPr id="134" name="テキスト ボックス 133"/>
        <xdr:cNvSpPr txBox="1"/>
      </xdr:nvSpPr>
      <xdr:spPr>
        <a:xfrm>
          <a:off x="1752111" y="10219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30683</xdr:rowOff>
    </xdr:from>
    <xdr:to>
      <xdr:col>6</xdr:col>
      <xdr:colOff>38100</xdr:colOff>
      <xdr:row>59</xdr:row>
      <xdr:rowOff>132283</xdr:rowOff>
    </xdr:to>
    <xdr:sp macro="" textlink="">
      <xdr:nvSpPr>
        <xdr:cNvPr id="135" name="フローチャート: 判断 134"/>
        <xdr:cNvSpPr/>
      </xdr:nvSpPr>
      <xdr:spPr>
        <a:xfrm>
          <a:off x="1079500" y="10146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123410</xdr:rowOff>
    </xdr:from>
    <xdr:ext cx="534377" cy="259045"/>
    <xdr:sp macro="" textlink="">
      <xdr:nvSpPr>
        <xdr:cNvPr id="136" name="テキスト ボックス 135"/>
        <xdr:cNvSpPr txBox="1"/>
      </xdr:nvSpPr>
      <xdr:spPr>
        <a:xfrm>
          <a:off x="863111" y="10238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59922</xdr:rowOff>
    </xdr:from>
    <xdr:to>
      <xdr:col>24</xdr:col>
      <xdr:colOff>114300</xdr:colOff>
      <xdr:row>58</xdr:row>
      <xdr:rowOff>161522</xdr:rowOff>
    </xdr:to>
    <xdr:sp macro="" textlink="">
      <xdr:nvSpPr>
        <xdr:cNvPr id="142" name="楕円 141"/>
        <xdr:cNvSpPr/>
      </xdr:nvSpPr>
      <xdr:spPr>
        <a:xfrm>
          <a:off x="4584700" y="10004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82799</xdr:rowOff>
    </xdr:from>
    <xdr:ext cx="534377" cy="259045"/>
    <xdr:sp macro="" textlink="">
      <xdr:nvSpPr>
        <xdr:cNvPr id="143" name="物件費該当値テキスト"/>
        <xdr:cNvSpPr txBox="1"/>
      </xdr:nvSpPr>
      <xdr:spPr>
        <a:xfrm>
          <a:off x="4686300" y="9855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78602</xdr:rowOff>
    </xdr:from>
    <xdr:to>
      <xdr:col>20</xdr:col>
      <xdr:colOff>38100</xdr:colOff>
      <xdr:row>59</xdr:row>
      <xdr:rowOff>8752</xdr:rowOff>
    </xdr:to>
    <xdr:sp macro="" textlink="">
      <xdr:nvSpPr>
        <xdr:cNvPr id="144" name="楕円 143"/>
        <xdr:cNvSpPr/>
      </xdr:nvSpPr>
      <xdr:spPr>
        <a:xfrm>
          <a:off x="3746500" y="10022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25279</xdr:rowOff>
    </xdr:from>
    <xdr:ext cx="534377" cy="259045"/>
    <xdr:sp macro="" textlink="">
      <xdr:nvSpPr>
        <xdr:cNvPr id="145" name="テキスト ボックス 144"/>
        <xdr:cNvSpPr txBox="1"/>
      </xdr:nvSpPr>
      <xdr:spPr>
        <a:xfrm>
          <a:off x="3530111" y="9797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73889</xdr:rowOff>
    </xdr:from>
    <xdr:to>
      <xdr:col>15</xdr:col>
      <xdr:colOff>101600</xdr:colOff>
      <xdr:row>59</xdr:row>
      <xdr:rowOff>4039</xdr:rowOff>
    </xdr:to>
    <xdr:sp macro="" textlink="">
      <xdr:nvSpPr>
        <xdr:cNvPr id="146" name="楕円 145"/>
        <xdr:cNvSpPr/>
      </xdr:nvSpPr>
      <xdr:spPr>
        <a:xfrm>
          <a:off x="2857500" y="10017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20566</xdr:rowOff>
    </xdr:from>
    <xdr:ext cx="534377" cy="259045"/>
    <xdr:sp macro="" textlink="">
      <xdr:nvSpPr>
        <xdr:cNvPr id="147" name="テキスト ボックス 146"/>
        <xdr:cNvSpPr txBox="1"/>
      </xdr:nvSpPr>
      <xdr:spPr>
        <a:xfrm>
          <a:off x="2641111" y="9793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61958</xdr:rowOff>
    </xdr:from>
    <xdr:to>
      <xdr:col>10</xdr:col>
      <xdr:colOff>165100</xdr:colOff>
      <xdr:row>58</xdr:row>
      <xdr:rowOff>163558</xdr:rowOff>
    </xdr:to>
    <xdr:sp macro="" textlink="">
      <xdr:nvSpPr>
        <xdr:cNvPr id="148" name="楕円 147"/>
        <xdr:cNvSpPr/>
      </xdr:nvSpPr>
      <xdr:spPr>
        <a:xfrm>
          <a:off x="1968500" y="10006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8635</xdr:rowOff>
    </xdr:from>
    <xdr:ext cx="534377" cy="259045"/>
    <xdr:sp macro="" textlink="">
      <xdr:nvSpPr>
        <xdr:cNvPr id="149" name="テキスト ボックス 148"/>
        <xdr:cNvSpPr txBox="1"/>
      </xdr:nvSpPr>
      <xdr:spPr>
        <a:xfrm>
          <a:off x="1752111" y="9781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75957</xdr:rowOff>
    </xdr:from>
    <xdr:to>
      <xdr:col>6</xdr:col>
      <xdr:colOff>38100</xdr:colOff>
      <xdr:row>59</xdr:row>
      <xdr:rowOff>6107</xdr:rowOff>
    </xdr:to>
    <xdr:sp macro="" textlink="">
      <xdr:nvSpPr>
        <xdr:cNvPr id="150" name="楕円 149"/>
        <xdr:cNvSpPr/>
      </xdr:nvSpPr>
      <xdr:spPr>
        <a:xfrm>
          <a:off x="1079500" y="1002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22634</xdr:rowOff>
    </xdr:from>
    <xdr:ext cx="534377" cy="259045"/>
    <xdr:sp macro="" textlink="">
      <xdr:nvSpPr>
        <xdr:cNvPr id="151" name="テキスト ボックス 150"/>
        <xdr:cNvSpPr txBox="1"/>
      </xdr:nvSpPr>
      <xdr:spPr>
        <a:xfrm>
          <a:off x="863111" y="9795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5" name="テキスト ボックス 164"/>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104191</xdr:rowOff>
    </xdr:from>
    <xdr:to>
      <xdr:col>24</xdr:col>
      <xdr:colOff>62865</xdr:colOff>
      <xdr:row>79</xdr:row>
      <xdr:rowOff>5131</xdr:rowOff>
    </xdr:to>
    <xdr:cxnSp macro="">
      <xdr:nvCxnSpPr>
        <xdr:cNvPr id="175" name="直線コネクタ 174"/>
        <xdr:cNvCxnSpPr/>
      </xdr:nvCxnSpPr>
      <xdr:spPr>
        <a:xfrm flipV="1">
          <a:off x="4633595" y="12277141"/>
          <a:ext cx="127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8958</xdr:rowOff>
    </xdr:from>
    <xdr:ext cx="378565" cy="259045"/>
    <xdr:sp macro="" textlink="">
      <xdr:nvSpPr>
        <xdr:cNvPr id="176" name="維持補修費最小値テキスト"/>
        <xdr:cNvSpPr txBox="1"/>
      </xdr:nvSpPr>
      <xdr:spPr>
        <a:xfrm>
          <a:off x="4686300" y="135535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5131</xdr:rowOff>
    </xdr:from>
    <xdr:to>
      <xdr:col>24</xdr:col>
      <xdr:colOff>152400</xdr:colOff>
      <xdr:row>79</xdr:row>
      <xdr:rowOff>5131</xdr:rowOff>
    </xdr:to>
    <xdr:cxnSp macro="">
      <xdr:nvCxnSpPr>
        <xdr:cNvPr id="177" name="直線コネクタ 176"/>
        <xdr:cNvCxnSpPr/>
      </xdr:nvCxnSpPr>
      <xdr:spPr>
        <a:xfrm>
          <a:off x="4546600" y="13549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50868</xdr:rowOff>
    </xdr:from>
    <xdr:ext cx="534377" cy="259045"/>
    <xdr:sp macro="" textlink="">
      <xdr:nvSpPr>
        <xdr:cNvPr id="178" name="維持補修費最大値テキスト"/>
        <xdr:cNvSpPr txBox="1"/>
      </xdr:nvSpPr>
      <xdr:spPr>
        <a:xfrm>
          <a:off x="4686300" y="12052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104191</xdr:rowOff>
    </xdr:from>
    <xdr:to>
      <xdr:col>24</xdr:col>
      <xdr:colOff>152400</xdr:colOff>
      <xdr:row>71</xdr:row>
      <xdr:rowOff>104191</xdr:rowOff>
    </xdr:to>
    <xdr:cxnSp macro="">
      <xdr:nvCxnSpPr>
        <xdr:cNvPr id="179" name="直線コネクタ 178"/>
        <xdr:cNvCxnSpPr/>
      </xdr:nvCxnSpPr>
      <xdr:spPr>
        <a:xfrm>
          <a:off x="4546600" y="12277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60223</xdr:rowOff>
    </xdr:from>
    <xdr:to>
      <xdr:col>24</xdr:col>
      <xdr:colOff>63500</xdr:colOff>
      <xdr:row>77</xdr:row>
      <xdr:rowOff>112268</xdr:rowOff>
    </xdr:to>
    <xdr:cxnSp macro="">
      <xdr:nvCxnSpPr>
        <xdr:cNvPr id="180" name="直線コネクタ 179"/>
        <xdr:cNvCxnSpPr/>
      </xdr:nvCxnSpPr>
      <xdr:spPr>
        <a:xfrm flipV="1">
          <a:off x="3797300" y="13261873"/>
          <a:ext cx="838200" cy="52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169587</xdr:rowOff>
    </xdr:from>
    <xdr:ext cx="469744" cy="259045"/>
    <xdr:sp macro="" textlink="">
      <xdr:nvSpPr>
        <xdr:cNvPr id="181" name="維持補修費平均値テキスト"/>
        <xdr:cNvSpPr txBox="1"/>
      </xdr:nvSpPr>
      <xdr:spPr>
        <a:xfrm>
          <a:off x="4686300" y="13199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19710</xdr:rowOff>
    </xdr:from>
    <xdr:to>
      <xdr:col>24</xdr:col>
      <xdr:colOff>114300</xdr:colOff>
      <xdr:row>77</xdr:row>
      <xdr:rowOff>121310</xdr:rowOff>
    </xdr:to>
    <xdr:sp macro="" textlink="">
      <xdr:nvSpPr>
        <xdr:cNvPr id="182" name="フローチャート: 判断 181"/>
        <xdr:cNvSpPr/>
      </xdr:nvSpPr>
      <xdr:spPr>
        <a:xfrm>
          <a:off x="4584700" y="13221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112268</xdr:rowOff>
    </xdr:from>
    <xdr:to>
      <xdr:col>19</xdr:col>
      <xdr:colOff>177800</xdr:colOff>
      <xdr:row>77</xdr:row>
      <xdr:rowOff>131242</xdr:rowOff>
    </xdr:to>
    <xdr:cxnSp macro="">
      <xdr:nvCxnSpPr>
        <xdr:cNvPr id="183" name="直線コネクタ 182"/>
        <xdr:cNvCxnSpPr/>
      </xdr:nvCxnSpPr>
      <xdr:spPr>
        <a:xfrm flipV="1">
          <a:off x="2908300" y="13313918"/>
          <a:ext cx="889000" cy="18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44628</xdr:rowOff>
    </xdr:from>
    <xdr:to>
      <xdr:col>20</xdr:col>
      <xdr:colOff>38100</xdr:colOff>
      <xdr:row>77</xdr:row>
      <xdr:rowOff>146228</xdr:rowOff>
    </xdr:to>
    <xdr:sp macro="" textlink="">
      <xdr:nvSpPr>
        <xdr:cNvPr id="184" name="フローチャート: 判断 183"/>
        <xdr:cNvSpPr/>
      </xdr:nvSpPr>
      <xdr:spPr>
        <a:xfrm>
          <a:off x="3746500" y="1324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162755</xdr:rowOff>
    </xdr:from>
    <xdr:ext cx="469744" cy="259045"/>
    <xdr:sp macro="" textlink="">
      <xdr:nvSpPr>
        <xdr:cNvPr id="185" name="テキスト ボックス 184"/>
        <xdr:cNvSpPr txBox="1"/>
      </xdr:nvSpPr>
      <xdr:spPr>
        <a:xfrm>
          <a:off x="3562428" y="13021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131242</xdr:rowOff>
    </xdr:from>
    <xdr:to>
      <xdr:col>15</xdr:col>
      <xdr:colOff>50800</xdr:colOff>
      <xdr:row>77</xdr:row>
      <xdr:rowOff>137871</xdr:rowOff>
    </xdr:to>
    <xdr:cxnSp macro="">
      <xdr:nvCxnSpPr>
        <xdr:cNvPr id="186" name="直線コネクタ 185"/>
        <xdr:cNvCxnSpPr/>
      </xdr:nvCxnSpPr>
      <xdr:spPr>
        <a:xfrm flipV="1">
          <a:off x="2019300" y="13332892"/>
          <a:ext cx="889000" cy="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64973</xdr:rowOff>
    </xdr:from>
    <xdr:to>
      <xdr:col>15</xdr:col>
      <xdr:colOff>101600</xdr:colOff>
      <xdr:row>77</xdr:row>
      <xdr:rowOff>166573</xdr:rowOff>
    </xdr:to>
    <xdr:sp macro="" textlink="">
      <xdr:nvSpPr>
        <xdr:cNvPr id="187" name="フローチャート: 判断 186"/>
        <xdr:cNvSpPr/>
      </xdr:nvSpPr>
      <xdr:spPr>
        <a:xfrm>
          <a:off x="2857500" y="1326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11650</xdr:rowOff>
    </xdr:from>
    <xdr:ext cx="469744" cy="259045"/>
    <xdr:sp macro="" textlink="">
      <xdr:nvSpPr>
        <xdr:cNvPr id="188" name="テキスト ボックス 187"/>
        <xdr:cNvSpPr txBox="1"/>
      </xdr:nvSpPr>
      <xdr:spPr>
        <a:xfrm>
          <a:off x="2673428" y="13041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135889</xdr:rowOff>
    </xdr:from>
    <xdr:to>
      <xdr:col>10</xdr:col>
      <xdr:colOff>114300</xdr:colOff>
      <xdr:row>77</xdr:row>
      <xdr:rowOff>137871</xdr:rowOff>
    </xdr:to>
    <xdr:cxnSp macro="">
      <xdr:nvCxnSpPr>
        <xdr:cNvPr id="189" name="直線コネクタ 188"/>
        <xdr:cNvCxnSpPr/>
      </xdr:nvCxnSpPr>
      <xdr:spPr>
        <a:xfrm>
          <a:off x="1130300" y="13337539"/>
          <a:ext cx="889000" cy="1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78918</xdr:rowOff>
    </xdr:from>
    <xdr:to>
      <xdr:col>10</xdr:col>
      <xdr:colOff>165100</xdr:colOff>
      <xdr:row>78</xdr:row>
      <xdr:rowOff>9068</xdr:rowOff>
    </xdr:to>
    <xdr:sp macro="" textlink="">
      <xdr:nvSpPr>
        <xdr:cNvPr id="190" name="フローチャート: 判断 189"/>
        <xdr:cNvSpPr/>
      </xdr:nvSpPr>
      <xdr:spPr>
        <a:xfrm>
          <a:off x="1968500" y="13280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25595</xdr:rowOff>
    </xdr:from>
    <xdr:ext cx="469744" cy="259045"/>
    <xdr:sp macro="" textlink="">
      <xdr:nvSpPr>
        <xdr:cNvPr id="191" name="テキスト ボックス 190"/>
        <xdr:cNvSpPr txBox="1"/>
      </xdr:nvSpPr>
      <xdr:spPr>
        <a:xfrm>
          <a:off x="1784428" y="13055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82804</xdr:rowOff>
    </xdr:from>
    <xdr:to>
      <xdr:col>6</xdr:col>
      <xdr:colOff>38100</xdr:colOff>
      <xdr:row>78</xdr:row>
      <xdr:rowOff>12954</xdr:rowOff>
    </xdr:to>
    <xdr:sp macro="" textlink="">
      <xdr:nvSpPr>
        <xdr:cNvPr id="192" name="フローチャート: 判断 191"/>
        <xdr:cNvSpPr/>
      </xdr:nvSpPr>
      <xdr:spPr>
        <a:xfrm>
          <a:off x="1079500" y="13284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29481</xdr:rowOff>
    </xdr:from>
    <xdr:ext cx="469744" cy="259045"/>
    <xdr:sp macro="" textlink="">
      <xdr:nvSpPr>
        <xdr:cNvPr id="193" name="テキスト ボックス 192"/>
        <xdr:cNvSpPr txBox="1"/>
      </xdr:nvSpPr>
      <xdr:spPr>
        <a:xfrm>
          <a:off x="895428" y="13059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9423</xdr:rowOff>
    </xdr:from>
    <xdr:to>
      <xdr:col>24</xdr:col>
      <xdr:colOff>114300</xdr:colOff>
      <xdr:row>77</xdr:row>
      <xdr:rowOff>111023</xdr:rowOff>
    </xdr:to>
    <xdr:sp macro="" textlink="">
      <xdr:nvSpPr>
        <xdr:cNvPr id="199" name="楕円 198"/>
        <xdr:cNvSpPr/>
      </xdr:nvSpPr>
      <xdr:spPr>
        <a:xfrm>
          <a:off x="4584700" y="13211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32300</xdr:rowOff>
    </xdr:from>
    <xdr:ext cx="469744" cy="259045"/>
    <xdr:sp macro="" textlink="">
      <xdr:nvSpPr>
        <xdr:cNvPr id="200" name="維持補修費該当値テキスト"/>
        <xdr:cNvSpPr txBox="1"/>
      </xdr:nvSpPr>
      <xdr:spPr>
        <a:xfrm>
          <a:off x="4686300" y="13062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61468</xdr:rowOff>
    </xdr:from>
    <xdr:to>
      <xdr:col>20</xdr:col>
      <xdr:colOff>38100</xdr:colOff>
      <xdr:row>77</xdr:row>
      <xdr:rowOff>163068</xdr:rowOff>
    </xdr:to>
    <xdr:sp macro="" textlink="">
      <xdr:nvSpPr>
        <xdr:cNvPr id="201" name="楕円 200"/>
        <xdr:cNvSpPr/>
      </xdr:nvSpPr>
      <xdr:spPr>
        <a:xfrm>
          <a:off x="3746500" y="1326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154195</xdr:rowOff>
    </xdr:from>
    <xdr:ext cx="469744" cy="259045"/>
    <xdr:sp macro="" textlink="">
      <xdr:nvSpPr>
        <xdr:cNvPr id="202" name="テキスト ボックス 201"/>
        <xdr:cNvSpPr txBox="1"/>
      </xdr:nvSpPr>
      <xdr:spPr>
        <a:xfrm>
          <a:off x="3562428" y="13355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80442</xdr:rowOff>
    </xdr:from>
    <xdr:to>
      <xdr:col>15</xdr:col>
      <xdr:colOff>101600</xdr:colOff>
      <xdr:row>78</xdr:row>
      <xdr:rowOff>10592</xdr:rowOff>
    </xdr:to>
    <xdr:sp macro="" textlink="">
      <xdr:nvSpPr>
        <xdr:cNvPr id="203" name="楕円 202"/>
        <xdr:cNvSpPr/>
      </xdr:nvSpPr>
      <xdr:spPr>
        <a:xfrm>
          <a:off x="2857500" y="13282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1719</xdr:rowOff>
    </xdr:from>
    <xdr:ext cx="469744" cy="259045"/>
    <xdr:sp macro="" textlink="">
      <xdr:nvSpPr>
        <xdr:cNvPr id="204" name="テキスト ボックス 203"/>
        <xdr:cNvSpPr txBox="1"/>
      </xdr:nvSpPr>
      <xdr:spPr>
        <a:xfrm>
          <a:off x="2673428" y="13374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87071</xdr:rowOff>
    </xdr:from>
    <xdr:to>
      <xdr:col>10</xdr:col>
      <xdr:colOff>165100</xdr:colOff>
      <xdr:row>78</xdr:row>
      <xdr:rowOff>17221</xdr:rowOff>
    </xdr:to>
    <xdr:sp macro="" textlink="">
      <xdr:nvSpPr>
        <xdr:cNvPr id="205" name="楕円 204"/>
        <xdr:cNvSpPr/>
      </xdr:nvSpPr>
      <xdr:spPr>
        <a:xfrm>
          <a:off x="1968500" y="13288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8348</xdr:rowOff>
    </xdr:from>
    <xdr:ext cx="469744" cy="259045"/>
    <xdr:sp macro="" textlink="">
      <xdr:nvSpPr>
        <xdr:cNvPr id="206" name="テキスト ボックス 205"/>
        <xdr:cNvSpPr txBox="1"/>
      </xdr:nvSpPr>
      <xdr:spPr>
        <a:xfrm>
          <a:off x="1784428" y="13381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85089</xdr:rowOff>
    </xdr:from>
    <xdr:to>
      <xdr:col>6</xdr:col>
      <xdr:colOff>38100</xdr:colOff>
      <xdr:row>78</xdr:row>
      <xdr:rowOff>15239</xdr:rowOff>
    </xdr:to>
    <xdr:sp macro="" textlink="">
      <xdr:nvSpPr>
        <xdr:cNvPr id="207" name="楕円 206"/>
        <xdr:cNvSpPr/>
      </xdr:nvSpPr>
      <xdr:spPr>
        <a:xfrm>
          <a:off x="1079500" y="1328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6366</xdr:rowOff>
    </xdr:from>
    <xdr:ext cx="469744" cy="259045"/>
    <xdr:sp macro="" textlink="">
      <xdr:nvSpPr>
        <xdr:cNvPr id="208" name="テキスト ボックス 207"/>
        <xdr:cNvSpPr txBox="1"/>
      </xdr:nvSpPr>
      <xdr:spPr>
        <a:xfrm>
          <a:off x="895428" y="1337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98</xdr:row>
      <xdr:rowOff>73677</xdr:rowOff>
    </xdr:from>
    <xdr:ext cx="595419" cy="259045"/>
    <xdr:sp macro="" textlink="">
      <xdr:nvSpPr>
        <xdr:cNvPr id="221" name="テキスト ボックス 220"/>
        <xdr:cNvSpPr txBox="1"/>
      </xdr:nvSpPr>
      <xdr:spPr>
        <a:xfrm>
          <a:off x="166581" y="1687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3" name="テキスト ボックス 222"/>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68624</xdr:rowOff>
    </xdr:from>
    <xdr:to>
      <xdr:col>24</xdr:col>
      <xdr:colOff>62865</xdr:colOff>
      <xdr:row>99</xdr:row>
      <xdr:rowOff>114078</xdr:rowOff>
    </xdr:to>
    <xdr:cxnSp macro="">
      <xdr:nvCxnSpPr>
        <xdr:cNvPr id="233" name="直線コネクタ 232"/>
        <xdr:cNvCxnSpPr/>
      </xdr:nvCxnSpPr>
      <xdr:spPr>
        <a:xfrm flipV="1">
          <a:off x="4633595" y="15499124"/>
          <a:ext cx="1270" cy="1588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117905</xdr:rowOff>
    </xdr:from>
    <xdr:ext cx="534377" cy="259045"/>
    <xdr:sp macro="" textlink="">
      <xdr:nvSpPr>
        <xdr:cNvPr id="234" name="扶助費最小値テキスト"/>
        <xdr:cNvSpPr txBox="1"/>
      </xdr:nvSpPr>
      <xdr:spPr>
        <a:xfrm>
          <a:off x="4686300" y="17091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114078</xdr:rowOff>
    </xdr:from>
    <xdr:to>
      <xdr:col>24</xdr:col>
      <xdr:colOff>152400</xdr:colOff>
      <xdr:row>99</xdr:row>
      <xdr:rowOff>114078</xdr:rowOff>
    </xdr:to>
    <xdr:cxnSp macro="">
      <xdr:nvCxnSpPr>
        <xdr:cNvPr id="235" name="直線コネクタ 234"/>
        <xdr:cNvCxnSpPr/>
      </xdr:nvCxnSpPr>
      <xdr:spPr>
        <a:xfrm>
          <a:off x="4546600" y="17087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15301</xdr:rowOff>
    </xdr:from>
    <xdr:ext cx="599010" cy="259045"/>
    <xdr:sp macro="" textlink="">
      <xdr:nvSpPr>
        <xdr:cNvPr id="236" name="扶助費最大値テキスト"/>
        <xdr:cNvSpPr txBox="1"/>
      </xdr:nvSpPr>
      <xdr:spPr>
        <a:xfrm>
          <a:off x="4686300" y="15274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68624</xdr:rowOff>
    </xdr:from>
    <xdr:to>
      <xdr:col>24</xdr:col>
      <xdr:colOff>152400</xdr:colOff>
      <xdr:row>90</xdr:row>
      <xdr:rowOff>68624</xdr:rowOff>
    </xdr:to>
    <xdr:cxnSp macro="">
      <xdr:nvCxnSpPr>
        <xdr:cNvPr id="237" name="直線コネクタ 236"/>
        <xdr:cNvCxnSpPr/>
      </xdr:nvCxnSpPr>
      <xdr:spPr>
        <a:xfrm>
          <a:off x="4546600" y="15499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106611</xdr:rowOff>
    </xdr:from>
    <xdr:to>
      <xdr:col>24</xdr:col>
      <xdr:colOff>63500</xdr:colOff>
      <xdr:row>94</xdr:row>
      <xdr:rowOff>59519</xdr:rowOff>
    </xdr:to>
    <xdr:cxnSp macro="">
      <xdr:nvCxnSpPr>
        <xdr:cNvPr id="238" name="直線コネクタ 237"/>
        <xdr:cNvCxnSpPr/>
      </xdr:nvCxnSpPr>
      <xdr:spPr>
        <a:xfrm flipV="1">
          <a:off x="3797300" y="16051461"/>
          <a:ext cx="838200" cy="124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123220</xdr:rowOff>
    </xdr:from>
    <xdr:ext cx="599010" cy="259045"/>
    <xdr:sp macro="" textlink="">
      <xdr:nvSpPr>
        <xdr:cNvPr id="239" name="扶助費平均値テキスト"/>
        <xdr:cNvSpPr txBox="1"/>
      </xdr:nvSpPr>
      <xdr:spPr>
        <a:xfrm>
          <a:off x="4686300" y="164109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144793</xdr:rowOff>
    </xdr:from>
    <xdr:to>
      <xdr:col>24</xdr:col>
      <xdr:colOff>114300</xdr:colOff>
      <xdr:row>96</xdr:row>
      <xdr:rowOff>74943</xdr:rowOff>
    </xdr:to>
    <xdr:sp macro="" textlink="">
      <xdr:nvSpPr>
        <xdr:cNvPr id="240" name="フローチャート: 判断 239"/>
        <xdr:cNvSpPr/>
      </xdr:nvSpPr>
      <xdr:spPr>
        <a:xfrm>
          <a:off x="4584700" y="16432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59519</xdr:rowOff>
    </xdr:from>
    <xdr:to>
      <xdr:col>19</xdr:col>
      <xdr:colOff>177800</xdr:colOff>
      <xdr:row>94</xdr:row>
      <xdr:rowOff>73997</xdr:rowOff>
    </xdr:to>
    <xdr:cxnSp macro="">
      <xdr:nvCxnSpPr>
        <xdr:cNvPr id="241" name="直線コネクタ 240"/>
        <xdr:cNvCxnSpPr/>
      </xdr:nvCxnSpPr>
      <xdr:spPr>
        <a:xfrm flipV="1">
          <a:off x="2908300" y="16175819"/>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54820</xdr:rowOff>
    </xdr:from>
    <xdr:to>
      <xdr:col>20</xdr:col>
      <xdr:colOff>38100</xdr:colOff>
      <xdr:row>96</xdr:row>
      <xdr:rowOff>156420</xdr:rowOff>
    </xdr:to>
    <xdr:sp macro="" textlink="">
      <xdr:nvSpPr>
        <xdr:cNvPr id="242" name="フローチャート: 判断 241"/>
        <xdr:cNvSpPr/>
      </xdr:nvSpPr>
      <xdr:spPr>
        <a:xfrm>
          <a:off x="3746500" y="165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147547</xdr:rowOff>
    </xdr:from>
    <xdr:ext cx="599010" cy="259045"/>
    <xdr:sp macro="" textlink="">
      <xdr:nvSpPr>
        <xdr:cNvPr id="243" name="テキスト ボックス 242"/>
        <xdr:cNvSpPr txBox="1"/>
      </xdr:nvSpPr>
      <xdr:spPr>
        <a:xfrm>
          <a:off x="3497795" y="16606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73997</xdr:rowOff>
    </xdr:from>
    <xdr:to>
      <xdr:col>15</xdr:col>
      <xdr:colOff>50800</xdr:colOff>
      <xdr:row>94</xdr:row>
      <xdr:rowOff>133071</xdr:rowOff>
    </xdr:to>
    <xdr:cxnSp macro="">
      <xdr:nvCxnSpPr>
        <xdr:cNvPr id="244" name="直線コネクタ 243"/>
        <xdr:cNvCxnSpPr/>
      </xdr:nvCxnSpPr>
      <xdr:spPr>
        <a:xfrm flipV="1">
          <a:off x="2019300" y="16190297"/>
          <a:ext cx="889000" cy="59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69069</xdr:rowOff>
    </xdr:from>
    <xdr:to>
      <xdr:col>15</xdr:col>
      <xdr:colOff>101600</xdr:colOff>
      <xdr:row>96</xdr:row>
      <xdr:rowOff>170669</xdr:rowOff>
    </xdr:to>
    <xdr:sp macro="" textlink="">
      <xdr:nvSpPr>
        <xdr:cNvPr id="245" name="フローチャート: 判断 244"/>
        <xdr:cNvSpPr/>
      </xdr:nvSpPr>
      <xdr:spPr>
        <a:xfrm>
          <a:off x="2857500" y="1652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161796</xdr:rowOff>
    </xdr:from>
    <xdr:ext cx="599010" cy="259045"/>
    <xdr:sp macro="" textlink="">
      <xdr:nvSpPr>
        <xdr:cNvPr id="246" name="テキスト ボックス 245"/>
        <xdr:cNvSpPr txBox="1"/>
      </xdr:nvSpPr>
      <xdr:spPr>
        <a:xfrm>
          <a:off x="2608795" y="16620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133071</xdr:rowOff>
    </xdr:from>
    <xdr:to>
      <xdr:col>10</xdr:col>
      <xdr:colOff>114300</xdr:colOff>
      <xdr:row>95</xdr:row>
      <xdr:rowOff>42202</xdr:rowOff>
    </xdr:to>
    <xdr:cxnSp macro="">
      <xdr:nvCxnSpPr>
        <xdr:cNvPr id="247" name="直線コネクタ 246"/>
        <xdr:cNvCxnSpPr/>
      </xdr:nvCxnSpPr>
      <xdr:spPr>
        <a:xfrm flipV="1">
          <a:off x="1130300" y="16249371"/>
          <a:ext cx="889000" cy="80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150870</xdr:rowOff>
    </xdr:from>
    <xdr:to>
      <xdr:col>10</xdr:col>
      <xdr:colOff>165100</xdr:colOff>
      <xdr:row>97</xdr:row>
      <xdr:rowOff>81020</xdr:rowOff>
    </xdr:to>
    <xdr:sp macro="" textlink="">
      <xdr:nvSpPr>
        <xdr:cNvPr id="248" name="フローチャート: 判断 247"/>
        <xdr:cNvSpPr/>
      </xdr:nvSpPr>
      <xdr:spPr>
        <a:xfrm>
          <a:off x="1968500" y="166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72147</xdr:rowOff>
    </xdr:from>
    <xdr:ext cx="599010" cy="259045"/>
    <xdr:sp macro="" textlink="">
      <xdr:nvSpPr>
        <xdr:cNvPr id="249" name="テキスト ボックス 248"/>
        <xdr:cNvSpPr txBox="1"/>
      </xdr:nvSpPr>
      <xdr:spPr>
        <a:xfrm>
          <a:off x="1719795" y="16702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68231</xdr:rowOff>
    </xdr:from>
    <xdr:to>
      <xdr:col>6</xdr:col>
      <xdr:colOff>38100</xdr:colOff>
      <xdr:row>97</xdr:row>
      <xdr:rowOff>169831</xdr:rowOff>
    </xdr:to>
    <xdr:sp macro="" textlink="">
      <xdr:nvSpPr>
        <xdr:cNvPr id="250" name="フローチャート: 判断 249"/>
        <xdr:cNvSpPr/>
      </xdr:nvSpPr>
      <xdr:spPr>
        <a:xfrm>
          <a:off x="1079500" y="16698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160958</xdr:rowOff>
    </xdr:from>
    <xdr:ext cx="599010" cy="259045"/>
    <xdr:sp macro="" textlink="">
      <xdr:nvSpPr>
        <xdr:cNvPr id="251" name="テキスト ボックス 250"/>
        <xdr:cNvSpPr txBox="1"/>
      </xdr:nvSpPr>
      <xdr:spPr>
        <a:xfrm>
          <a:off x="830795" y="16791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55811</xdr:rowOff>
    </xdr:from>
    <xdr:to>
      <xdr:col>24</xdr:col>
      <xdr:colOff>114300</xdr:colOff>
      <xdr:row>93</xdr:row>
      <xdr:rowOff>157411</xdr:rowOff>
    </xdr:to>
    <xdr:sp macro="" textlink="">
      <xdr:nvSpPr>
        <xdr:cNvPr id="257" name="楕円 256"/>
        <xdr:cNvSpPr/>
      </xdr:nvSpPr>
      <xdr:spPr>
        <a:xfrm>
          <a:off x="4584700" y="16000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78688</xdr:rowOff>
    </xdr:from>
    <xdr:ext cx="599010" cy="259045"/>
    <xdr:sp macro="" textlink="">
      <xdr:nvSpPr>
        <xdr:cNvPr id="258" name="扶助費該当値テキスト"/>
        <xdr:cNvSpPr txBox="1"/>
      </xdr:nvSpPr>
      <xdr:spPr>
        <a:xfrm>
          <a:off x="4686300" y="15852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8719</xdr:rowOff>
    </xdr:from>
    <xdr:to>
      <xdr:col>20</xdr:col>
      <xdr:colOff>38100</xdr:colOff>
      <xdr:row>94</xdr:row>
      <xdr:rowOff>110319</xdr:rowOff>
    </xdr:to>
    <xdr:sp macro="" textlink="">
      <xdr:nvSpPr>
        <xdr:cNvPr id="259" name="楕円 258"/>
        <xdr:cNvSpPr/>
      </xdr:nvSpPr>
      <xdr:spPr>
        <a:xfrm>
          <a:off x="3746500" y="16125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126846</xdr:rowOff>
    </xdr:from>
    <xdr:ext cx="599010" cy="259045"/>
    <xdr:sp macro="" textlink="">
      <xdr:nvSpPr>
        <xdr:cNvPr id="260" name="テキスト ボックス 259"/>
        <xdr:cNvSpPr txBox="1"/>
      </xdr:nvSpPr>
      <xdr:spPr>
        <a:xfrm>
          <a:off x="3497795" y="15900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23197</xdr:rowOff>
    </xdr:from>
    <xdr:to>
      <xdr:col>15</xdr:col>
      <xdr:colOff>101600</xdr:colOff>
      <xdr:row>94</xdr:row>
      <xdr:rowOff>124797</xdr:rowOff>
    </xdr:to>
    <xdr:sp macro="" textlink="">
      <xdr:nvSpPr>
        <xdr:cNvPr id="261" name="楕円 260"/>
        <xdr:cNvSpPr/>
      </xdr:nvSpPr>
      <xdr:spPr>
        <a:xfrm>
          <a:off x="2857500" y="16139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141324</xdr:rowOff>
    </xdr:from>
    <xdr:ext cx="599010" cy="259045"/>
    <xdr:sp macro="" textlink="">
      <xdr:nvSpPr>
        <xdr:cNvPr id="262" name="テキスト ボックス 261"/>
        <xdr:cNvSpPr txBox="1"/>
      </xdr:nvSpPr>
      <xdr:spPr>
        <a:xfrm>
          <a:off x="2608795" y="15914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82271</xdr:rowOff>
    </xdr:from>
    <xdr:to>
      <xdr:col>10</xdr:col>
      <xdr:colOff>165100</xdr:colOff>
      <xdr:row>95</xdr:row>
      <xdr:rowOff>12421</xdr:rowOff>
    </xdr:to>
    <xdr:sp macro="" textlink="">
      <xdr:nvSpPr>
        <xdr:cNvPr id="263" name="楕円 262"/>
        <xdr:cNvSpPr/>
      </xdr:nvSpPr>
      <xdr:spPr>
        <a:xfrm>
          <a:off x="1968500" y="16198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28948</xdr:rowOff>
    </xdr:from>
    <xdr:ext cx="599010" cy="259045"/>
    <xdr:sp macro="" textlink="">
      <xdr:nvSpPr>
        <xdr:cNvPr id="264" name="テキスト ボックス 263"/>
        <xdr:cNvSpPr txBox="1"/>
      </xdr:nvSpPr>
      <xdr:spPr>
        <a:xfrm>
          <a:off x="1719795" y="15973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162852</xdr:rowOff>
    </xdr:from>
    <xdr:to>
      <xdr:col>6</xdr:col>
      <xdr:colOff>38100</xdr:colOff>
      <xdr:row>95</xdr:row>
      <xdr:rowOff>93002</xdr:rowOff>
    </xdr:to>
    <xdr:sp macro="" textlink="">
      <xdr:nvSpPr>
        <xdr:cNvPr id="265" name="楕円 264"/>
        <xdr:cNvSpPr/>
      </xdr:nvSpPr>
      <xdr:spPr>
        <a:xfrm>
          <a:off x="1079500" y="16279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109529</xdr:rowOff>
    </xdr:from>
    <xdr:ext cx="599010" cy="259045"/>
    <xdr:sp macro="" textlink="">
      <xdr:nvSpPr>
        <xdr:cNvPr id="266" name="テキスト ボックス 265"/>
        <xdr:cNvSpPr txBox="1"/>
      </xdr:nvSpPr>
      <xdr:spPr>
        <a:xfrm>
          <a:off x="830795" y="16054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7" name="テキスト ボックス 276"/>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9" name="テキスト ボックス 278"/>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1" name="テキスト ボックス 280"/>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3" name="テキスト ボックス 282"/>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5" name="テキスト ボックス 284"/>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7" name="テキスト ボックス 286"/>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122307</xdr:rowOff>
    </xdr:from>
    <xdr:to>
      <xdr:col>54</xdr:col>
      <xdr:colOff>189865</xdr:colOff>
      <xdr:row>39</xdr:row>
      <xdr:rowOff>118897</xdr:rowOff>
    </xdr:to>
    <xdr:cxnSp macro="">
      <xdr:nvCxnSpPr>
        <xdr:cNvPr id="291" name="直線コネクタ 290"/>
        <xdr:cNvCxnSpPr/>
      </xdr:nvCxnSpPr>
      <xdr:spPr>
        <a:xfrm flipV="1">
          <a:off x="10475595" y="5437257"/>
          <a:ext cx="1270" cy="1368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122724</xdr:rowOff>
    </xdr:from>
    <xdr:ext cx="534377" cy="259045"/>
    <xdr:sp macro="" textlink="">
      <xdr:nvSpPr>
        <xdr:cNvPr id="292" name="補助費等最小値テキスト"/>
        <xdr:cNvSpPr txBox="1"/>
      </xdr:nvSpPr>
      <xdr:spPr>
        <a:xfrm>
          <a:off x="10528300" y="6809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118897</xdr:rowOff>
    </xdr:from>
    <xdr:to>
      <xdr:col>55</xdr:col>
      <xdr:colOff>88900</xdr:colOff>
      <xdr:row>39</xdr:row>
      <xdr:rowOff>118897</xdr:rowOff>
    </xdr:to>
    <xdr:cxnSp macro="">
      <xdr:nvCxnSpPr>
        <xdr:cNvPr id="293" name="直線コネクタ 292"/>
        <xdr:cNvCxnSpPr/>
      </xdr:nvCxnSpPr>
      <xdr:spPr>
        <a:xfrm>
          <a:off x="10388600" y="6805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68984</xdr:rowOff>
    </xdr:from>
    <xdr:ext cx="534377" cy="259045"/>
    <xdr:sp macro="" textlink="">
      <xdr:nvSpPr>
        <xdr:cNvPr id="294" name="補助費等最大値テキスト"/>
        <xdr:cNvSpPr txBox="1"/>
      </xdr:nvSpPr>
      <xdr:spPr>
        <a:xfrm>
          <a:off x="10528300" y="5212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122307</xdr:rowOff>
    </xdr:from>
    <xdr:to>
      <xdr:col>55</xdr:col>
      <xdr:colOff>88900</xdr:colOff>
      <xdr:row>31</xdr:row>
      <xdr:rowOff>122307</xdr:rowOff>
    </xdr:to>
    <xdr:cxnSp macro="">
      <xdr:nvCxnSpPr>
        <xdr:cNvPr id="295" name="直線コネクタ 294"/>
        <xdr:cNvCxnSpPr/>
      </xdr:nvCxnSpPr>
      <xdr:spPr>
        <a:xfrm>
          <a:off x="10388600" y="5437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150806</xdr:rowOff>
    </xdr:from>
    <xdr:to>
      <xdr:col>55</xdr:col>
      <xdr:colOff>0</xdr:colOff>
      <xdr:row>39</xdr:row>
      <xdr:rowOff>6959</xdr:rowOff>
    </xdr:to>
    <xdr:cxnSp macro="">
      <xdr:nvCxnSpPr>
        <xdr:cNvPr id="296" name="直線コネクタ 295"/>
        <xdr:cNvCxnSpPr/>
      </xdr:nvCxnSpPr>
      <xdr:spPr>
        <a:xfrm flipV="1">
          <a:off x="9639300" y="6665906"/>
          <a:ext cx="838200" cy="27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90797</xdr:rowOff>
    </xdr:from>
    <xdr:ext cx="534377" cy="259045"/>
    <xdr:sp macro="" textlink="">
      <xdr:nvSpPr>
        <xdr:cNvPr id="297" name="補助費等平均値テキスト"/>
        <xdr:cNvSpPr txBox="1"/>
      </xdr:nvSpPr>
      <xdr:spPr>
        <a:xfrm>
          <a:off x="10528300" y="66058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112370</xdr:rowOff>
    </xdr:from>
    <xdr:to>
      <xdr:col>55</xdr:col>
      <xdr:colOff>50800</xdr:colOff>
      <xdr:row>39</xdr:row>
      <xdr:rowOff>42520</xdr:rowOff>
    </xdr:to>
    <xdr:sp macro="" textlink="">
      <xdr:nvSpPr>
        <xdr:cNvPr id="298" name="フローチャート: 判断 297"/>
        <xdr:cNvSpPr/>
      </xdr:nvSpPr>
      <xdr:spPr>
        <a:xfrm>
          <a:off x="10426700" y="662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6959</xdr:rowOff>
    </xdr:from>
    <xdr:to>
      <xdr:col>50</xdr:col>
      <xdr:colOff>114300</xdr:colOff>
      <xdr:row>39</xdr:row>
      <xdr:rowOff>30143</xdr:rowOff>
    </xdr:to>
    <xdr:cxnSp macro="">
      <xdr:nvCxnSpPr>
        <xdr:cNvPr id="299" name="直線コネクタ 298"/>
        <xdr:cNvCxnSpPr/>
      </xdr:nvCxnSpPr>
      <xdr:spPr>
        <a:xfrm flipV="1">
          <a:off x="8750300" y="6693509"/>
          <a:ext cx="889000" cy="23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150470</xdr:rowOff>
    </xdr:from>
    <xdr:to>
      <xdr:col>50</xdr:col>
      <xdr:colOff>165100</xdr:colOff>
      <xdr:row>39</xdr:row>
      <xdr:rowOff>80620</xdr:rowOff>
    </xdr:to>
    <xdr:sp macro="" textlink="">
      <xdr:nvSpPr>
        <xdr:cNvPr id="300" name="フローチャート: 判断 299"/>
        <xdr:cNvSpPr/>
      </xdr:nvSpPr>
      <xdr:spPr>
        <a:xfrm>
          <a:off x="9588500" y="6665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71747</xdr:rowOff>
    </xdr:from>
    <xdr:ext cx="534377" cy="259045"/>
    <xdr:sp macro="" textlink="">
      <xdr:nvSpPr>
        <xdr:cNvPr id="301" name="テキスト ボックス 300"/>
        <xdr:cNvSpPr txBox="1"/>
      </xdr:nvSpPr>
      <xdr:spPr>
        <a:xfrm>
          <a:off x="9372111" y="6758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29934</xdr:rowOff>
    </xdr:from>
    <xdr:to>
      <xdr:col>45</xdr:col>
      <xdr:colOff>177800</xdr:colOff>
      <xdr:row>39</xdr:row>
      <xdr:rowOff>30143</xdr:rowOff>
    </xdr:to>
    <xdr:cxnSp macro="">
      <xdr:nvCxnSpPr>
        <xdr:cNvPr id="302" name="直線コネクタ 301"/>
        <xdr:cNvCxnSpPr/>
      </xdr:nvCxnSpPr>
      <xdr:spPr>
        <a:xfrm>
          <a:off x="7861300" y="6716484"/>
          <a:ext cx="889000" cy="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2642</xdr:rowOff>
    </xdr:from>
    <xdr:to>
      <xdr:col>46</xdr:col>
      <xdr:colOff>38100</xdr:colOff>
      <xdr:row>39</xdr:row>
      <xdr:rowOff>104242</xdr:rowOff>
    </xdr:to>
    <xdr:sp macro="" textlink="">
      <xdr:nvSpPr>
        <xdr:cNvPr id="303" name="フローチャート: 判断 302"/>
        <xdr:cNvSpPr/>
      </xdr:nvSpPr>
      <xdr:spPr>
        <a:xfrm>
          <a:off x="8699500" y="6689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95369</xdr:rowOff>
    </xdr:from>
    <xdr:ext cx="534377" cy="259045"/>
    <xdr:sp macro="" textlink="">
      <xdr:nvSpPr>
        <xdr:cNvPr id="304" name="テキスト ボックス 303"/>
        <xdr:cNvSpPr txBox="1"/>
      </xdr:nvSpPr>
      <xdr:spPr>
        <a:xfrm>
          <a:off x="8483111" y="6781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146272</xdr:rowOff>
    </xdr:from>
    <xdr:to>
      <xdr:col>41</xdr:col>
      <xdr:colOff>50800</xdr:colOff>
      <xdr:row>39</xdr:row>
      <xdr:rowOff>29934</xdr:rowOff>
    </xdr:to>
    <xdr:cxnSp macro="">
      <xdr:nvCxnSpPr>
        <xdr:cNvPr id="305" name="直線コネクタ 304"/>
        <xdr:cNvCxnSpPr/>
      </xdr:nvCxnSpPr>
      <xdr:spPr>
        <a:xfrm>
          <a:off x="6972300" y="6661372"/>
          <a:ext cx="889000" cy="5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16034</xdr:rowOff>
    </xdr:from>
    <xdr:to>
      <xdr:col>41</xdr:col>
      <xdr:colOff>101600</xdr:colOff>
      <xdr:row>39</xdr:row>
      <xdr:rowOff>117634</xdr:rowOff>
    </xdr:to>
    <xdr:sp macro="" textlink="">
      <xdr:nvSpPr>
        <xdr:cNvPr id="306" name="フローチャート: 判断 305"/>
        <xdr:cNvSpPr/>
      </xdr:nvSpPr>
      <xdr:spPr>
        <a:xfrm>
          <a:off x="7810500" y="6702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108761</xdr:rowOff>
    </xdr:from>
    <xdr:ext cx="534377" cy="259045"/>
    <xdr:sp macro="" textlink="">
      <xdr:nvSpPr>
        <xdr:cNvPr id="307" name="テキスト ボックス 306"/>
        <xdr:cNvSpPr txBox="1"/>
      </xdr:nvSpPr>
      <xdr:spPr>
        <a:xfrm>
          <a:off x="7594111" y="6795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1384</xdr:rowOff>
    </xdr:from>
    <xdr:to>
      <xdr:col>36</xdr:col>
      <xdr:colOff>165100</xdr:colOff>
      <xdr:row>39</xdr:row>
      <xdr:rowOff>102984</xdr:rowOff>
    </xdr:to>
    <xdr:sp macro="" textlink="">
      <xdr:nvSpPr>
        <xdr:cNvPr id="308" name="フローチャート: 判断 307"/>
        <xdr:cNvSpPr/>
      </xdr:nvSpPr>
      <xdr:spPr>
        <a:xfrm>
          <a:off x="6921500" y="6687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94111</xdr:rowOff>
    </xdr:from>
    <xdr:ext cx="534377" cy="259045"/>
    <xdr:sp macro="" textlink="">
      <xdr:nvSpPr>
        <xdr:cNvPr id="309" name="テキスト ボックス 308"/>
        <xdr:cNvSpPr txBox="1"/>
      </xdr:nvSpPr>
      <xdr:spPr>
        <a:xfrm>
          <a:off x="6705111" y="6780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100006</xdr:rowOff>
    </xdr:from>
    <xdr:to>
      <xdr:col>55</xdr:col>
      <xdr:colOff>50800</xdr:colOff>
      <xdr:row>39</xdr:row>
      <xdr:rowOff>30156</xdr:rowOff>
    </xdr:to>
    <xdr:sp macro="" textlink="">
      <xdr:nvSpPr>
        <xdr:cNvPr id="315" name="楕円 314"/>
        <xdr:cNvSpPr/>
      </xdr:nvSpPr>
      <xdr:spPr>
        <a:xfrm>
          <a:off x="10426700" y="661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122883</xdr:rowOff>
    </xdr:from>
    <xdr:ext cx="534377" cy="259045"/>
    <xdr:sp macro="" textlink="">
      <xdr:nvSpPr>
        <xdr:cNvPr id="316" name="補助費等該当値テキスト"/>
        <xdr:cNvSpPr txBox="1"/>
      </xdr:nvSpPr>
      <xdr:spPr>
        <a:xfrm>
          <a:off x="10528300" y="6466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127609</xdr:rowOff>
    </xdr:from>
    <xdr:to>
      <xdr:col>50</xdr:col>
      <xdr:colOff>165100</xdr:colOff>
      <xdr:row>39</xdr:row>
      <xdr:rowOff>57759</xdr:rowOff>
    </xdr:to>
    <xdr:sp macro="" textlink="">
      <xdr:nvSpPr>
        <xdr:cNvPr id="317" name="楕円 316"/>
        <xdr:cNvSpPr/>
      </xdr:nvSpPr>
      <xdr:spPr>
        <a:xfrm>
          <a:off x="9588500" y="664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74287</xdr:rowOff>
    </xdr:from>
    <xdr:ext cx="534377" cy="259045"/>
    <xdr:sp macro="" textlink="">
      <xdr:nvSpPr>
        <xdr:cNvPr id="318" name="テキスト ボックス 317"/>
        <xdr:cNvSpPr txBox="1"/>
      </xdr:nvSpPr>
      <xdr:spPr>
        <a:xfrm>
          <a:off x="9372111" y="641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150793</xdr:rowOff>
    </xdr:from>
    <xdr:to>
      <xdr:col>46</xdr:col>
      <xdr:colOff>38100</xdr:colOff>
      <xdr:row>39</xdr:row>
      <xdr:rowOff>80943</xdr:rowOff>
    </xdr:to>
    <xdr:sp macro="" textlink="">
      <xdr:nvSpPr>
        <xdr:cNvPr id="319" name="楕円 318"/>
        <xdr:cNvSpPr/>
      </xdr:nvSpPr>
      <xdr:spPr>
        <a:xfrm>
          <a:off x="8699500" y="6665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97471</xdr:rowOff>
    </xdr:from>
    <xdr:ext cx="534377" cy="259045"/>
    <xdr:sp macro="" textlink="">
      <xdr:nvSpPr>
        <xdr:cNvPr id="320" name="テキスト ボックス 319"/>
        <xdr:cNvSpPr txBox="1"/>
      </xdr:nvSpPr>
      <xdr:spPr>
        <a:xfrm>
          <a:off x="8483111" y="6441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150584</xdr:rowOff>
    </xdr:from>
    <xdr:to>
      <xdr:col>41</xdr:col>
      <xdr:colOff>101600</xdr:colOff>
      <xdr:row>39</xdr:row>
      <xdr:rowOff>80734</xdr:rowOff>
    </xdr:to>
    <xdr:sp macro="" textlink="">
      <xdr:nvSpPr>
        <xdr:cNvPr id="321" name="楕円 320"/>
        <xdr:cNvSpPr/>
      </xdr:nvSpPr>
      <xdr:spPr>
        <a:xfrm>
          <a:off x="7810500" y="666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97261</xdr:rowOff>
    </xdr:from>
    <xdr:ext cx="534377" cy="259045"/>
    <xdr:sp macro="" textlink="">
      <xdr:nvSpPr>
        <xdr:cNvPr id="322" name="テキスト ボックス 321"/>
        <xdr:cNvSpPr txBox="1"/>
      </xdr:nvSpPr>
      <xdr:spPr>
        <a:xfrm>
          <a:off x="7594111" y="6440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95472</xdr:rowOff>
    </xdr:from>
    <xdr:to>
      <xdr:col>36</xdr:col>
      <xdr:colOff>165100</xdr:colOff>
      <xdr:row>39</xdr:row>
      <xdr:rowOff>25622</xdr:rowOff>
    </xdr:to>
    <xdr:sp macro="" textlink="">
      <xdr:nvSpPr>
        <xdr:cNvPr id="323" name="楕円 322"/>
        <xdr:cNvSpPr/>
      </xdr:nvSpPr>
      <xdr:spPr>
        <a:xfrm>
          <a:off x="6921500" y="6610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42149</xdr:rowOff>
    </xdr:from>
    <xdr:ext cx="534377" cy="259045"/>
    <xdr:sp macro="" textlink="">
      <xdr:nvSpPr>
        <xdr:cNvPr id="324" name="テキスト ボックス 323"/>
        <xdr:cNvSpPr txBox="1"/>
      </xdr:nvSpPr>
      <xdr:spPr>
        <a:xfrm>
          <a:off x="6705111" y="6385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5" name="テキスト ボックス 334"/>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6" name="直線コネクタ 335"/>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7" name="テキスト ボックス 336"/>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8" name="直線コネクタ 337"/>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9" name="テキスト ボックス 338"/>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0" name="直線コネクタ 339"/>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1" name="テキスト ボックス 340"/>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2" name="直線コネクタ 341"/>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43" name="テキスト ボックス 342"/>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4" name="直線コネクタ 343"/>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5" name="テキスト ボックス 344"/>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6" name="直線コネクタ 345"/>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7" name="テキスト ボックス 346"/>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8" name="直線コネクタ 34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9" name="テキスト ボックス 34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51689</xdr:rowOff>
    </xdr:from>
    <xdr:to>
      <xdr:col>54</xdr:col>
      <xdr:colOff>189865</xdr:colOff>
      <xdr:row>59</xdr:row>
      <xdr:rowOff>135596</xdr:rowOff>
    </xdr:to>
    <xdr:cxnSp macro="">
      <xdr:nvCxnSpPr>
        <xdr:cNvPr id="351" name="直線コネクタ 350"/>
        <xdr:cNvCxnSpPr/>
      </xdr:nvCxnSpPr>
      <xdr:spPr>
        <a:xfrm flipV="1">
          <a:off x="10475595" y="8795639"/>
          <a:ext cx="1270" cy="1455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139423</xdr:rowOff>
    </xdr:from>
    <xdr:ext cx="534377" cy="259045"/>
    <xdr:sp macro="" textlink="">
      <xdr:nvSpPr>
        <xdr:cNvPr id="352" name="普通建設事業費最小値テキスト"/>
        <xdr:cNvSpPr txBox="1"/>
      </xdr:nvSpPr>
      <xdr:spPr>
        <a:xfrm>
          <a:off x="10528300" y="10254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135596</xdr:rowOff>
    </xdr:from>
    <xdr:to>
      <xdr:col>55</xdr:col>
      <xdr:colOff>88900</xdr:colOff>
      <xdr:row>59</xdr:row>
      <xdr:rowOff>135596</xdr:rowOff>
    </xdr:to>
    <xdr:cxnSp macro="">
      <xdr:nvCxnSpPr>
        <xdr:cNvPr id="353" name="直線コネクタ 352"/>
        <xdr:cNvCxnSpPr/>
      </xdr:nvCxnSpPr>
      <xdr:spPr>
        <a:xfrm>
          <a:off x="10388600" y="10251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169816</xdr:rowOff>
    </xdr:from>
    <xdr:ext cx="599010" cy="259045"/>
    <xdr:sp macro="" textlink="">
      <xdr:nvSpPr>
        <xdr:cNvPr id="354" name="普通建設事業費最大値テキスト"/>
        <xdr:cNvSpPr txBox="1"/>
      </xdr:nvSpPr>
      <xdr:spPr>
        <a:xfrm>
          <a:off x="10528300" y="8570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51689</xdr:rowOff>
    </xdr:from>
    <xdr:to>
      <xdr:col>55</xdr:col>
      <xdr:colOff>88900</xdr:colOff>
      <xdr:row>51</xdr:row>
      <xdr:rowOff>51689</xdr:rowOff>
    </xdr:to>
    <xdr:cxnSp macro="">
      <xdr:nvCxnSpPr>
        <xdr:cNvPr id="355" name="直線コネクタ 354"/>
        <xdr:cNvCxnSpPr/>
      </xdr:nvCxnSpPr>
      <xdr:spPr>
        <a:xfrm>
          <a:off x="10388600" y="8795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15788</xdr:rowOff>
    </xdr:from>
    <xdr:to>
      <xdr:col>55</xdr:col>
      <xdr:colOff>0</xdr:colOff>
      <xdr:row>58</xdr:row>
      <xdr:rowOff>78947</xdr:rowOff>
    </xdr:to>
    <xdr:cxnSp macro="">
      <xdr:nvCxnSpPr>
        <xdr:cNvPr id="356" name="直線コネクタ 355"/>
        <xdr:cNvCxnSpPr/>
      </xdr:nvCxnSpPr>
      <xdr:spPr>
        <a:xfrm>
          <a:off x="9639300" y="9959888"/>
          <a:ext cx="838200" cy="63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6393</xdr:rowOff>
    </xdr:from>
    <xdr:ext cx="534377" cy="259045"/>
    <xdr:sp macro="" textlink="">
      <xdr:nvSpPr>
        <xdr:cNvPr id="357" name="普通建設事業費平均値テキスト"/>
        <xdr:cNvSpPr txBox="1"/>
      </xdr:nvSpPr>
      <xdr:spPr>
        <a:xfrm>
          <a:off x="10528300" y="9779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154966</xdr:rowOff>
    </xdr:from>
    <xdr:to>
      <xdr:col>55</xdr:col>
      <xdr:colOff>50800</xdr:colOff>
      <xdr:row>58</xdr:row>
      <xdr:rowOff>85116</xdr:rowOff>
    </xdr:to>
    <xdr:sp macro="" textlink="">
      <xdr:nvSpPr>
        <xdr:cNvPr id="358" name="フローチャート: 判断 357"/>
        <xdr:cNvSpPr/>
      </xdr:nvSpPr>
      <xdr:spPr>
        <a:xfrm>
          <a:off x="10426700" y="992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15788</xdr:rowOff>
    </xdr:from>
    <xdr:to>
      <xdr:col>50</xdr:col>
      <xdr:colOff>114300</xdr:colOff>
      <xdr:row>58</xdr:row>
      <xdr:rowOff>156628</xdr:rowOff>
    </xdr:to>
    <xdr:cxnSp macro="">
      <xdr:nvCxnSpPr>
        <xdr:cNvPr id="359" name="直線コネクタ 358"/>
        <xdr:cNvCxnSpPr/>
      </xdr:nvCxnSpPr>
      <xdr:spPr>
        <a:xfrm flipV="1">
          <a:off x="8750300" y="9959888"/>
          <a:ext cx="889000" cy="140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4035</xdr:rowOff>
    </xdr:from>
    <xdr:to>
      <xdr:col>50</xdr:col>
      <xdr:colOff>165100</xdr:colOff>
      <xdr:row>58</xdr:row>
      <xdr:rowOff>105635</xdr:rowOff>
    </xdr:to>
    <xdr:sp macro="" textlink="">
      <xdr:nvSpPr>
        <xdr:cNvPr id="360" name="フローチャート: 判断 359"/>
        <xdr:cNvSpPr/>
      </xdr:nvSpPr>
      <xdr:spPr>
        <a:xfrm>
          <a:off x="9588500" y="9948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96762</xdr:rowOff>
    </xdr:from>
    <xdr:ext cx="534377" cy="259045"/>
    <xdr:sp macro="" textlink="">
      <xdr:nvSpPr>
        <xdr:cNvPr id="361" name="テキスト ボックス 360"/>
        <xdr:cNvSpPr txBox="1"/>
      </xdr:nvSpPr>
      <xdr:spPr>
        <a:xfrm>
          <a:off x="9372111" y="10040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121412</xdr:rowOff>
    </xdr:from>
    <xdr:to>
      <xdr:col>45</xdr:col>
      <xdr:colOff>177800</xdr:colOff>
      <xdr:row>58</xdr:row>
      <xdr:rowOff>156628</xdr:rowOff>
    </xdr:to>
    <xdr:cxnSp macro="">
      <xdr:nvCxnSpPr>
        <xdr:cNvPr id="362" name="直線コネクタ 361"/>
        <xdr:cNvCxnSpPr/>
      </xdr:nvCxnSpPr>
      <xdr:spPr>
        <a:xfrm>
          <a:off x="7861300" y="10065512"/>
          <a:ext cx="889000" cy="35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37889</xdr:rowOff>
    </xdr:from>
    <xdr:to>
      <xdr:col>46</xdr:col>
      <xdr:colOff>38100</xdr:colOff>
      <xdr:row>58</xdr:row>
      <xdr:rowOff>139489</xdr:rowOff>
    </xdr:to>
    <xdr:sp macro="" textlink="">
      <xdr:nvSpPr>
        <xdr:cNvPr id="363" name="フローチャート: 判断 362"/>
        <xdr:cNvSpPr/>
      </xdr:nvSpPr>
      <xdr:spPr>
        <a:xfrm>
          <a:off x="8699500" y="9981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156016</xdr:rowOff>
    </xdr:from>
    <xdr:ext cx="534377" cy="259045"/>
    <xdr:sp macro="" textlink="">
      <xdr:nvSpPr>
        <xdr:cNvPr id="364" name="テキスト ボックス 363"/>
        <xdr:cNvSpPr txBox="1"/>
      </xdr:nvSpPr>
      <xdr:spPr>
        <a:xfrm>
          <a:off x="8483111" y="9757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121412</xdr:rowOff>
    </xdr:from>
    <xdr:to>
      <xdr:col>41</xdr:col>
      <xdr:colOff>50800</xdr:colOff>
      <xdr:row>58</xdr:row>
      <xdr:rowOff>164182</xdr:rowOff>
    </xdr:to>
    <xdr:cxnSp macro="">
      <xdr:nvCxnSpPr>
        <xdr:cNvPr id="365" name="直線コネクタ 364"/>
        <xdr:cNvCxnSpPr/>
      </xdr:nvCxnSpPr>
      <xdr:spPr>
        <a:xfrm flipV="1">
          <a:off x="6972300" y="10065512"/>
          <a:ext cx="889000" cy="42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156228</xdr:rowOff>
    </xdr:from>
    <xdr:to>
      <xdr:col>41</xdr:col>
      <xdr:colOff>101600</xdr:colOff>
      <xdr:row>58</xdr:row>
      <xdr:rowOff>86378</xdr:rowOff>
    </xdr:to>
    <xdr:sp macro="" textlink="">
      <xdr:nvSpPr>
        <xdr:cNvPr id="366" name="フローチャート: 判断 365"/>
        <xdr:cNvSpPr/>
      </xdr:nvSpPr>
      <xdr:spPr>
        <a:xfrm>
          <a:off x="7810500" y="9928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102905</xdr:rowOff>
    </xdr:from>
    <xdr:ext cx="534377" cy="259045"/>
    <xdr:sp macro="" textlink="">
      <xdr:nvSpPr>
        <xdr:cNvPr id="367" name="テキスト ボックス 366"/>
        <xdr:cNvSpPr txBox="1"/>
      </xdr:nvSpPr>
      <xdr:spPr>
        <a:xfrm>
          <a:off x="7594111" y="9704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69600</xdr:rowOff>
    </xdr:from>
    <xdr:to>
      <xdr:col>36</xdr:col>
      <xdr:colOff>165100</xdr:colOff>
      <xdr:row>58</xdr:row>
      <xdr:rowOff>171200</xdr:rowOff>
    </xdr:to>
    <xdr:sp macro="" textlink="">
      <xdr:nvSpPr>
        <xdr:cNvPr id="368" name="フローチャート: 判断 367"/>
        <xdr:cNvSpPr/>
      </xdr:nvSpPr>
      <xdr:spPr>
        <a:xfrm>
          <a:off x="6921500" y="1001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16277</xdr:rowOff>
    </xdr:from>
    <xdr:ext cx="534377" cy="259045"/>
    <xdr:sp macro="" textlink="">
      <xdr:nvSpPr>
        <xdr:cNvPr id="369" name="テキスト ボックス 368"/>
        <xdr:cNvSpPr txBox="1"/>
      </xdr:nvSpPr>
      <xdr:spPr>
        <a:xfrm>
          <a:off x="6705111" y="9788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0" name="テキスト ボックス 36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1" name="テキスト ボックス 37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2" name="テキスト ボックス 37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3" name="テキスト ボックス 37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4" name="テキスト ボックス 37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28147</xdr:rowOff>
    </xdr:from>
    <xdr:to>
      <xdr:col>55</xdr:col>
      <xdr:colOff>50800</xdr:colOff>
      <xdr:row>58</xdr:row>
      <xdr:rowOff>129747</xdr:rowOff>
    </xdr:to>
    <xdr:sp macro="" textlink="">
      <xdr:nvSpPr>
        <xdr:cNvPr id="375" name="楕円 374"/>
        <xdr:cNvSpPr/>
      </xdr:nvSpPr>
      <xdr:spPr>
        <a:xfrm>
          <a:off x="10426700" y="9972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6574</xdr:rowOff>
    </xdr:from>
    <xdr:ext cx="534377" cy="259045"/>
    <xdr:sp macro="" textlink="">
      <xdr:nvSpPr>
        <xdr:cNvPr id="376" name="普通建設事業費該当値テキスト"/>
        <xdr:cNvSpPr txBox="1"/>
      </xdr:nvSpPr>
      <xdr:spPr>
        <a:xfrm>
          <a:off x="10528300" y="9950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136438</xdr:rowOff>
    </xdr:from>
    <xdr:to>
      <xdr:col>50</xdr:col>
      <xdr:colOff>165100</xdr:colOff>
      <xdr:row>58</xdr:row>
      <xdr:rowOff>66588</xdr:rowOff>
    </xdr:to>
    <xdr:sp macro="" textlink="">
      <xdr:nvSpPr>
        <xdr:cNvPr id="377" name="楕円 376"/>
        <xdr:cNvSpPr/>
      </xdr:nvSpPr>
      <xdr:spPr>
        <a:xfrm>
          <a:off x="9588500" y="9909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83115</xdr:rowOff>
    </xdr:from>
    <xdr:ext cx="534377" cy="259045"/>
    <xdr:sp macro="" textlink="">
      <xdr:nvSpPr>
        <xdr:cNvPr id="378" name="テキスト ボックス 377"/>
        <xdr:cNvSpPr txBox="1"/>
      </xdr:nvSpPr>
      <xdr:spPr>
        <a:xfrm>
          <a:off x="9372111" y="9684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105828</xdr:rowOff>
    </xdr:from>
    <xdr:to>
      <xdr:col>46</xdr:col>
      <xdr:colOff>38100</xdr:colOff>
      <xdr:row>59</xdr:row>
      <xdr:rowOff>35978</xdr:rowOff>
    </xdr:to>
    <xdr:sp macro="" textlink="">
      <xdr:nvSpPr>
        <xdr:cNvPr id="379" name="楕円 378"/>
        <xdr:cNvSpPr/>
      </xdr:nvSpPr>
      <xdr:spPr>
        <a:xfrm>
          <a:off x="8699500" y="1004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27105</xdr:rowOff>
    </xdr:from>
    <xdr:ext cx="534377" cy="259045"/>
    <xdr:sp macro="" textlink="">
      <xdr:nvSpPr>
        <xdr:cNvPr id="380" name="テキスト ボックス 379"/>
        <xdr:cNvSpPr txBox="1"/>
      </xdr:nvSpPr>
      <xdr:spPr>
        <a:xfrm>
          <a:off x="8483111" y="10142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70612</xdr:rowOff>
    </xdr:from>
    <xdr:to>
      <xdr:col>41</xdr:col>
      <xdr:colOff>101600</xdr:colOff>
      <xdr:row>59</xdr:row>
      <xdr:rowOff>762</xdr:rowOff>
    </xdr:to>
    <xdr:sp macro="" textlink="">
      <xdr:nvSpPr>
        <xdr:cNvPr id="381" name="楕円 380"/>
        <xdr:cNvSpPr/>
      </xdr:nvSpPr>
      <xdr:spPr>
        <a:xfrm>
          <a:off x="7810500" y="1001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163339</xdr:rowOff>
    </xdr:from>
    <xdr:ext cx="534377" cy="259045"/>
    <xdr:sp macro="" textlink="">
      <xdr:nvSpPr>
        <xdr:cNvPr id="382" name="テキスト ボックス 381"/>
        <xdr:cNvSpPr txBox="1"/>
      </xdr:nvSpPr>
      <xdr:spPr>
        <a:xfrm>
          <a:off x="7594111" y="10107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113382</xdr:rowOff>
    </xdr:from>
    <xdr:to>
      <xdr:col>36</xdr:col>
      <xdr:colOff>165100</xdr:colOff>
      <xdr:row>59</xdr:row>
      <xdr:rowOff>43532</xdr:rowOff>
    </xdr:to>
    <xdr:sp macro="" textlink="">
      <xdr:nvSpPr>
        <xdr:cNvPr id="383" name="楕円 382"/>
        <xdr:cNvSpPr/>
      </xdr:nvSpPr>
      <xdr:spPr>
        <a:xfrm>
          <a:off x="6921500" y="10057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34659</xdr:rowOff>
    </xdr:from>
    <xdr:ext cx="534377" cy="259045"/>
    <xdr:sp macro="" textlink="">
      <xdr:nvSpPr>
        <xdr:cNvPr id="384" name="テキスト ボックス 383"/>
        <xdr:cNvSpPr txBox="1"/>
      </xdr:nvSpPr>
      <xdr:spPr>
        <a:xfrm>
          <a:off x="6705111" y="10150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5" name="正方形/長方形 38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6" name="正方形/長方形 38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7" name="正方形/長方形 38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8" name="正方形/長方形 38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9" name="正方形/長方形 38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0" name="正方形/長方形 38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1" name="正方形/長方形 39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2" name="正方形/長方形 39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3" name="テキスト ボックス 39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4" name="直線コネクタ 39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5" name="直線コネクタ 39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6" name="テキスト ボックス 39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7" name="直線コネクタ 39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8" name="テキスト ボックス 397"/>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9" name="直線コネクタ 39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400" name="テキスト ボックス 399"/>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401" name="直線コネクタ 40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2" name="テキスト ボックス 401"/>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4" name="テキスト ボックス 40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80173</xdr:rowOff>
    </xdr:from>
    <xdr:to>
      <xdr:col>54</xdr:col>
      <xdr:colOff>189865</xdr:colOff>
      <xdr:row>78</xdr:row>
      <xdr:rowOff>139700</xdr:rowOff>
    </xdr:to>
    <xdr:cxnSp macro="">
      <xdr:nvCxnSpPr>
        <xdr:cNvPr id="406" name="直線コネクタ 405"/>
        <xdr:cNvCxnSpPr/>
      </xdr:nvCxnSpPr>
      <xdr:spPr>
        <a:xfrm flipV="1">
          <a:off x="10475595" y="12081673"/>
          <a:ext cx="1270" cy="1431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7"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8" name="直線コネクタ 407"/>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26850</xdr:rowOff>
    </xdr:from>
    <xdr:ext cx="534377" cy="259045"/>
    <xdr:sp macro="" textlink="">
      <xdr:nvSpPr>
        <xdr:cNvPr id="409" name="普通建設事業費 （ うち新規整備　）最大値テキスト"/>
        <xdr:cNvSpPr txBox="1"/>
      </xdr:nvSpPr>
      <xdr:spPr>
        <a:xfrm>
          <a:off x="10528300" y="11856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80173</xdr:rowOff>
    </xdr:from>
    <xdr:to>
      <xdr:col>55</xdr:col>
      <xdr:colOff>88900</xdr:colOff>
      <xdr:row>70</xdr:row>
      <xdr:rowOff>80173</xdr:rowOff>
    </xdr:to>
    <xdr:cxnSp macro="">
      <xdr:nvCxnSpPr>
        <xdr:cNvPr id="410" name="直線コネクタ 409"/>
        <xdr:cNvCxnSpPr/>
      </xdr:nvCxnSpPr>
      <xdr:spPr>
        <a:xfrm>
          <a:off x="10388600" y="12081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122783</xdr:rowOff>
    </xdr:from>
    <xdr:to>
      <xdr:col>55</xdr:col>
      <xdr:colOff>0</xdr:colOff>
      <xdr:row>76</xdr:row>
      <xdr:rowOff>139266</xdr:rowOff>
    </xdr:to>
    <xdr:cxnSp macro="">
      <xdr:nvCxnSpPr>
        <xdr:cNvPr id="411" name="直線コネクタ 410"/>
        <xdr:cNvCxnSpPr/>
      </xdr:nvCxnSpPr>
      <xdr:spPr>
        <a:xfrm>
          <a:off x="9639300" y="13152983"/>
          <a:ext cx="838200" cy="16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71899</xdr:rowOff>
    </xdr:from>
    <xdr:ext cx="469744" cy="259045"/>
    <xdr:sp macro="" textlink="">
      <xdr:nvSpPr>
        <xdr:cNvPr id="412" name="普通建設事業費 （ うち新規整備　）平均値テキスト"/>
        <xdr:cNvSpPr txBox="1"/>
      </xdr:nvSpPr>
      <xdr:spPr>
        <a:xfrm>
          <a:off x="10528300" y="132735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93472</xdr:rowOff>
    </xdr:from>
    <xdr:to>
      <xdr:col>55</xdr:col>
      <xdr:colOff>50800</xdr:colOff>
      <xdr:row>78</xdr:row>
      <xdr:rowOff>23622</xdr:rowOff>
    </xdr:to>
    <xdr:sp macro="" textlink="">
      <xdr:nvSpPr>
        <xdr:cNvPr id="413" name="フローチャート: 判断 412"/>
        <xdr:cNvSpPr/>
      </xdr:nvSpPr>
      <xdr:spPr>
        <a:xfrm>
          <a:off x="10426700" y="13295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122783</xdr:rowOff>
    </xdr:from>
    <xdr:to>
      <xdr:col>50</xdr:col>
      <xdr:colOff>114300</xdr:colOff>
      <xdr:row>78</xdr:row>
      <xdr:rowOff>38705</xdr:rowOff>
    </xdr:to>
    <xdr:cxnSp macro="">
      <xdr:nvCxnSpPr>
        <xdr:cNvPr id="414" name="直線コネクタ 413"/>
        <xdr:cNvCxnSpPr/>
      </xdr:nvCxnSpPr>
      <xdr:spPr>
        <a:xfrm flipV="1">
          <a:off x="8750300" y="13152983"/>
          <a:ext cx="889000" cy="258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125476</xdr:rowOff>
    </xdr:from>
    <xdr:to>
      <xdr:col>50</xdr:col>
      <xdr:colOff>165100</xdr:colOff>
      <xdr:row>78</xdr:row>
      <xdr:rowOff>55626</xdr:rowOff>
    </xdr:to>
    <xdr:sp macro="" textlink="">
      <xdr:nvSpPr>
        <xdr:cNvPr id="415" name="フローチャート: 判断 414"/>
        <xdr:cNvSpPr/>
      </xdr:nvSpPr>
      <xdr:spPr>
        <a:xfrm>
          <a:off x="9588500" y="1332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46753</xdr:rowOff>
    </xdr:from>
    <xdr:ext cx="469744" cy="259045"/>
    <xdr:sp macro="" textlink="">
      <xdr:nvSpPr>
        <xdr:cNvPr id="416" name="テキスト ボックス 415"/>
        <xdr:cNvSpPr txBox="1"/>
      </xdr:nvSpPr>
      <xdr:spPr>
        <a:xfrm>
          <a:off x="9404428" y="13419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22313</xdr:rowOff>
    </xdr:from>
    <xdr:to>
      <xdr:col>45</xdr:col>
      <xdr:colOff>177800</xdr:colOff>
      <xdr:row>78</xdr:row>
      <xdr:rowOff>38705</xdr:rowOff>
    </xdr:to>
    <xdr:cxnSp macro="">
      <xdr:nvCxnSpPr>
        <xdr:cNvPr id="417" name="直線コネクタ 416"/>
        <xdr:cNvCxnSpPr/>
      </xdr:nvCxnSpPr>
      <xdr:spPr>
        <a:xfrm>
          <a:off x="7861300" y="13223963"/>
          <a:ext cx="889000" cy="187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106021</xdr:rowOff>
    </xdr:from>
    <xdr:to>
      <xdr:col>46</xdr:col>
      <xdr:colOff>38100</xdr:colOff>
      <xdr:row>78</xdr:row>
      <xdr:rowOff>36171</xdr:rowOff>
    </xdr:to>
    <xdr:sp macro="" textlink="">
      <xdr:nvSpPr>
        <xdr:cNvPr id="418" name="フローチャート: 判断 417"/>
        <xdr:cNvSpPr/>
      </xdr:nvSpPr>
      <xdr:spPr>
        <a:xfrm>
          <a:off x="8699500" y="13307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52698</xdr:rowOff>
    </xdr:from>
    <xdr:ext cx="469744" cy="259045"/>
    <xdr:sp macro="" textlink="">
      <xdr:nvSpPr>
        <xdr:cNvPr id="419" name="テキスト ボックス 418"/>
        <xdr:cNvSpPr txBox="1"/>
      </xdr:nvSpPr>
      <xdr:spPr>
        <a:xfrm>
          <a:off x="8515428" y="13082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13925</xdr:rowOff>
    </xdr:from>
    <xdr:to>
      <xdr:col>41</xdr:col>
      <xdr:colOff>50800</xdr:colOff>
      <xdr:row>77</xdr:row>
      <xdr:rowOff>22313</xdr:rowOff>
    </xdr:to>
    <xdr:cxnSp macro="">
      <xdr:nvCxnSpPr>
        <xdr:cNvPr id="420" name="直線コネクタ 419"/>
        <xdr:cNvCxnSpPr/>
      </xdr:nvCxnSpPr>
      <xdr:spPr>
        <a:xfrm>
          <a:off x="6972300" y="13215575"/>
          <a:ext cx="889000" cy="8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102960</xdr:rowOff>
    </xdr:from>
    <xdr:to>
      <xdr:col>41</xdr:col>
      <xdr:colOff>101600</xdr:colOff>
      <xdr:row>78</xdr:row>
      <xdr:rowOff>33110</xdr:rowOff>
    </xdr:to>
    <xdr:sp macro="" textlink="">
      <xdr:nvSpPr>
        <xdr:cNvPr id="421" name="フローチャート: 判断 420"/>
        <xdr:cNvSpPr/>
      </xdr:nvSpPr>
      <xdr:spPr>
        <a:xfrm>
          <a:off x="7810500" y="13304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24237</xdr:rowOff>
    </xdr:from>
    <xdr:ext cx="469744" cy="259045"/>
    <xdr:sp macro="" textlink="">
      <xdr:nvSpPr>
        <xdr:cNvPr id="422" name="テキスト ボックス 421"/>
        <xdr:cNvSpPr txBox="1"/>
      </xdr:nvSpPr>
      <xdr:spPr>
        <a:xfrm>
          <a:off x="7626428" y="13397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41694</xdr:rowOff>
    </xdr:from>
    <xdr:to>
      <xdr:col>36</xdr:col>
      <xdr:colOff>165100</xdr:colOff>
      <xdr:row>77</xdr:row>
      <xdr:rowOff>143294</xdr:rowOff>
    </xdr:to>
    <xdr:sp macro="" textlink="">
      <xdr:nvSpPr>
        <xdr:cNvPr id="423" name="フローチャート: 判断 422"/>
        <xdr:cNvSpPr/>
      </xdr:nvSpPr>
      <xdr:spPr>
        <a:xfrm>
          <a:off x="6921500" y="13243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134421</xdr:rowOff>
    </xdr:from>
    <xdr:ext cx="469744" cy="259045"/>
    <xdr:sp macro="" textlink="">
      <xdr:nvSpPr>
        <xdr:cNvPr id="424" name="テキスト ボックス 423"/>
        <xdr:cNvSpPr txBox="1"/>
      </xdr:nvSpPr>
      <xdr:spPr>
        <a:xfrm>
          <a:off x="6737428" y="13336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88466</xdr:rowOff>
    </xdr:from>
    <xdr:to>
      <xdr:col>55</xdr:col>
      <xdr:colOff>50800</xdr:colOff>
      <xdr:row>77</xdr:row>
      <xdr:rowOff>18616</xdr:rowOff>
    </xdr:to>
    <xdr:sp macro="" textlink="">
      <xdr:nvSpPr>
        <xdr:cNvPr id="430" name="楕円 429"/>
        <xdr:cNvSpPr/>
      </xdr:nvSpPr>
      <xdr:spPr>
        <a:xfrm>
          <a:off x="10426700" y="13118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111343</xdr:rowOff>
    </xdr:from>
    <xdr:ext cx="534377" cy="259045"/>
    <xdr:sp macro="" textlink="">
      <xdr:nvSpPr>
        <xdr:cNvPr id="431" name="普通建設事業費 （ うち新規整備　）該当値テキスト"/>
        <xdr:cNvSpPr txBox="1"/>
      </xdr:nvSpPr>
      <xdr:spPr>
        <a:xfrm>
          <a:off x="10528300" y="12970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71983</xdr:rowOff>
    </xdr:from>
    <xdr:to>
      <xdr:col>50</xdr:col>
      <xdr:colOff>165100</xdr:colOff>
      <xdr:row>77</xdr:row>
      <xdr:rowOff>2133</xdr:rowOff>
    </xdr:to>
    <xdr:sp macro="" textlink="">
      <xdr:nvSpPr>
        <xdr:cNvPr id="432" name="楕円 431"/>
        <xdr:cNvSpPr/>
      </xdr:nvSpPr>
      <xdr:spPr>
        <a:xfrm>
          <a:off x="9588500" y="13102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18661</xdr:rowOff>
    </xdr:from>
    <xdr:ext cx="534377" cy="259045"/>
    <xdr:sp macro="" textlink="">
      <xdr:nvSpPr>
        <xdr:cNvPr id="433" name="テキスト ボックス 432"/>
        <xdr:cNvSpPr txBox="1"/>
      </xdr:nvSpPr>
      <xdr:spPr>
        <a:xfrm>
          <a:off x="9372111" y="12877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159355</xdr:rowOff>
    </xdr:from>
    <xdr:to>
      <xdr:col>46</xdr:col>
      <xdr:colOff>38100</xdr:colOff>
      <xdr:row>78</xdr:row>
      <xdr:rowOff>89505</xdr:rowOff>
    </xdr:to>
    <xdr:sp macro="" textlink="">
      <xdr:nvSpPr>
        <xdr:cNvPr id="434" name="楕円 433"/>
        <xdr:cNvSpPr/>
      </xdr:nvSpPr>
      <xdr:spPr>
        <a:xfrm>
          <a:off x="8699500" y="1336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80632</xdr:rowOff>
    </xdr:from>
    <xdr:ext cx="469744" cy="259045"/>
    <xdr:sp macro="" textlink="">
      <xdr:nvSpPr>
        <xdr:cNvPr id="435" name="テキスト ボックス 434"/>
        <xdr:cNvSpPr txBox="1"/>
      </xdr:nvSpPr>
      <xdr:spPr>
        <a:xfrm>
          <a:off x="8515428" y="13453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142963</xdr:rowOff>
    </xdr:from>
    <xdr:to>
      <xdr:col>41</xdr:col>
      <xdr:colOff>101600</xdr:colOff>
      <xdr:row>77</xdr:row>
      <xdr:rowOff>73113</xdr:rowOff>
    </xdr:to>
    <xdr:sp macro="" textlink="">
      <xdr:nvSpPr>
        <xdr:cNvPr id="436" name="楕円 435"/>
        <xdr:cNvSpPr/>
      </xdr:nvSpPr>
      <xdr:spPr>
        <a:xfrm>
          <a:off x="7810500" y="13173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89641</xdr:rowOff>
    </xdr:from>
    <xdr:ext cx="534377" cy="259045"/>
    <xdr:sp macro="" textlink="">
      <xdr:nvSpPr>
        <xdr:cNvPr id="437" name="テキスト ボックス 436"/>
        <xdr:cNvSpPr txBox="1"/>
      </xdr:nvSpPr>
      <xdr:spPr>
        <a:xfrm>
          <a:off x="7594111" y="12948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134575</xdr:rowOff>
    </xdr:from>
    <xdr:to>
      <xdr:col>36</xdr:col>
      <xdr:colOff>165100</xdr:colOff>
      <xdr:row>77</xdr:row>
      <xdr:rowOff>64725</xdr:rowOff>
    </xdr:to>
    <xdr:sp macro="" textlink="">
      <xdr:nvSpPr>
        <xdr:cNvPr id="438" name="楕円 437"/>
        <xdr:cNvSpPr/>
      </xdr:nvSpPr>
      <xdr:spPr>
        <a:xfrm>
          <a:off x="6921500" y="1316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81251</xdr:rowOff>
    </xdr:from>
    <xdr:ext cx="534377" cy="259045"/>
    <xdr:sp macro="" textlink="">
      <xdr:nvSpPr>
        <xdr:cNvPr id="439" name="テキスト ボックス 438"/>
        <xdr:cNvSpPr txBox="1"/>
      </xdr:nvSpPr>
      <xdr:spPr>
        <a:xfrm>
          <a:off x="6705111" y="12940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50" name="直線コネクタ 449"/>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51" name="テキスト ボックス 450"/>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52" name="直線コネクタ 451"/>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3" name="テキスト ボックス 452"/>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4" name="直線コネクタ 453"/>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5" name="テキスト ボックス 454"/>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6" name="直線コネクタ 45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7" name="テキスト ボックス 45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8" name="直線コネクタ 457"/>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54627</xdr:rowOff>
    </xdr:from>
    <xdr:ext cx="531299" cy="259045"/>
    <xdr:sp macro="" textlink="">
      <xdr:nvSpPr>
        <xdr:cNvPr id="459" name="テキスト ボックス 458"/>
        <xdr:cNvSpPr txBox="1"/>
      </xdr:nvSpPr>
      <xdr:spPr>
        <a:xfrm>
          <a:off x="6072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60" name="直線コネクタ 459"/>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61" name="テキスト ボックス 460"/>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62" name="直線コネクタ 461"/>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3" name="テキスト ボックス 462"/>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4" name="直線コネクタ 46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5" name="テキスト ボックス 46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167089</xdr:rowOff>
    </xdr:from>
    <xdr:to>
      <xdr:col>54</xdr:col>
      <xdr:colOff>189865</xdr:colOff>
      <xdr:row>98</xdr:row>
      <xdr:rowOff>107082</xdr:rowOff>
    </xdr:to>
    <xdr:cxnSp macro="">
      <xdr:nvCxnSpPr>
        <xdr:cNvPr id="467" name="直線コネクタ 466"/>
        <xdr:cNvCxnSpPr/>
      </xdr:nvCxnSpPr>
      <xdr:spPr>
        <a:xfrm flipV="1">
          <a:off x="10475595" y="15597589"/>
          <a:ext cx="1270" cy="1311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110909</xdr:rowOff>
    </xdr:from>
    <xdr:ext cx="534377" cy="259045"/>
    <xdr:sp macro="" textlink="">
      <xdr:nvSpPr>
        <xdr:cNvPr id="468" name="普通建設事業費 （ うち更新整備　）最小値テキスト"/>
        <xdr:cNvSpPr txBox="1"/>
      </xdr:nvSpPr>
      <xdr:spPr>
        <a:xfrm>
          <a:off x="10528300" y="16913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107082</xdr:rowOff>
    </xdr:from>
    <xdr:to>
      <xdr:col>55</xdr:col>
      <xdr:colOff>88900</xdr:colOff>
      <xdr:row>98</xdr:row>
      <xdr:rowOff>107082</xdr:rowOff>
    </xdr:to>
    <xdr:cxnSp macro="">
      <xdr:nvCxnSpPr>
        <xdr:cNvPr id="469" name="直線コネクタ 468"/>
        <xdr:cNvCxnSpPr/>
      </xdr:nvCxnSpPr>
      <xdr:spPr>
        <a:xfrm>
          <a:off x="10388600" y="16909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113766</xdr:rowOff>
    </xdr:from>
    <xdr:ext cx="599010" cy="259045"/>
    <xdr:sp macro="" textlink="">
      <xdr:nvSpPr>
        <xdr:cNvPr id="470" name="普通建設事業費 （ うち更新整備　）最大値テキスト"/>
        <xdr:cNvSpPr txBox="1"/>
      </xdr:nvSpPr>
      <xdr:spPr>
        <a:xfrm>
          <a:off x="10528300" y="15372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167089</xdr:rowOff>
    </xdr:from>
    <xdr:to>
      <xdr:col>55</xdr:col>
      <xdr:colOff>88900</xdr:colOff>
      <xdr:row>90</xdr:row>
      <xdr:rowOff>167089</xdr:rowOff>
    </xdr:to>
    <xdr:cxnSp macro="">
      <xdr:nvCxnSpPr>
        <xdr:cNvPr id="471" name="直線コネクタ 470"/>
        <xdr:cNvCxnSpPr/>
      </xdr:nvCxnSpPr>
      <xdr:spPr>
        <a:xfrm>
          <a:off x="10388600" y="15597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66049</xdr:rowOff>
    </xdr:from>
    <xdr:to>
      <xdr:col>55</xdr:col>
      <xdr:colOff>0</xdr:colOff>
      <xdr:row>97</xdr:row>
      <xdr:rowOff>121484</xdr:rowOff>
    </xdr:to>
    <xdr:cxnSp macro="">
      <xdr:nvCxnSpPr>
        <xdr:cNvPr id="472" name="直線コネクタ 471"/>
        <xdr:cNvCxnSpPr/>
      </xdr:nvCxnSpPr>
      <xdr:spPr>
        <a:xfrm>
          <a:off x="9639300" y="16696699"/>
          <a:ext cx="838200" cy="55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54512</xdr:rowOff>
    </xdr:from>
    <xdr:ext cx="534377" cy="259045"/>
    <xdr:sp macro="" textlink="">
      <xdr:nvSpPr>
        <xdr:cNvPr id="473" name="普通建設事業費 （ うち更新整備　）平均値テキスト"/>
        <xdr:cNvSpPr txBox="1"/>
      </xdr:nvSpPr>
      <xdr:spPr>
        <a:xfrm>
          <a:off x="10528300" y="165137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31635</xdr:rowOff>
    </xdr:from>
    <xdr:to>
      <xdr:col>55</xdr:col>
      <xdr:colOff>50800</xdr:colOff>
      <xdr:row>97</xdr:row>
      <xdr:rowOff>133235</xdr:rowOff>
    </xdr:to>
    <xdr:sp macro="" textlink="">
      <xdr:nvSpPr>
        <xdr:cNvPr id="474" name="フローチャート: 判断 473"/>
        <xdr:cNvSpPr/>
      </xdr:nvSpPr>
      <xdr:spPr>
        <a:xfrm>
          <a:off x="10426700" y="16662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66049</xdr:rowOff>
    </xdr:from>
    <xdr:to>
      <xdr:col>50</xdr:col>
      <xdr:colOff>114300</xdr:colOff>
      <xdr:row>97</xdr:row>
      <xdr:rowOff>117740</xdr:rowOff>
    </xdr:to>
    <xdr:cxnSp macro="">
      <xdr:nvCxnSpPr>
        <xdr:cNvPr id="475" name="直線コネクタ 474"/>
        <xdr:cNvCxnSpPr/>
      </xdr:nvCxnSpPr>
      <xdr:spPr>
        <a:xfrm flipV="1">
          <a:off x="8750300" y="16696699"/>
          <a:ext cx="889000" cy="51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41794</xdr:rowOff>
    </xdr:from>
    <xdr:to>
      <xdr:col>50</xdr:col>
      <xdr:colOff>165100</xdr:colOff>
      <xdr:row>97</xdr:row>
      <xdr:rowOff>143394</xdr:rowOff>
    </xdr:to>
    <xdr:sp macro="" textlink="">
      <xdr:nvSpPr>
        <xdr:cNvPr id="476" name="フローチャート: 判断 475"/>
        <xdr:cNvSpPr/>
      </xdr:nvSpPr>
      <xdr:spPr>
        <a:xfrm>
          <a:off x="9588500" y="1667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134521</xdr:rowOff>
    </xdr:from>
    <xdr:ext cx="534377" cy="259045"/>
    <xdr:sp macro="" textlink="">
      <xdr:nvSpPr>
        <xdr:cNvPr id="477" name="テキスト ボックス 476"/>
        <xdr:cNvSpPr txBox="1"/>
      </xdr:nvSpPr>
      <xdr:spPr>
        <a:xfrm>
          <a:off x="9372111" y="16765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117740</xdr:rowOff>
    </xdr:from>
    <xdr:to>
      <xdr:col>45</xdr:col>
      <xdr:colOff>177800</xdr:colOff>
      <xdr:row>97</xdr:row>
      <xdr:rowOff>124898</xdr:rowOff>
    </xdr:to>
    <xdr:cxnSp macro="">
      <xdr:nvCxnSpPr>
        <xdr:cNvPr id="478" name="直線コネクタ 477"/>
        <xdr:cNvCxnSpPr/>
      </xdr:nvCxnSpPr>
      <xdr:spPr>
        <a:xfrm flipV="1">
          <a:off x="7861300" y="16748390"/>
          <a:ext cx="889000" cy="7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102930</xdr:rowOff>
    </xdr:from>
    <xdr:to>
      <xdr:col>46</xdr:col>
      <xdr:colOff>38100</xdr:colOff>
      <xdr:row>98</xdr:row>
      <xdr:rowOff>33080</xdr:rowOff>
    </xdr:to>
    <xdr:sp macro="" textlink="">
      <xdr:nvSpPr>
        <xdr:cNvPr id="479" name="フローチャート: 判断 478"/>
        <xdr:cNvSpPr/>
      </xdr:nvSpPr>
      <xdr:spPr>
        <a:xfrm>
          <a:off x="8699500" y="1673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24207</xdr:rowOff>
    </xdr:from>
    <xdr:ext cx="534377" cy="259045"/>
    <xdr:sp macro="" textlink="">
      <xdr:nvSpPr>
        <xdr:cNvPr id="480" name="テキスト ボックス 479"/>
        <xdr:cNvSpPr txBox="1"/>
      </xdr:nvSpPr>
      <xdr:spPr>
        <a:xfrm>
          <a:off x="8483111" y="16826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124898</xdr:rowOff>
    </xdr:from>
    <xdr:to>
      <xdr:col>41</xdr:col>
      <xdr:colOff>50800</xdr:colOff>
      <xdr:row>98</xdr:row>
      <xdr:rowOff>113854</xdr:rowOff>
    </xdr:to>
    <xdr:cxnSp macro="">
      <xdr:nvCxnSpPr>
        <xdr:cNvPr id="481" name="直線コネクタ 480"/>
        <xdr:cNvCxnSpPr/>
      </xdr:nvCxnSpPr>
      <xdr:spPr>
        <a:xfrm flipV="1">
          <a:off x="6972300" y="16755548"/>
          <a:ext cx="889000" cy="160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82699</xdr:rowOff>
    </xdr:from>
    <xdr:to>
      <xdr:col>41</xdr:col>
      <xdr:colOff>101600</xdr:colOff>
      <xdr:row>98</xdr:row>
      <xdr:rowOff>12849</xdr:rowOff>
    </xdr:to>
    <xdr:sp macro="" textlink="">
      <xdr:nvSpPr>
        <xdr:cNvPr id="482" name="フローチャート: 判断 481"/>
        <xdr:cNvSpPr/>
      </xdr:nvSpPr>
      <xdr:spPr>
        <a:xfrm>
          <a:off x="7810500" y="16713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3976</xdr:rowOff>
    </xdr:from>
    <xdr:ext cx="534377" cy="259045"/>
    <xdr:sp macro="" textlink="">
      <xdr:nvSpPr>
        <xdr:cNvPr id="483" name="テキスト ボックス 482"/>
        <xdr:cNvSpPr txBox="1"/>
      </xdr:nvSpPr>
      <xdr:spPr>
        <a:xfrm>
          <a:off x="7594111" y="16806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2318</xdr:rowOff>
    </xdr:from>
    <xdr:to>
      <xdr:col>36</xdr:col>
      <xdr:colOff>165100</xdr:colOff>
      <xdr:row>98</xdr:row>
      <xdr:rowOff>103918</xdr:rowOff>
    </xdr:to>
    <xdr:sp macro="" textlink="">
      <xdr:nvSpPr>
        <xdr:cNvPr id="484" name="フローチャート: 判断 483"/>
        <xdr:cNvSpPr/>
      </xdr:nvSpPr>
      <xdr:spPr>
        <a:xfrm>
          <a:off x="6921500" y="16804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120445</xdr:rowOff>
    </xdr:from>
    <xdr:ext cx="534377" cy="259045"/>
    <xdr:sp macro="" textlink="">
      <xdr:nvSpPr>
        <xdr:cNvPr id="485" name="テキスト ボックス 484"/>
        <xdr:cNvSpPr txBox="1"/>
      </xdr:nvSpPr>
      <xdr:spPr>
        <a:xfrm>
          <a:off x="6705111" y="16579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6" name="テキスト ボックス 48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7" name="テキスト ボックス 48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8" name="テキスト ボックス 48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9" name="テキスト ボックス 48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0" name="テキスト ボックス 48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70684</xdr:rowOff>
    </xdr:from>
    <xdr:to>
      <xdr:col>55</xdr:col>
      <xdr:colOff>50800</xdr:colOff>
      <xdr:row>98</xdr:row>
      <xdr:rowOff>834</xdr:rowOff>
    </xdr:to>
    <xdr:sp macro="" textlink="">
      <xdr:nvSpPr>
        <xdr:cNvPr id="491" name="楕円 490"/>
        <xdr:cNvSpPr/>
      </xdr:nvSpPr>
      <xdr:spPr>
        <a:xfrm>
          <a:off x="10426700" y="16701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49111</xdr:rowOff>
    </xdr:from>
    <xdr:ext cx="534377" cy="259045"/>
    <xdr:sp macro="" textlink="">
      <xdr:nvSpPr>
        <xdr:cNvPr id="492" name="普通建設事業費 （ うち更新整備　）該当値テキスト"/>
        <xdr:cNvSpPr txBox="1"/>
      </xdr:nvSpPr>
      <xdr:spPr>
        <a:xfrm>
          <a:off x="10528300" y="16679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15249</xdr:rowOff>
    </xdr:from>
    <xdr:to>
      <xdr:col>50</xdr:col>
      <xdr:colOff>165100</xdr:colOff>
      <xdr:row>97</xdr:row>
      <xdr:rowOff>116849</xdr:rowOff>
    </xdr:to>
    <xdr:sp macro="" textlink="">
      <xdr:nvSpPr>
        <xdr:cNvPr id="493" name="楕円 492"/>
        <xdr:cNvSpPr/>
      </xdr:nvSpPr>
      <xdr:spPr>
        <a:xfrm>
          <a:off x="9588500" y="16645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133376</xdr:rowOff>
    </xdr:from>
    <xdr:ext cx="534377" cy="259045"/>
    <xdr:sp macro="" textlink="">
      <xdr:nvSpPr>
        <xdr:cNvPr id="494" name="テキスト ボックス 493"/>
        <xdr:cNvSpPr txBox="1"/>
      </xdr:nvSpPr>
      <xdr:spPr>
        <a:xfrm>
          <a:off x="9372111" y="16421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66940</xdr:rowOff>
    </xdr:from>
    <xdr:to>
      <xdr:col>46</xdr:col>
      <xdr:colOff>38100</xdr:colOff>
      <xdr:row>97</xdr:row>
      <xdr:rowOff>168540</xdr:rowOff>
    </xdr:to>
    <xdr:sp macro="" textlink="">
      <xdr:nvSpPr>
        <xdr:cNvPr id="495" name="楕円 494"/>
        <xdr:cNvSpPr/>
      </xdr:nvSpPr>
      <xdr:spPr>
        <a:xfrm>
          <a:off x="8699500" y="1669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13617</xdr:rowOff>
    </xdr:from>
    <xdr:ext cx="534377" cy="259045"/>
    <xdr:sp macro="" textlink="">
      <xdr:nvSpPr>
        <xdr:cNvPr id="496" name="テキスト ボックス 495"/>
        <xdr:cNvSpPr txBox="1"/>
      </xdr:nvSpPr>
      <xdr:spPr>
        <a:xfrm>
          <a:off x="8483111" y="16472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74098</xdr:rowOff>
    </xdr:from>
    <xdr:to>
      <xdr:col>41</xdr:col>
      <xdr:colOff>101600</xdr:colOff>
      <xdr:row>98</xdr:row>
      <xdr:rowOff>4248</xdr:rowOff>
    </xdr:to>
    <xdr:sp macro="" textlink="">
      <xdr:nvSpPr>
        <xdr:cNvPr id="497" name="楕円 496"/>
        <xdr:cNvSpPr/>
      </xdr:nvSpPr>
      <xdr:spPr>
        <a:xfrm>
          <a:off x="7810500" y="1670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20775</xdr:rowOff>
    </xdr:from>
    <xdr:ext cx="534377" cy="259045"/>
    <xdr:sp macro="" textlink="">
      <xdr:nvSpPr>
        <xdr:cNvPr id="498" name="テキスト ボックス 497"/>
        <xdr:cNvSpPr txBox="1"/>
      </xdr:nvSpPr>
      <xdr:spPr>
        <a:xfrm>
          <a:off x="7594111" y="16479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63054</xdr:rowOff>
    </xdr:from>
    <xdr:to>
      <xdr:col>36</xdr:col>
      <xdr:colOff>165100</xdr:colOff>
      <xdr:row>98</xdr:row>
      <xdr:rowOff>164654</xdr:rowOff>
    </xdr:to>
    <xdr:sp macro="" textlink="">
      <xdr:nvSpPr>
        <xdr:cNvPr id="499" name="楕円 498"/>
        <xdr:cNvSpPr/>
      </xdr:nvSpPr>
      <xdr:spPr>
        <a:xfrm>
          <a:off x="6921500" y="16865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155781</xdr:rowOff>
    </xdr:from>
    <xdr:ext cx="534377" cy="259045"/>
    <xdr:sp macro="" textlink="">
      <xdr:nvSpPr>
        <xdr:cNvPr id="500" name="テキスト ボックス 499"/>
        <xdr:cNvSpPr txBox="1"/>
      </xdr:nvSpPr>
      <xdr:spPr>
        <a:xfrm>
          <a:off x="6705111" y="16957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1" name="正方形/長方形 50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2" name="正方形/長方形 50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3" name="正方形/長方形 50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4" name="正方形/長方形 50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5" name="正方形/長方形 50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6" name="正方形/長方形 50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7" name="正方形/長方形 50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8" name="正方形/長方形 50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9" name="テキスト ボックス 50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0" name="直線コネクタ 50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11" name="直線コネクタ 51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2" name="テキスト ボックス 511"/>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3" name="直線コネクタ 51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36</xdr:row>
      <xdr:rowOff>144434</xdr:rowOff>
    </xdr:from>
    <xdr:ext cx="377026" cy="259045"/>
    <xdr:sp macro="" textlink="">
      <xdr:nvSpPr>
        <xdr:cNvPr id="514" name="テキスト ボックス 513"/>
        <xdr:cNvSpPr txBox="1"/>
      </xdr:nvSpPr>
      <xdr:spPr>
        <a:xfrm>
          <a:off x="12068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5" name="直線コネクタ 51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34</xdr:row>
      <xdr:rowOff>160763</xdr:rowOff>
    </xdr:from>
    <xdr:ext cx="377026" cy="259045"/>
    <xdr:sp macro="" textlink="">
      <xdr:nvSpPr>
        <xdr:cNvPr id="516" name="テキスト ボックス 515"/>
        <xdr:cNvSpPr txBox="1"/>
      </xdr:nvSpPr>
      <xdr:spPr>
        <a:xfrm>
          <a:off x="12068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7" name="直線コネクタ 51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33</xdr:row>
      <xdr:rowOff>5641</xdr:rowOff>
    </xdr:from>
    <xdr:ext cx="377026" cy="259045"/>
    <xdr:sp macro="" textlink="">
      <xdr:nvSpPr>
        <xdr:cNvPr id="518" name="テキスト ボックス 517"/>
        <xdr:cNvSpPr txBox="1"/>
      </xdr:nvSpPr>
      <xdr:spPr>
        <a:xfrm>
          <a:off x="12068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9" name="直線コネクタ 51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31</xdr:row>
      <xdr:rowOff>21970</xdr:rowOff>
    </xdr:from>
    <xdr:ext cx="377026" cy="259045"/>
    <xdr:sp macro="" textlink="">
      <xdr:nvSpPr>
        <xdr:cNvPr id="520" name="テキスト ボックス 519"/>
        <xdr:cNvSpPr txBox="1"/>
      </xdr:nvSpPr>
      <xdr:spPr>
        <a:xfrm>
          <a:off x="12068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21" name="直線コネクタ 52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29</xdr:row>
      <xdr:rowOff>38299</xdr:rowOff>
    </xdr:from>
    <xdr:ext cx="377026" cy="259045"/>
    <xdr:sp macro="" textlink="">
      <xdr:nvSpPr>
        <xdr:cNvPr id="522" name="テキスト ボックス 521"/>
        <xdr:cNvSpPr txBox="1"/>
      </xdr:nvSpPr>
      <xdr:spPr>
        <a:xfrm>
          <a:off x="12068974" y="5010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3" name="直線コネクタ 52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27</xdr:row>
      <xdr:rowOff>54627</xdr:rowOff>
    </xdr:from>
    <xdr:ext cx="377026" cy="259045"/>
    <xdr:sp macro="" textlink="">
      <xdr:nvSpPr>
        <xdr:cNvPr id="524" name="テキスト ボックス 523"/>
        <xdr:cNvSpPr txBox="1"/>
      </xdr:nvSpPr>
      <xdr:spPr>
        <a:xfrm>
          <a:off x="12068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103777</xdr:rowOff>
    </xdr:from>
    <xdr:to>
      <xdr:col>85</xdr:col>
      <xdr:colOff>126364</xdr:colOff>
      <xdr:row>39</xdr:row>
      <xdr:rowOff>98878</xdr:rowOff>
    </xdr:to>
    <xdr:cxnSp macro="">
      <xdr:nvCxnSpPr>
        <xdr:cNvPr id="526" name="直線コネクタ 525"/>
        <xdr:cNvCxnSpPr/>
      </xdr:nvCxnSpPr>
      <xdr:spPr>
        <a:xfrm flipV="1">
          <a:off x="16317595" y="5247277"/>
          <a:ext cx="1269" cy="1538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7"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8" name="直線コネクタ 527"/>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50454</xdr:rowOff>
    </xdr:from>
    <xdr:ext cx="378565" cy="259045"/>
    <xdr:sp macro="" textlink="">
      <xdr:nvSpPr>
        <xdr:cNvPr id="529" name="災害復旧事業費最大値テキスト"/>
        <xdr:cNvSpPr txBox="1"/>
      </xdr:nvSpPr>
      <xdr:spPr>
        <a:xfrm>
          <a:off x="16370300" y="50225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103777</xdr:rowOff>
    </xdr:from>
    <xdr:to>
      <xdr:col>86</xdr:col>
      <xdr:colOff>25400</xdr:colOff>
      <xdr:row>30</xdr:row>
      <xdr:rowOff>103777</xdr:rowOff>
    </xdr:to>
    <xdr:cxnSp macro="">
      <xdr:nvCxnSpPr>
        <xdr:cNvPr id="530" name="直線コネクタ 529"/>
        <xdr:cNvCxnSpPr/>
      </xdr:nvCxnSpPr>
      <xdr:spPr>
        <a:xfrm>
          <a:off x="16230600" y="5247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102144</xdr:rowOff>
    </xdr:from>
    <xdr:to>
      <xdr:col>85</xdr:col>
      <xdr:colOff>127000</xdr:colOff>
      <xdr:row>39</xdr:row>
      <xdr:rowOff>98878</xdr:rowOff>
    </xdr:to>
    <xdr:cxnSp macro="">
      <xdr:nvCxnSpPr>
        <xdr:cNvPr id="531" name="直線コネクタ 530"/>
        <xdr:cNvCxnSpPr/>
      </xdr:nvCxnSpPr>
      <xdr:spPr>
        <a:xfrm flipV="1">
          <a:off x="15481300" y="5759994"/>
          <a:ext cx="838200" cy="1025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11810</xdr:rowOff>
    </xdr:from>
    <xdr:ext cx="313932" cy="259045"/>
    <xdr:sp macro="" textlink="">
      <xdr:nvSpPr>
        <xdr:cNvPr id="532" name="災害復旧事業費平均値テキスト"/>
        <xdr:cNvSpPr txBox="1"/>
      </xdr:nvSpPr>
      <xdr:spPr>
        <a:xfrm>
          <a:off x="16370300" y="652691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33383</xdr:rowOff>
    </xdr:from>
    <xdr:to>
      <xdr:col>85</xdr:col>
      <xdr:colOff>177800</xdr:colOff>
      <xdr:row>38</xdr:row>
      <xdr:rowOff>134983</xdr:rowOff>
    </xdr:to>
    <xdr:sp macro="" textlink="">
      <xdr:nvSpPr>
        <xdr:cNvPr id="533" name="フローチャート: 判断 532"/>
        <xdr:cNvSpPr/>
      </xdr:nvSpPr>
      <xdr:spPr>
        <a:xfrm>
          <a:off x="16268700" y="6548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34" name="直線コネクタ 533"/>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35016</xdr:rowOff>
    </xdr:from>
    <xdr:to>
      <xdr:col>81</xdr:col>
      <xdr:colOff>101600</xdr:colOff>
      <xdr:row>39</xdr:row>
      <xdr:rowOff>136616</xdr:rowOff>
    </xdr:to>
    <xdr:sp macro="" textlink="">
      <xdr:nvSpPr>
        <xdr:cNvPr id="535" name="フローチャート: 判断 534"/>
        <xdr:cNvSpPr/>
      </xdr:nvSpPr>
      <xdr:spPr>
        <a:xfrm>
          <a:off x="15430500" y="6721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37</xdr:row>
      <xdr:rowOff>153143</xdr:rowOff>
    </xdr:from>
    <xdr:ext cx="249299" cy="259045"/>
    <xdr:sp macro="" textlink="">
      <xdr:nvSpPr>
        <xdr:cNvPr id="536" name="テキスト ボックス 535"/>
        <xdr:cNvSpPr txBox="1"/>
      </xdr:nvSpPr>
      <xdr:spPr>
        <a:xfrm>
          <a:off x="15356650" y="64967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37" name="直線コネクタ 536"/>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48078</xdr:rowOff>
    </xdr:from>
    <xdr:to>
      <xdr:col>76</xdr:col>
      <xdr:colOff>165100</xdr:colOff>
      <xdr:row>39</xdr:row>
      <xdr:rowOff>149678</xdr:rowOff>
    </xdr:to>
    <xdr:sp macro="" textlink="">
      <xdr:nvSpPr>
        <xdr:cNvPr id="538" name="フローチャート: 判断 537"/>
        <xdr:cNvSpPr/>
      </xdr:nvSpPr>
      <xdr:spPr>
        <a:xfrm>
          <a:off x="14541500" y="673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39" name="テキスト ボックス 538"/>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40" name="直線コネクタ 539"/>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150949</xdr:rowOff>
    </xdr:from>
    <xdr:to>
      <xdr:col>72</xdr:col>
      <xdr:colOff>38100</xdr:colOff>
      <xdr:row>39</xdr:row>
      <xdr:rowOff>81099</xdr:rowOff>
    </xdr:to>
    <xdr:sp macro="" textlink="">
      <xdr:nvSpPr>
        <xdr:cNvPr id="541" name="フローチャート: 判断 540"/>
        <xdr:cNvSpPr/>
      </xdr:nvSpPr>
      <xdr:spPr>
        <a:xfrm>
          <a:off x="13652500" y="6666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37</xdr:row>
      <xdr:rowOff>97626</xdr:rowOff>
    </xdr:from>
    <xdr:ext cx="313932" cy="259045"/>
    <xdr:sp macro="" textlink="">
      <xdr:nvSpPr>
        <xdr:cNvPr id="542" name="テキスト ボックス 541"/>
        <xdr:cNvSpPr txBox="1"/>
      </xdr:nvSpPr>
      <xdr:spPr>
        <a:xfrm>
          <a:off x="13546333" y="64412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167277</xdr:rowOff>
    </xdr:from>
    <xdr:to>
      <xdr:col>67</xdr:col>
      <xdr:colOff>101600</xdr:colOff>
      <xdr:row>39</xdr:row>
      <xdr:rowOff>97427</xdr:rowOff>
    </xdr:to>
    <xdr:sp macro="" textlink="">
      <xdr:nvSpPr>
        <xdr:cNvPr id="543" name="フローチャート: 判断 542"/>
        <xdr:cNvSpPr/>
      </xdr:nvSpPr>
      <xdr:spPr>
        <a:xfrm>
          <a:off x="12763500" y="66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37</xdr:row>
      <xdr:rowOff>113954</xdr:rowOff>
    </xdr:from>
    <xdr:ext cx="313932" cy="259045"/>
    <xdr:sp macro="" textlink="">
      <xdr:nvSpPr>
        <xdr:cNvPr id="544" name="テキスト ボックス 543"/>
        <xdr:cNvSpPr txBox="1"/>
      </xdr:nvSpPr>
      <xdr:spPr>
        <a:xfrm>
          <a:off x="12657333" y="645760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5" name="テキスト ボックス 54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6" name="テキスト ボックス 54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7" name="テキスト ボックス 54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8" name="テキスト ボックス 54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9" name="テキスト ボックス 54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51344</xdr:rowOff>
    </xdr:from>
    <xdr:to>
      <xdr:col>85</xdr:col>
      <xdr:colOff>177800</xdr:colOff>
      <xdr:row>33</xdr:row>
      <xdr:rowOff>152944</xdr:rowOff>
    </xdr:to>
    <xdr:sp macro="" textlink="">
      <xdr:nvSpPr>
        <xdr:cNvPr id="550" name="楕円 549"/>
        <xdr:cNvSpPr/>
      </xdr:nvSpPr>
      <xdr:spPr>
        <a:xfrm>
          <a:off x="16268700" y="5709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74221</xdr:rowOff>
    </xdr:from>
    <xdr:ext cx="378565" cy="259045"/>
    <xdr:sp macro="" textlink="">
      <xdr:nvSpPr>
        <xdr:cNvPr id="551" name="災害復旧事業費該当値テキスト"/>
        <xdr:cNvSpPr txBox="1"/>
      </xdr:nvSpPr>
      <xdr:spPr>
        <a:xfrm>
          <a:off x="16370300" y="55606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52" name="楕円 551"/>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53" name="テキスト ボックス 552"/>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54" name="楕円 553"/>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37</xdr:row>
      <xdr:rowOff>166205</xdr:rowOff>
    </xdr:from>
    <xdr:ext cx="249299" cy="259045"/>
    <xdr:sp macro="" textlink="">
      <xdr:nvSpPr>
        <xdr:cNvPr id="555" name="テキスト ボックス 554"/>
        <xdr:cNvSpPr txBox="1"/>
      </xdr:nvSpPr>
      <xdr:spPr>
        <a:xfrm>
          <a:off x="14467650" y="6509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56" name="楕円 555"/>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57" name="テキスト ボックス 556"/>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58" name="楕円 557"/>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59" name="テキスト ボックス 558"/>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0" name="正方形/長方形 55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1" name="正方形/長方形 56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2" name="正方形/長方形 56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3" name="正方形/長方形 56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4" name="正方形/長方形 56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5" name="正方形/長方形 56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6" name="正方形/長方形 56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7" name="正方形/長方形 56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8" name="テキスト ボックス 56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9" name="直線コネクタ 56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70" name="直線コネクタ 56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71" name="テキスト ボックス 57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3" name="テキスト ボックス 57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5" name="直線コネクタ 57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7" name="直線コネクタ 57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9" name="直線コネクタ 57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80" name="直線コネクタ 57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8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フローチャート: 判断 58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3" name="直線コネクタ 58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4" name="フローチャート: 判断 58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5" name="テキスト ボックス 58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6" name="直線コネクタ 58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7" name="フローチャート: 判断 58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8" name="テキスト ボックス 58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9" name="直線コネクタ 58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90" name="フローチャート: 判断 58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91" name="テキスト ボックス 59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フローチャート: 判断 59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93" name="テキスト ボックス 59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9" name="楕円 59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60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601" name="楕円 60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602" name="テキスト ボックス 60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3" name="楕円 60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4" name="テキスト ボックス 60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5" name="楕円 60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6" name="テキスト ボックス 60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7" name="楕円 60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8" name="テキスト ボックス 60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9" name="直線コネクタ 61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0" name="テキスト ボックス 61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1" name="直線コネクタ 62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22" name="テキスト ボックス 621"/>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3" name="直線コネクタ 62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4" name="テキスト ボックス 62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5" name="直線コネクタ 62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6" name="テキスト ボックス 62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7" name="直線コネクタ 62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8" name="テキスト ボックス 627"/>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0" name="テキスト ボックス 62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1397</xdr:rowOff>
    </xdr:from>
    <xdr:to>
      <xdr:col>85</xdr:col>
      <xdr:colOff>126364</xdr:colOff>
      <xdr:row>78</xdr:row>
      <xdr:rowOff>147625</xdr:rowOff>
    </xdr:to>
    <xdr:cxnSp macro="">
      <xdr:nvCxnSpPr>
        <xdr:cNvPr id="632" name="直線コネクタ 631"/>
        <xdr:cNvCxnSpPr/>
      </xdr:nvCxnSpPr>
      <xdr:spPr>
        <a:xfrm flipV="1">
          <a:off x="16317595" y="12174347"/>
          <a:ext cx="1269" cy="13463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151452</xdr:rowOff>
    </xdr:from>
    <xdr:ext cx="378565" cy="259045"/>
    <xdr:sp macro="" textlink="">
      <xdr:nvSpPr>
        <xdr:cNvPr id="633" name="公債費最小値テキスト"/>
        <xdr:cNvSpPr txBox="1"/>
      </xdr:nvSpPr>
      <xdr:spPr>
        <a:xfrm>
          <a:off x="16370300" y="135245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147625</xdr:rowOff>
    </xdr:from>
    <xdr:to>
      <xdr:col>86</xdr:col>
      <xdr:colOff>25400</xdr:colOff>
      <xdr:row>78</xdr:row>
      <xdr:rowOff>147625</xdr:rowOff>
    </xdr:to>
    <xdr:cxnSp macro="">
      <xdr:nvCxnSpPr>
        <xdr:cNvPr id="634" name="直線コネクタ 633"/>
        <xdr:cNvCxnSpPr/>
      </xdr:nvCxnSpPr>
      <xdr:spPr>
        <a:xfrm>
          <a:off x="16230600" y="1352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119524</xdr:rowOff>
    </xdr:from>
    <xdr:ext cx="534377" cy="259045"/>
    <xdr:sp macro="" textlink="">
      <xdr:nvSpPr>
        <xdr:cNvPr id="635" name="公債費最大値テキスト"/>
        <xdr:cNvSpPr txBox="1"/>
      </xdr:nvSpPr>
      <xdr:spPr>
        <a:xfrm>
          <a:off x="16370300" y="11949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1397</xdr:rowOff>
    </xdr:from>
    <xdr:to>
      <xdr:col>86</xdr:col>
      <xdr:colOff>25400</xdr:colOff>
      <xdr:row>71</xdr:row>
      <xdr:rowOff>1397</xdr:rowOff>
    </xdr:to>
    <xdr:cxnSp macro="">
      <xdr:nvCxnSpPr>
        <xdr:cNvPr id="636" name="直線コネクタ 635"/>
        <xdr:cNvCxnSpPr/>
      </xdr:nvCxnSpPr>
      <xdr:spPr>
        <a:xfrm>
          <a:off x="16230600" y="12174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141605</xdr:rowOff>
    </xdr:from>
    <xdr:to>
      <xdr:col>85</xdr:col>
      <xdr:colOff>127000</xdr:colOff>
      <xdr:row>75</xdr:row>
      <xdr:rowOff>19609</xdr:rowOff>
    </xdr:to>
    <xdr:cxnSp macro="">
      <xdr:nvCxnSpPr>
        <xdr:cNvPr id="637" name="直線コネクタ 636"/>
        <xdr:cNvCxnSpPr/>
      </xdr:nvCxnSpPr>
      <xdr:spPr>
        <a:xfrm>
          <a:off x="15481300" y="12828905"/>
          <a:ext cx="838200" cy="49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108551</xdr:rowOff>
    </xdr:from>
    <xdr:ext cx="469744" cy="259045"/>
    <xdr:sp macro="" textlink="">
      <xdr:nvSpPr>
        <xdr:cNvPr id="638" name="公債費平均値テキスト"/>
        <xdr:cNvSpPr txBox="1"/>
      </xdr:nvSpPr>
      <xdr:spPr>
        <a:xfrm>
          <a:off x="16370300" y="129673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130124</xdr:rowOff>
    </xdr:from>
    <xdr:to>
      <xdr:col>85</xdr:col>
      <xdr:colOff>177800</xdr:colOff>
      <xdr:row>76</xdr:row>
      <xdr:rowOff>60274</xdr:rowOff>
    </xdr:to>
    <xdr:sp macro="" textlink="">
      <xdr:nvSpPr>
        <xdr:cNvPr id="639" name="フローチャート: 判断 638"/>
        <xdr:cNvSpPr/>
      </xdr:nvSpPr>
      <xdr:spPr>
        <a:xfrm>
          <a:off x="16268700" y="12988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141605</xdr:rowOff>
    </xdr:from>
    <xdr:to>
      <xdr:col>81</xdr:col>
      <xdr:colOff>50800</xdr:colOff>
      <xdr:row>74</xdr:row>
      <xdr:rowOff>143967</xdr:rowOff>
    </xdr:to>
    <xdr:cxnSp macro="">
      <xdr:nvCxnSpPr>
        <xdr:cNvPr id="640" name="直線コネクタ 639"/>
        <xdr:cNvCxnSpPr/>
      </xdr:nvCxnSpPr>
      <xdr:spPr>
        <a:xfrm flipV="1">
          <a:off x="14592300" y="12828905"/>
          <a:ext cx="889000" cy="2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41732</xdr:rowOff>
    </xdr:from>
    <xdr:to>
      <xdr:col>81</xdr:col>
      <xdr:colOff>101600</xdr:colOff>
      <xdr:row>76</xdr:row>
      <xdr:rowOff>143332</xdr:rowOff>
    </xdr:to>
    <xdr:sp macro="" textlink="">
      <xdr:nvSpPr>
        <xdr:cNvPr id="641" name="フローチャート: 判断 640"/>
        <xdr:cNvSpPr/>
      </xdr:nvSpPr>
      <xdr:spPr>
        <a:xfrm>
          <a:off x="15430500" y="13071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134459</xdr:rowOff>
    </xdr:from>
    <xdr:ext cx="469744" cy="259045"/>
    <xdr:sp macro="" textlink="">
      <xdr:nvSpPr>
        <xdr:cNvPr id="642" name="テキスト ボックス 641"/>
        <xdr:cNvSpPr txBox="1"/>
      </xdr:nvSpPr>
      <xdr:spPr>
        <a:xfrm>
          <a:off x="15246428" y="13164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41935</xdr:rowOff>
    </xdr:from>
    <xdr:to>
      <xdr:col>76</xdr:col>
      <xdr:colOff>114300</xdr:colOff>
      <xdr:row>74</xdr:row>
      <xdr:rowOff>143967</xdr:rowOff>
    </xdr:to>
    <xdr:cxnSp macro="">
      <xdr:nvCxnSpPr>
        <xdr:cNvPr id="643" name="直線コネクタ 642"/>
        <xdr:cNvCxnSpPr/>
      </xdr:nvCxnSpPr>
      <xdr:spPr>
        <a:xfrm>
          <a:off x="13703300" y="12557785"/>
          <a:ext cx="889000" cy="273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112064</xdr:rowOff>
    </xdr:from>
    <xdr:to>
      <xdr:col>76</xdr:col>
      <xdr:colOff>165100</xdr:colOff>
      <xdr:row>76</xdr:row>
      <xdr:rowOff>42214</xdr:rowOff>
    </xdr:to>
    <xdr:sp macro="" textlink="">
      <xdr:nvSpPr>
        <xdr:cNvPr id="644" name="フローチャート: 判断 643"/>
        <xdr:cNvSpPr/>
      </xdr:nvSpPr>
      <xdr:spPr>
        <a:xfrm>
          <a:off x="14541500" y="1297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33341</xdr:rowOff>
    </xdr:from>
    <xdr:ext cx="469744" cy="259045"/>
    <xdr:sp macro="" textlink="">
      <xdr:nvSpPr>
        <xdr:cNvPr id="645" name="テキスト ボックス 644"/>
        <xdr:cNvSpPr txBox="1"/>
      </xdr:nvSpPr>
      <xdr:spPr>
        <a:xfrm>
          <a:off x="14357428" y="13063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33782</xdr:rowOff>
    </xdr:from>
    <xdr:to>
      <xdr:col>71</xdr:col>
      <xdr:colOff>177800</xdr:colOff>
      <xdr:row>73</xdr:row>
      <xdr:rowOff>41935</xdr:rowOff>
    </xdr:to>
    <xdr:cxnSp macro="">
      <xdr:nvCxnSpPr>
        <xdr:cNvPr id="646" name="直線コネクタ 645"/>
        <xdr:cNvCxnSpPr/>
      </xdr:nvCxnSpPr>
      <xdr:spPr>
        <a:xfrm>
          <a:off x="12814300" y="12549632"/>
          <a:ext cx="889000" cy="8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101702</xdr:rowOff>
    </xdr:from>
    <xdr:to>
      <xdr:col>72</xdr:col>
      <xdr:colOff>38100</xdr:colOff>
      <xdr:row>76</xdr:row>
      <xdr:rowOff>31852</xdr:rowOff>
    </xdr:to>
    <xdr:sp macro="" textlink="">
      <xdr:nvSpPr>
        <xdr:cNvPr id="647" name="フローチャート: 判断 646"/>
        <xdr:cNvSpPr/>
      </xdr:nvSpPr>
      <xdr:spPr>
        <a:xfrm>
          <a:off x="13652500" y="12960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22979</xdr:rowOff>
    </xdr:from>
    <xdr:ext cx="469744" cy="259045"/>
    <xdr:sp macro="" textlink="">
      <xdr:nvSpPr>
        <xdr:cNvPr id="648" name="テキスト ボックス 647"/>
        <xdr:cNvSpPr txBox="1"/>
      </xdr:nvSpPr>
      <xdr:spPr>
        <a:xfrm>
          <a:off x="13468428" y="1305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120828</xdr:rowOff>
    </xdr:from>
    <xdr:to>
      <xdr:col>67</xdr:col>
      <xdr:colOff>101600</xdr:colOff>
      <xdr:row>75</xdr:row>
      <xdr:rowOff>50978</xdr:rowOff>
    </xdr:to>
    <xdr:sp macro="" textlink="">
      <xdr:nvSpPr>
        <xdr:cNvPr id="649" name="フローチャート: 判断 648"/>
        <xdr:cNvSpPr/>
      </xdr:nvSpPr>
      <xdr:spPr>
        <a:xfrm>
          <a:off x="12763500" y="1280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75</xdr:row>
      <xdr:rowOff>42105</xdr:rowOff>
    </xdr:from>
    <xdr:ext cx="469744" cy="259045"/>
    <xdr:sp macro="" textlink="">
      <xdr:nvSpPr>
        <xdr:cNvPr id="650" name="テキスト ボックス 649"/>
        <xdr:cNvSpPr txBox="1"/>
      </xdr:nvSpPr>
      <xdr:spPr>
        <a:xfrm>
          <a:off x="12579428" y="12900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140259</xdr:rowOff>
    </xdr:from>
    <xdr:to>
      <xdr:col>85</xdr:col>
      <xdr:colOff>177800</xdr:colOff>
      <xdr:row>75</xdr:row>
      <xdr:rowOff>70409</xdr:rowOff>
    </xdr:to>
    <xdr:sp macro="" textlink="">
      <xdr:nvSpPr>
        <xdr:cNvPr id="656" name="楕円 655"/>
        <xdr:cNvSpPr/>
      </xdr:nvSpPr>
      <xdr:spPr>
        <a:xfrm>
          <a:off x="16268700" y="12827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163136</xdr:rowOff>
    </xdr:from>
    <xdr:ext cx="469744" cy="259045"/>
    <xdr:sp macro="" textlink="">
      <xdr:nvSpPr>
        <xdr:cNvPr id="657" name="公債費該当値テキスト"/>
        <xdr:cNvSpPr txBox="1"/>
      </xdr:nvSpPr>
      <xdr:spPr>
        <a:xfrm>
          <a:off x="16370300" y="12678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90805</xdr:rowOff>
    </xdr:from>
    <xdr:to>
      <xdr:col>81</xdr:col>
      <xdr:colOff>101600</xdr:colOff>
      <xdr:row>75</xdr:row>
      <xdr:rowOff>20955</xdr:rowOff>
    </xdr:to>
    <xdr:sp macro="" textlink="">
      <xdr:nvSpPr>
        <xdr:cNvPr id="658" name="楕円 657"/>
        <xdr:cNvSpPr/>
      </xdr:nvSpPr>
      <xdr:spPr>
        <a:xfrm>
          <a:off x="15430500" y="1277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73</xdr:row>
      <xdr:rowOff>37482</xdr:rowOff>
    </xdr:from>
    <xdr:ext cx="469744" cy="259045"/>
    <xdr:sp macro="" textlink="">
      <xdr:nvSpPr>
        <xdr:cNvPr id="659" name="テキスト ボックス 658"/>
        <xdr:cNvSpPr txBox="1"/>
      </xdr:nvSpPr>
      <xdr:spPr>
        <a:xfrm>
          <a:off x="15246428" y="12553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93167</xdr:rowOff>
    </xdr:from>
    <xdr:to>
      <xdr:col>76</xdr:col>
      <xdr:colOff>165100</xdr:colOff>
      <xdr:row>75</xdr:row>
      <xdr:rowOff>23317</xdr:rowOff>
    </xdr:to>
    <xdr:sp macro="" textlink="">
      <xdr:nvSpPr>
        <xdr:cNvPr id="660" name="楕円 659"/>
        <xdr:cNvSpPr/>
      </xdr:nvSpPr>
      <xdr:spPr>
        <a:xfrm>
          <a:off x="14541500" y="12780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73</xdr:row>
      <xdr:rowOff>39844</xdr:rowOff>
    </xdr:from>
    <xdr:ext cx="469744" cy="259045"/>
    <xdr:sp macro="" textlink="">
      <xdr:nvSpPr>
        <xdr:cNvPr id="661" name="テキスト ボックス 660"/>
        <xdr:cNvSpPr txBox="1"/>
      </xdr:nvSpPr>
      <xdr:spPr>
        <a:xfrm>
          <a:off x="14357428" y="12555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162585</xdr:rowOff>
    </xdr:from>
    <xdr:to>
      <xdr:col>72</xdr:col>
      <xdr:colOff>38100</xdr:colOff>
      <xdr:row>73</xdr:row>
      <xdr:rowOff>92735</xdr:rowOff>
    </xdr:to>
    <xdr:sp macro="" textlink="">
      <xdr:nvSpPr>
        <xdr:cNvPr id="662" name="楕円 661"/>
        <xdr:cNvSpPr/>
      </xdr:nvSpPr>
      <xdr:spPr>
        <a:xfrm>
          <a:off x="13652500" y="125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71</xdr:row>
      <xdr:rowOff>109262</xdr:rowOff>
    </xdr:from>
    <xdr:ext cx="534377" cy="259045"/>
    <xdr:sp macro="" textlink="">
      <xdr:nvSpPr>
        <xdr:cNvPr id="663" name="テキスト ボックス 662"/>
        <xdr:cNvSpPr txBox="1"/>
      </xdr:nvSpPr>
      <xdr:spPr>
        <a:xfrm>
          <a:off x="13436111" y="12282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154432</xdr:rowOff>
    </xdr:from>
    <xdr:to>
      <xdr:col>67</xdr:col>
      <xdr:colOff>101600</xdr:colOff>
      <xdr:row>73</xdr:row>
      <xdr:rowOff>84582</xdr:rowOff>
    </xdr:to>
    <xdr:sp macro="" textlink="">
      <xdr:nvSpPr>
        <xdr:cNvPr id="664" name="楕円 663"/>
        <xdr:cNvSpPr/>
      </xdr:nvSpPr>
      <xdr:spPr>
        <a:xfrm>
          <a:off x="12763500" y="12498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101109</xdr:rowOff>
    </xdr:from>
    <xdr:ext cx="534377" cy="259045"/>
    <xdr:sp macro="" textlink="">
      <xdr:nvSpPr>
        <xdr:cNvPr id="665" name="テキスト ボックス 664"/>
        <xdr:cNvSpPr txBox="1"/>
      </xdr:nvSpPr>
      <xdr:spPr>
        <a:xfrm>
          <a:off x="12547111" y="12274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6" name="直線コネクタ 67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7" name="テキスト ボックス 67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8" name="直線コネクタ 67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9" name="テキスト ボックス 678"/>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0" name="直線コネクタ 67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1" name="テキスト ボックス 680"/>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2" name="直線コネクタ 68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3" name="テキスト ボックス 682"/>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4" name="直線コネクタ 68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5" name="テキスト ボックス 684"/>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7" name="テキスト ボックス 68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8692</xdr:rowOff>
    </xdr:from>
    <xdr:to>
      <xdr:col>85</xdr:col>
      <xdr:colOff>126364</xdr:colOff>
      <xdr:row>98</xdr:row>
      <xdr:rowOff>88398</xdr:rowOff>
    </xdr:to>
    <xdr:cxnSp macro="">
      <xdr:nvCxnSpPr>
        <xdr:cNvPr id="689" name="直線コネクタ 688"/>
        <xdr:cNvCxnSpPr/>
      </xdr:nvCxnSpPr>
      <xdr:spPr>
        <a:xfrm flipV="1">
          <a:off x="16317595" y="15439192"/>
          <a:ext cx="1269" cy="1451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92225</xdr:rowOff>
    </xdr:from>
    <xdr:ext cx="469744" cy="259045"/>
    <xdr:sp macro="" textlink="">
      <xdr:nvSpPr>
        <xdr:cNvPr id="690" name="積立金最小値テキスト"/>
        <xdr:cNvSpPr txBox="1"/>
      </xdr:nvSpPr>
      <xdr:spPr>
        <a:xfrm>
          <a:off x="16370300" y="16894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88398</xdr:rowOff>
    </xdr:from>
    <xdr:to>
      <xdr:col>86</xdr:col>
      <xdr:colOff>25400</xdr:colOff>
      <xdr:row>98</xdr:row>
      <xdr:rowOff>88398</xdr:rowOff>
    </xdr:to>
    <xdr:cxnSp macro="">
      <xdr:nvCxnSpPr>
        <xdr:cNvPr id="691" name="直線コネクタ 690"/>
        <xdr:cNvCxnSpPr/>
      </xdr:nvCxnSpPr>
      <xdr:spPr>
        <a:xfrm>
          <a:off x="16230600" y="16890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126819</xdr:rowOff>
    </xdr:from>
    <xdr:ext cx="534377" cy="259045"/>
    <xdr:sp macro="" textlink="">
      <xdr:nvSpPr>
        <xdr:cNvPr id="692" name="積立金最大値テキスト"/>
        <xdr:cNvSpPr txBox="1"/>
      </xdr:nvSpPr>
      <xdr:spPr>
        <a:xfrm>
          <a:off x="16370300" y="15214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8692</xdr:rowOff>
    </xdr:from>
    <xdr:to>
      <xdr:col>86</xdr:col>
      <xdr:colOff>25400</xdr:colOff>
      <xdr:row>90</xdr:row>
      <xdr:rowOff>8692</xdr:rowOff>
    </xdr:to>
    <xdr:cxnSp macro="">
      <xdr:nvCxnSpPr>
        <xdr:cNvPr id="693" name="直線コネクタ 692"/>
        <xdr:cNvCxnSpPr/>
      </xdr:nvCxnSpPr>
      <xdr:spPr>
        <a:xfrm>
          <a:off x="16230600" y="15439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19552</xdr:rowOff>
    </xdr:from>
    <xdr:to>
      <xdr:col>85</xdr:col>
      <xdr:colOff>127000</xdr:colOff>
      <xdr:row>97</xdr:row>
      <xdr:rowOff>48546</xdr:rowOff>
    </xdr:to>
    <xdr:cxnSp macro="">
      <xdr:nvCxnSpPr>
        <xdr:cNvPr id="694" name="直線コネクタ 693"/>
        <xdr:cNvCxnSpPr/>
      </xdr:nvCxnSpPr>
      <xdr:spPr>
        <a:xfrm>
          <a:off x="15481300" y="16650202"/>
          <a:ext cx="838200" cy="28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78801</xdr:rowOff>
    </xdr:from>
    <xdr:ext cx="534377" cy="259045"/>
    <xdr:sp macro="" textlink="">
      <xdr:nvSpPr>
        <xdr:cNvPr id="695" name="積立金平均値テキスト"/>
        <xdr:cNvSpPr txBox="1"/>
      </xdr:nvSpPr>
      <xdr:spPr>
        <a:xfrm>
          <a:off x="16370300" y="163665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55924</xdr:rowOff>
    </xdr:from>
    <xdr:to>
      <xdr:col>85</xdr:col>
      <xdr:colOff>177800</xdr:colOff>
      <xdr:row>96</xdr:row>
      <xdr:rowOff>157524</xdr:rowOff>
    </xdr:to>
    <xdr:sp macro="" textlink="">
      <xdr:nvSpPr>
        <xdr:cNvPr id="696" name="フローチャート: 判断 695"/>
        <xdr:cNvSpPr/>
      </xdr:nvSpPr>
      <xdr:spPr>
        <a:xfrm>
          <a:off x="16268700" y="1651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19552</xdr:rowOff>
    </xdr:from>
    <xdr:to>
      <xdr:col>81</xdr:col>
      <xdr:colOff>50800</xdr:colOff>
      <xdr:row>98</xdr:row>
      <xdr:rowOff>3321</xdr:rowOff>
    </xdr:to>
    <xdr:cxnSp macro="">
      <xdr:nvCxnSpPr>
        <xdr:cNvPr id="697" name="直線コネクタ 696"/>
        <xdr:cNvCxnSpPr/>
      </xdr:nvCxnSpPr>
      <xdr:spPr>
        <a:xfrm flipV="1">
          <a:off x="14592300" y="16650202"/>
          <a:ext cx="889000" cy="155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64458</xdr:rowOff>
    </xdr:from>
    <xdr:to>
      <xdr:col>81</xdr:col>
      <xdr:colOff>101600</xdr:colOff>
      <xdr:row>96</xdr:row>
      <xdr:rowOff>166058</xdr:rowOff>
    </xdr:to>
    <xdr:sp macro="" textlink="">
      <xdr:nvSpPr>
        <xdr:cNvPr id="698" name="フローチャート: 判断 697"/>
        <xdr:cNvSpPr/>
      </xdr:nvSpPr>
      <xdr:spPr>
        <a:xfrm>
          <a:off x="15430500" y="1652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11135</xdr:rowOff>
    </xdr:from>
    <xdr:ext cx="534377" cy="259045"/>
    <xdr:sp macro="" textlink="">
      <xdr:nvSpPr>
        <xdr:cNvPr id="699" name="テキスト ボックス 698"/>
        <xdr:cNvSpPr txBox="1"/>
      </xdr:nvSpPr>
      <xdr:spPr>
        <a:xfrm>
          <a:off x="15214111" y="16298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40049</xdr:rowOff>
    </xdr:from>
    <xdr:to>
      <xdr:col>76</xdr:col>
      <xdr:colOff>114300</xdr:colOff>
      <xdr:row>98</xdr:row>
      <xdr:rowOff>3321</xdr:rowOff>
    </xdr:to>
    <xdr:cxnSp macro="">
      <xdr:nvCxnSpPr>
        <xdr:cNvPr id="700" name="直線コネクタ 699"/>
        <xdr:cNvCxnSpPr/>
      </xdr:nvCxnSpPr>
      <xdr:spPr>
        <a:xfrm>
          <a:off x="13703300" y="16670699"/>
          <a:ext cx="889000" cy="134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116980</xdr:rowOff>
    </xdr:from>
    <xdr:to>
      <xdr:col>76</xdr:col>
      <xdr:colOff>165100</xdr:colOff>
      <xdr:row>97</xdr:row>
      <xdr:rowOff>47130</xdr:rowOff>
    </xdr:to>
    <xdr:sp macro="" textlink="">
      <xdr:nvSpPr>
        <xdr:cNvPr id="701" name="フローチャート: 判断 700"/>
        <xdr:cNvSpPr/>
      </xdr:nvSpPr>
      <xdr:spPr>
        <a:xfrm>
          <a:off x="14541500" y="165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63657</xdr:rowOff>
    </xdr:from>
    <xdr:ext cx="534377" cy="259045"/>
    <xdr:sp macro="" textlink="">
      <xdr:nvSpPr>
        <xdr:cNvPr id="702" name="テキスト ボックス 701"/>
        <xdr:cNvSpPr txBox="1"/>
      </xdr:nvSpPr>
      <xdr:spPr>
        <a:xfrm>
          <a:off x="14325111" y="16351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40049</xdr:rowOff>
    </xdr:from>
    <xdr:to>
      <xdr:col>71</xdr:col>
      <xdr:colOff>177800</xdr:colOff>
      <xdr:row>97</xdr:row>
      <xdr:rowOff>164142</xdr:rowOff>
    </xdr:to>
    <xdr:cxnSp macro="">
      <xdr:nvCxnSpPr>
        <xdr:cNvPr id="703" name="直線コネクタ 702"/>
        <xdr:cNvCxnSpPr/>
      </xdr:nvCxnSpPr>
      <xdr:spPr>
        <a:xfrm flipV="1">
          <a:off x="12814300" y="16670699"/>
          <a:ext cx="889000" cy="124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91872</xdr:rowOff>
    </xdr:from>
    <xdr:to>
      <xdr:col>72</xdr:col>
      <xdr:colOff>38100</xdr:colOff>
      <xdr:row>97</xdr:row>
      <xdr:rowOff>22022</xdr:rowOff>
    </xdr:to>
    <xdr:sp macro="" textlink="">
      <xdr:nvSpPr>
        <xdr:cNvPr id="704" name="フローチャート: 判断 703"/>
        <xdr:cNvSpPr/>
      </xdr:nvSpPr>
      <xdr:spPr>
        <a:xfrm>
          <a:off x="13652500" y="1655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38549</xdr:rowOff>
    </xdr:from>
    <xdr:ext cx="534377" cy="259045"/>
    <xdr:sp macro="" textlink="">
      <xdr:nvSpPr>
        <xdr:cNvPr id="705" name="テキスト ボックス 704"/>
        <xdr:cNvSpPr txBox="1"/>
      </xdr:nvSpPr>
      <xdr:spPr>
        <a:xfrm>
          <a:off x="13436111" y="16326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59258</xdr:rowOff>
    </xdr:from>
    <xdr:to>
      <xdr:col>67</xdr:col>
      <xdr:colOff>101600</xdr:colOff>
      <xdr:row>96</xdr:row>
      <xdr:rowOff>160858</xdr:rowOff>
    </xdr:to>
    <xdr:sp macro="" textlink="">
      <xdr:nvSpPr>
        <xdr:cNvPr id="706" name="フローチャート: 判断 705"/>
        <xdr:cNvSpPr/>
      </xdr:nvSpPr>
      <xdr:spPr>
        <a:xfrm>
          <a:off x="12763500" y="16518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5935</xdr:rowOff>
    </xdr:from>
    <xdr:ext cx="534377" cy="259045"/>
    <xdr:sp macro="" textlink="">
      <xdr:nvSpPr>
        <xdr:cNvPr id="707" name="テキスト ボックス 706"/>
        <xdr:cNvSpPr txBox="1"/>
      </xdr:nvSpPr>
      <xdr:spPr>
        <a:xfrm>
          <a:off x="12547111" y="16293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169196</xdr:rowOff>
    </xdr:from>
    <xdr:to>
      <xdr:col>85</xdr:col>
      <xdr:colOff>177800</xdr:colOff>
      <xdr:row>97</xdr:row>
      <xdr:rowOff>99346</xdr:rowOff>
    </xdr:to>
    <xdr:sp macro="" textlink="">
      <xdr:nvSpPr>
        <xdr:cNvPr id="713" name="楕円 712"/>
        <xdr:cNvSpPr/>
      </xdr:nvSpPr>
      <xdr:spPr>
        <a:xfrm>
          <a:off x="16268700" y="16628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147623</xdr:rowOff>
    </xdr:from>
    <xdr:ext cx="534377" cy="259045"/>
    <xdr:sp macro="" textlink="">
      <xdr:nvSpPr>
        <xdr:cNvPr id="714" name="積立金該当値テキスト"/>
        <xdr:cNvSpPr txBox="1"/>
      </xdr:nvSpPr>
      <xdr:spPr>
        <a:xfrm>
          <a:off x="16370300" y="16606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140202</xdr:rowOff>
    </xdr:from>
    <xdr:to>
      <xdr:col>81</xdr:col>
      <xdr:colOff>101600</xdr:colOff>
      <xdr:row>97</xdr:row>
      <xdr:rowOff>70352</xdr:rowOff>
    </xdr:to>
    <xdr:sp macro="" textlink="">
      <xdr:nvSpPr>
        <xdr:cNvPr id="715" name="楕円 714"/>
        <xdr:cNvSpPr/>
      </xdr:nvSpPr>
      <xdr:spPr>
        <a:xfrm>
          <a:off x="15430500" y="1659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61479</xdr:rowOff>
    </xdr:from>
    <xdr:ext cx="534377" cy="259045"/>
    <xdr:sp macro="" textlink="">
      <xdr:nvSpPr>
        <xdr:cNvPr id="716" name="テキスト ボックス 715"/>
        <xdr:cNvSpPr txBox="1"/>
      </xdr:nvSpPr>
      <xdr:spPr>
        <a:xfrm>
          <a:off x="15214111" y="16692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123971</xdr:rowOff>
    </xdr:from>
    <xdr:to>
      <xdr:col>76</xdr:col>
      <xdr:colOff>165100</xdr:colOff>
      <xdr:row>98</xdr:row>
      <xdr:rowOff>54121</xdr:rowOff>
    </xdr:to>
    <xdr:sp macro="" textlink="">
      <xdr:nvSpPr>
        <xdr:cNvPr id="717" name="楕円 716"/>
        <xdr:cNvSpPr/>
      </xdr:nvSpPr>
      <xdr:spPr>
        <a:xfrm>
          <a:off x="14541500" y="16754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45248</xdr:rowOff>
    </xdr:from>
    <xdr:ext cx="534377" cy="259045"/>
    <xdr:sp macro="" textlink="">
      <xdr:nvSpPr>
        <xdr:cNvPr id="718" name="テキスト ボックス 717"/>
        <xdr:cNvSpPr txBox="1"/>
      </xdr:nvSpPr>
      <xdr:spPr>
        <a:xfrm>
          <a:off x="14325111" y="16847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160699</xdr:rowOff>
    </xdr:from>
    <xdr:to>
      <xdr:col>72</xdr:col>
      <xdr:colOff>38100</xdr:colOff>
      <xdr:row>97</xdr:row>
      <xdr:rowOff>90849</xdr:rowOff>
    </xdr:to>
    <xdr:sp macro="" textlink="">
      <xdr:nvSpPr>
        <xdr:cNvPr id="719" name="楕円 718"/>
        <xdr:cNvSpPr/>
      </xdr:nvSpPr>
      <xdr:spPr>
        <a:xfrm>
          <a:off x="13652500" y="16619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81976</xdr:rowOff>
    </xdr:from>
    <xdr:ext cx="534377" cy="259045"/>
    <xdr:sp macro="" textlink="">
      <xdr:nvSpPr>
        <xdr:cNvPr id="720" name="テキスト ボックス 719"/>
        <xdr:cNvSpPr txBox="1"/>
      </xdr:nvSpPr>
      <xdr:spPr>
        <a:xfrm>
          <a:off x="13436111" y="16712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113342</xdr:rowOff>
    </xdr:from>
    <xdr:to>
      <xdr:col>67</xdr:col>
      <xdr:colOff>101600</xdr:colOff>
      <xdr:row>98</xdr:row>
      <xdr:rowOff>43492</xdr:rowOff>
    </xdr:to>
    <xdr:sp macro="" textlink="">
      <xdr:nvSpPr>
        <xdr:cNvPr id="721" name="楕円 720"/>
        <xdr:cNvSpPr/>
      </xdr:nvSpPr>
      <xdr:spPr>
        <a:xfrm>
          <a:off x="12763500" y="16743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34619</xdr:rowOff>
    </xdr:from>
    <xdr:ext cx="534377" cy="259045"/>
    <xdr:sp macro="" textlink="">
      <xdr:nvSpPr>
        <xdr:cNvPr id="722" name="テキスト ボックス 721"/>
        <xdr:cNvSpPr txBox="1"/>
      </xdr:nvSpPr>
      <xdr:spPr>
        <a:xfrm>
          <a:off x="12547111" y="16836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3" name="直線コネクタ 732"/>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4" name="テキスト ボックス 733"/>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5" name="直線コネクタ 734"/>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36" name="テキスト ボックス 735"/>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7" name="直線コネクタ 736"/>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8" name="テキスト ボックス 737"/>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9" name="直線コネクタ 738"/>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40" name="テキスト ボックス 739"/>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2" name="テキスト ボックス 741"/>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139700</xdr:rowOff>
    </xdr:from>
    <xdr:to>
      <xdr:col>116</xdr:col>
      <xdr:colOff>62864</xdr:colOff>
      <xdr:row>38</xdr:row>
      <xdr:rowOff>139700</xdr:rowOff>
    </xdr:to>
    <xdr:cxnSp macro="">
      <xdr:nvCxnSpPr>
        <xdr:cNvPr id="744" name="直線コネクタ 743"/>
        <xdr:cNvCxnSpPr/>
      </xdr:nvCxnSpPr>
      <xdr:spPr>
        <a:xfrm flipV="1">
          <a:off x="22159595" y="5283200"/>
          <a:ext cx="1269"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12819</xdr:rowOff>
    </xdr:from>
    <xdr:ext cx="249299" cy="259045"/>
    <xdr:sp macro="" textlink="">
      <xdr:nvSpPr>
        <xdr:cNvPr id="745" name="投資及び出資金最小値テキスト"/>
        <xdr:cNvSpPr txBox="1"/>
      </xdr:nvSpPr>
      <xdr:spPr>
        <a:xfrm>
          <a:off x="22212300" y="66993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6" name="直線コネクタ 745"/>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86377</xdr:rowOff>
    </xdr:from>
    <xdr:ext cx="469744" cy="259045"/>
    <xdr:sp macro="" textlink="">
      <xdr:nvSpPr>
        <xdr:cNvPr id="747" name="投資及び出資金最大値テキスト"/>
        <xdr:cNvSpPr txBox="1"/>
      </xdr:nvSpPr>
      <xdr:spPr>
        <a:xfrm>
          <a:off x="22212300" y="505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139700</xdr:rowOff>
    </xdr:from>
    <xdr:to>
      <xdr:col>116</xdr:col>
      <xdr:colOff>152400</xdr:colOff>
      <xdr:row>30</xdr:row>
      <xdr:rowOff>139700</xdr:rowOff>
    </xdr:to>
    <xdr:cxnSp macro="">
      <xdr:nvCxnSpPr>
        <xdr:cNvPr id="748" name="直線コネクタ 747"/>
        <xdr:cNvCxnSpPr/>
      </xdr:nvCxnSpPr>
      <xdr:spPr>
        <a:xfrm>
          <a:off x="22072600" y="528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9" name="直線コネクタ 748"/>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101719</xdr:rowOff>
    </xdr:from>
    <xdr:ext cx="313932" cy="259045"/>
    <xdr:sp macro="" textlink="">
      <xdr:nvSpPr>
        <xdr:cNvPr id="750" name="投資及び出資金平均値テキスト"/>
        <xdr:cNvSpPr txBox="1"/>
      </xdr:nvSpPr>
      <xdr:spPr>
        <a:xfrm>
          <a:off x="22212300" y="64453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78842</xdr:rowOff>
    </xdr:from>
    <xdr:to>
      <xdr:col>116</xdr:col>
      <xdr:colOff>114300</xdr:colOff>
      <xdr:row>39</xdr:row>
      <xdr:rowOff>8992</xdr:rowOff>
    </xdr:to>
    <xdr:sp macro="" textlink="">
      <xdr:nvSpPr>
        <xdr:cNvPr id="751" name="フローチャート: 判断 750"/>
        <xdr:cNvSpPr/>
      </xdr:nvSpPr>
      <xdr:spPr>
        <a:xfrm>
          <a:off x="22110700" y="6593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2" name="直線コネクタ 751"/>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70612</xdr:rowOff>
    </xdr:from>
    <xdr:to>
      <xdr:col>112</xdr:col>
      <xdr:colOff>38100</xdr:colOff>
      <xdr:row>39</xdr:row>
      <xdr:rowOff>762</xdr:rowOff>
    </xdr:to>
    <xdr:sp macro="" textlink="">
      <xdr:nvSpPr>
        <xdr:cNvPr id="753" name="フローチャート: 判断 752"/>
        <xdr:cNvSpPr/>
      </xdr:nvSpPr>
      <xdr:spPr>
        <a:xfrm>
          <a:off x="21272500" y="6585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17289</xdr:rowOff>
    </xdr:from>
    <xdr:ext cx="313932" cy="259045"/>
    <xdr:sp macro="" textlink="">
      <xdr:nvSpPr>
        <xdr:cNvPr id="754" name="テキスト ボックス 753"/>
        <xdr:cNvSpPr txBox="1"/>
      </xdr:nvSpPr>
      <xdr:spPr>
        <a:xfrm>
          <a:off x="21166333" y="636093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5" name="直線コネクタ 754"/>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88900</xdr:rowOff>
    </xdr:from>
    <xdr:to>
      <xdr:col>107</xdr:col>
      <xdr:colOff>101600</xdr:colOff>
      <xdr:row>39</xdr:row>
      <xdr:rowOff>19050</xdr:rowOff>
    </xdr:to>
    <xdr:sp macro="" textlink="">
      <xdr:nvSpPr>
        <xdr:cNvPr id="756" name="フローチャート: 判断 755"/>
        <xdr:cNvSpPr/>
      </xdr:nvSpPr>
      <xdr:spPr>
        <a:xfrm>
          <a:off x="20383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7" name="テキスト ボックス 756"/>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8" name="直線コネクタ 757"/>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87985</xdr:rowOff>
    </xdr:from>
    <xdr:to>
      <xdr:col>102</xdr:col>
      <xdr:colOff>165100</xdr:colOff>
      <xdr:row>39</xdr:row>
      <xdr:rowOff>18135</xdr:rowOff>
    </xdr:to>
    <xdr:sp macro="" textlink="">
      <xdr:nvSpPr>
        <xdr:cNvPr id="759" name="フローチャート: 判断 758"/>
        <xdr:cNvSpPr/>
      </xdr:nvSpPr>
      <xdr:spPr>
        <a:xfrm>
          <a:off x="19494500" y="6603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34663</xdr:rowOff>
    </xdr:from>
    <xdr:ext cx="249299" cy="259045"/>
    <xdr:sp macro="" textlink="">
      <xdr:nvSpPr>
        <xdr:cNvPr id="760" name="テキスト ボックス 759"/>
        <xdr:cNvSpPr txBox="1"/>
      </xdr:nvSpPr>
      <xdr:spPr>
        <a:xfrm>
          <a:off x="19420650" y="63783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86157</xdr:rowOff>
    </xdr:from>
    <xdr:to>
      <xdr:col>98</xdr:col>
      <xdr:colOff>38100</xdr:colOff>
      <xdr:row>39</xdr:row>
      <xdr:rowOff>16307</xdr:rowOff>
    </xdr:to>
    <xdr:sp macro="" textlink="">
      <xdr:nvSpPr>
        <xdr:cNvPr id="761" name="フローチャート: 判断 760"/>
        <xdr:cNvSpPr/>
      </xdr:nvSpPr>
      <xdr:spPr>
        <a:xfrm>
          <a:off x="18605500" y="660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32834</xdr:rowOff>
    </xdr:from>
    <xdr:ext cx="249299" cy="259045"/>
    <xdr:sp macro="" textlink="">
      <xdr:nvSpPr>
        <xdr:cNvPr id="762" name="テキスト ボックス 761"/>
        <xdr:cNvSpPr txBox="1"/>
      </xdr:nvSpPr>
      <xdr:spPr>
        <a:xfrm>
          <a:off x="18531650" y="63764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8" name="楕円 767"/>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57269</xdr:rowOff>
    </xdr:from>
    <xdr:ext cx="249299" cy="259045"/>
    <xdr:sp macro="" textlink="">
      <xdr:nvSpPr>
        <xdr:cNvPr id="769" name="投資及び出資金該当値テキスト"/>
        <xdr:cNvSpPr txBox="1"/>
      </xdr:nvSpPr>
      <xdr:spPr>
        <a:xfrm>
          <a:off x="22212300" y="65723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0" name="楕円 769"/>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1" name="テキスト ボックス 770"/>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2" name="楕円 771"/>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35577</xdr:rowOff>
    </xdr:from>
    <xdr:ext cx="249299" cy="259045"/>
    <xdr:sp macro="" textlink="">
      <xdr:nvSpPr>
        <xdr:cNvPr id="773" name="テキスト ボックス 772"/>
        <xdr:cNvSpPr txBox="1"/>
      </xdr:nvSpPr>
      <xdr:spPr>
        <a:xfrm>
          <a:off x="20309650"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4" name="楕円 773"/>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5" name="テキスト ボックス 774"/>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6" name="楕円 775"/>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7" name="テキスト ボックス 776"/>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8" name="直線コネクタ 78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9" name="テキスト ボックス 78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90" name="直線コネクタ 78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54627</xdr:rowOff>
    </xdr:from>
    <xdr:ext cx="467179" cy="259045"/>
    <xdr:sp macro="" textlink="">
      <xdr:nvSpPr>
        <xdr:cNvPr id="791" name="テキスト ボックス 790"/>
        <xdr:cNvSpPr txBox="1"/>
      </xdr:nvSpPr>
      <xdr:spPr>
        <a:xfrm>
          <a:off x="17820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2" name="直線コネクタ 79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93" name="テキスト ボックス 79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4" name="直線コネクタ 79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5" name="テキスト ボックス 79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7" name="テキスト ボックス 79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122052</xdr:rowOff>
    </xdr:from>
    <xdr:to>
      <xdr:col>116</xdr:col>
      <xdr:colOff>62864</xdr:colOff>
      <xdr:row>58</xdr:row>
      <xdr:rowOff>139060</xdr:rowOff>
    </xdr:to>
    <xdr:cxnSp macro="">
      <xdr:nvCxnSpPr>
        <xdr:cNvPr id="799" name="直線コネクタ 798"/>
        <xdr:cNvCxnSpPr/>
      </xdr:nvCxnSpPr>
      <xdr:spPr>
        <a:xfrm flipV="1">
          <a:off x="22159595" y="8694552"/>
          <a:ext cx="1269" cy="1388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142887</xdr:rowOff>
    </xdr:from>
    <xdr:ext cx="249299" cy="259045"/>
    <xdr:sp macro="" textlink="">
      <xdr:nvSpPr>
        <xdr:cNvPr id="800" name="貸付金最小値テキスト"/>
        <xdr:cNvSpPr txBox="1"/>
      </xdr:nvSpPr>
      <xdr:spPr>
        <a:xfrm>
          <a:off x="22212300" y="100869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139060</xdr:rowOff>
    </xdr:from>
    <xdr:to>
      <xdr:col>116</xdr:col>
      <xdr:colOff>152400</xdr:colOff>
      <xdr:row>58</xdr:row>
      <xdr:rowOff>139060</xdr:rowOff>
    </xdr:to>
    <xdr:cxnSp macro="">
      <xdr:nvCxnSpPr>
        <xdr:cNvPr id="801" name="直線コネクタ 800"/>
        <xdr:cNvCxnSpPr/>
      </xdr:nvCxnSpPr>
      <xdr:spPr>
        <a:xfrm>
          <a:off x="22072600" y="10083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68729</xdr:rowOff>
    </xdr:from>
    <xdr:ext cx="534377" cy="259045"/>
    <xdr:sp macro="" textlink="">
      <xdr:nvSpPr>
        <xdr:cNvPr id="802" name="貸付金最大値テキスト"/>
        <xdr:cNvSpPr txBox="1"/>
      </xdr:nvSpPr>
      <xdr:spPr>
        <a:xfrm>
          <a:off x="22212300" y="8469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122052</xdr:rowOff>
    </xdr:from>
    <xdr:to>
      <xdr:col>116</xdr:col>
      <xdr:colOff>152400</xdr:colOff>
      <xdr:row>50</xdr:row>
      <xdr:rowOff>122052</xdr:rowOff>
    </xdr:to>
    <xdr:cxnSp macro="">
      <xdr:nvCxnSpPr>
        <xdr:cNvPr id="803" name="直線コネクタ 802"/>
        <xdr:cNvCxnSpPr/>
      </xdr:nvCxnSpPr>
      <xdr:spPr>
        <a:xfrm>
          <a:off x="22072600" y="8694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114097</xdr:rowOff>
    </xdr:from>
    <xdr:to>
      <xdr:col>116</xdr:col>
      <xdr:colOff>63500</xdr:colOff>
      <xdr:row>58</xdr:row>
      <xdr:rowOff>123881</xdr:rowOff>
    </xdr:to>
    <xdr:cxnSp macro="">
      <xdr:nvCxnSpPr>
        <xdr:cNvPr id="804" name="直線コネクタ 803"/>
        <xdr:cNvCxnSpPr/>
      </xdr:nvCxnSpPr>
      <xdr:spPr>
        <a:xfrm flipV="1">
          <a:off x="21323300" y="10058197"/>
          <a:ext cx="838200" cy="9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38625</xdr:rowOff>
    </xdr:from>
    <xdr:ext cx="469744" cy="259045"/>
    <xdr:sp macro="" textlink="">
      <xdr:nvSpPr>
        <xdr:cNvPr id="805" name="貸付金平均値テキスト"/>
        <xdr:cNvSpPr txBox="1"/>
      </xdr:nvSpPr>
      <xdr:spPr>
        <a:xfrm>
          <a:off x="22212300" y="96398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15748</xdr:rowOff>
    </xdr:from>
    <xdr:to>
      <xdr:col>116</xdr:col>
      <xdr:colOff>114300</xdr:colOff>
      <xdr:row>57</xdr:row>
      <xdr:rowOff>117348</xdr:rowOff>
    </xdr:to>
    <xdr:sp macro="" textlink="">
      <xdr:nvSpPr>
        <xdr:cNvPr id="806" name="フローチャート: 判断 805"/>
        <xdr:cNvSpPr/>
      </xdr:nvSpPr>
      <xdr:spPr>
        <a:xfrm>
          <a:off x="22110700" y="9788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123881</xdr:rowOff>
    </xdr:from>
    <xdr:to>
      <xdr:col>111</xdr:col>
      <xdr:colOff>177800</xdr:colOff>
      <xdr:row>58</xdr:row>
      <xdr:rowOff>138511</xdr:rowOff>
    </xdr:to>
    <xdr:cxnSp macro="">
      <xdr:nvCxnSpPr>
        <xdr:cNvPr id="807" name="直線コネクタ 806"/>
        <xdr:cNvCxnSpPr/>
      </xdr:nvCxnSpPr>
      <xdr:spPr>
        <a:xfrm flipV="1">
          <a:off x="20434300" y="10067981"/>
          <a:ext cx="889000" cy="1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9530</xdr:rowOff>
    </xdr:from>
    <xdr:to>
      <xdr:col>112</xdr:col>
      <xdr:colOff>38100</xdr:colOff>
      <xdr:row>57</xdr:row>
      <xdr:rowOff>111130</xdr:rowOff>
    </xdr:to>
    <xdr:sp macro="" textlink="">
      <xdr:nvSpPr>
        <xdr:cNvPr id="808" name="フローチャート: 判断 807"/>
        <xdr:cNvSpPr/>
      </xdr:nvSpPr>
      <xdr:spPr>
        <a:xfrm>
          <a:off x="21272500" y="978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127657</xdr:rowOff>
    </xdr:from>
    <xdr:ext cx="469744" cy="259045"/>
    <xdr:sp macro="" textlink="">
      <xdr:nvSpPr>
        <xdr:cNvPr id="809" name="テキスト ボックス 808"/>
        <xdr:cNvSpPr txBox="1"/>
      </xdr:nvSpPr>
      <xdr:spPr>
        <a:xfrm>
          <a:off x="21088428" y="9557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138329</xdr:rowOff>
    </xdr:from>
    <xdr:to>
      <xdr:col>107</xdr:col>
      <xdr:colOff>50800</xdr:colOff>
      <xdr:row>58</xdr:row>
      <xdr:rowOff>138511</xdr:rowOff>
    </xdr:to>
    <xdr:cxnSp macro="">
      <xdr:nvCxnSpPr>
        <xdr:cNvPr id="810" name="直線コネクタ 809"/>
        <xdr:cNvCxnSpPr/>
      </xdr:nvCxnSpPr>
      <xdr:spPr>
        <a:xfrm>
          <a:off x="19545300" y="10082429"/>
          <a:ext cx="889000" cy="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72349</xdr:rowOff>
    </xdr:from>
    <xdr:to>
      <xdr:col>107</xdr:col>
      <xdr:colOff>101600</xdr:colOff>
      <xdr:row>58</xdr:row>
      <xdr:rowOff>2499</xdr:rowOff>
    </xdr:to>
    <xdr:sp macro="" textlink="">
      <xdr:nvSpPr>
        <xdr:cNvPr id="811" name="フローチャート: 判断 810"/>
        <xdr:cNvSpPr/>
      </xdr:nvSpPr>
      <xdr:spPr>
        <a:xfrm>
          <a:off x="20383500" y="9844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19026</xdr:rowOff>
    </xdr:from>
    <xdr:ext cx="469744" cy="259045"/>
    <xdr:sp macro="" textlink="">
      <xdr:nvSpPr>
        <xdr:cNvPr id="812" name="テキスト ボックス 811"/>
        <xdr:cNvSpPr txBox="1"/>
      </xdr:nvSpPr>
      <xdr:spPr>
        <a:xfrm>
          <a:off x="20199428" y="9620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137780</xdr:rowOff>
    </xdr:from>
    <xdr:to>
      <xdr:col>102</xdr:col>
      <xdr:colOff>114300</xdr:colOff>
      <xdr:row>58</xdr:row>
      <xdr:rowOff>138329</xdr:rowOff>
    </xdr:to>
    <xdr:cxnSp macro="">
      <xdr:nvCxnSpPr>
        <xdr:cNvPr id="813" name="直線コネクタ 812"/>
        <xdr:cNvCxnSpPr/>
      </xdr:nvCxnSpPr>
      <xdr:spPr>
        <a:xfrm>
          <a:off x="18656300" y="10081880"/>
          <a:ext cx="889000" cy="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58725</xdr:rowOff>
    </xdr:from>
    <xdr:to>
      <xdr:col>102</xdr:col>
      <xdr:colOff>165100</xdr:colOff>
      <xdr:row>57</xdr:row>
      <xdr:rowOff>160325</xdr:rowOff>
    </xdr:to>
    <xdr:sp macro="" textlink="">
      <xdr:nvSpPr>
        <xdr:cNvPr id="814" name="フローチャート: 判断 813"/>
        <xdr:cNvSpPr/>
      </xdr:nvSpPr>
      <xdr:spPr>
        <a:xfrm>
          <a:off x="19494500" y="9831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5402</xdr:rowOff>
    </xdr:from>
    <xdr:ext cx="469744" cy="259045"/>
    <xdr:sp macro="" textlink="">
      <xdr:nvSpPr>
        <xdr:cNvPr id="815" name="テキスト ボックス 814"/>
        <xdr:cNvSpPr txBox="1"/>
      </xdr:nvSpPr>
      <xdr:spPr>
        <a:xfrm>
          <a:off x="19310428" y="960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28641</xdr:rowOff>
    </xdr:from>
    <xdr:to>
      <xdr:col>98</xdr:col>
      <xdr:colOff>38100</xdr:colOff>
      <xdr:row>57</xdr:row>
      <xdr:rowOff>130241</xdr:rowOff>
    </xdr:to>
    <xdr:sp macro="" textlink="">
      <xdr:nvSpPr>
        <xdr:cNvPr id="816" name="フローチャート: 判断 815"/>
        <xdr:cNvSpPr/>
      </xdr:nvSpPr>
      <xdr:spPr>
        <a:xfrm>
          <a:off x="18605500" y="980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146768</xdr:rowOff>
    </xdr:from>
    <xdr:ext cx="469744" cy="259045"/>
    <xdr:sp macro="" textlink="">
      <xdr:nvSpPr>
        <xdr:cNvPr id="817" name="テキスト ボックス 816"/>
        <xdr:cNvSpPr txBox="1"/>
      </xdr:nvSpPr>
      <xdr:spPr>
        <a:xfrm>
          <a:off x="18421428" y="9576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63297</xdr:rowOff>
    </xdr:from>
    <xdr:to>
      <xdr:col>116</xdr:col>
      <xdr:colOff>114300</xdr:colOff>
      <xdr:row>58</xdr:row>
      <xdr:rowOff>164897</xdr:rowOff>
    </xdr:to>
    <xdr:sp macro="" textlink="">
      <xdr:nvSpPr>
        <xdr:cNvPr id="823" name="楕円 822"/>
        <xdr:cNvSpPr/>
      </xdr:nvSpPr>
      <xdr:spPr>
        <a:xfrm>
          <a:off x="22110700" y="10007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149674</xdr:rowOff>
    </xdr:from>
    <xdr:ext cx="378565" cy="259045"/>
    <xdr:sp macro="" textlink="">
      <xdr:nvSpPr>
        <xdr:cNvPr id="824" name="貸付金該当値テキスト"/>
        <xdr:cNvSpPr txBox="1"/>
      </xdr:nvSpPr>
      <xdr:spPr>
        <a:xfrm>
          <a:off x="22212300" y="99223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73081</xdr:rowOff>
    </xdr:from>
    <xdr:to>
      <xdr:col>112</xdr:col>
      <xdr:colOff>38100</xdr:colOff>
      <xdr:row>59</xdr:row>
      <xdr:rowOff>3231</xdr:rowOff>
    </xdr:to>
    <xdr:sp macro="" textlink="">
      <xdr:nvSpPr>
        <xdr:cNvPr id="825" name="楕円 824"/>
        <xdr:cNvSpPr/>
      </xdr:nvSpPr>
      <xdr:spPr>
        <a:xfrm>
          <a:off x="21272500" y="10017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165808</xdr:rowOff>
    </xdr:from>
    <xdr:ext cx="378565" cy="259045"/>
    <xdr:sp macro="" textlink="">
      <xdr:nvSpPr>
        <xdr:cNvPr id="826" name="テキスト ボックス 825"/>
        <xdr:cNvSpPr txBox="1"/>
      </xdr:nvSpPr>
      <xdr:spPr>
        <a:xfrm>
          <a:off x="21134017" y="101099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87711</xdr:rowOff>
    </xdr:from>
    <xdr:to>
      <xdr:col>107</xdr:col>
      <xdr:colOff>101600</xdr:colOff>
      <xdr:row>59</xdr:row>
      <xdr:rowOff>17861</xdr:rowOff>
    </xdr:to>
    <xdr:sp macro="" textlink="">
      <xdr:nvSpPr>
        <xdr:cNvPr id="827" name="楕円 826"/>
        <xdr:cNvSpPr/>
      </xdr:nvSpPr>
      <xdr:spPr>
        <a:xfrm>
          <a:off x="20383500" y="1003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8988</xdr:rowOff>
    </xdr:from>
    <xdr:ext cx="313932" cy="259045"/>
    <xdr:sp macro="" textlink="">
      <xdr:nvSpPr>
        <xdr:cNvPr id="828" name="テキスト ボックス 827"/>
        <xdr:cNvSpPr txBox="1"/>
      </xdr:nvSpPr>
      <xdr:spPr>
        <a:xfrm>
          <a:off x="20277333" y="101245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87529</xdr:rowOff>
    </xdr:from>
    <xdr:to>
      <xdr:col>102</xdr:col>
      <xdr:colOff>165100</xdr:colOff>
      <xdr:row>59</xdr:row>
      <xdr:rowOff>17679</xdr:rowOff>
    </xdr:to>
    <xdr:sp macro="" textlink="">
      <xdr:nvSpPr>
        <xdr:cNvPr id="829" name="楕円 828"/>
        <xdr:cNvSpPr/>
      </xdr:nvSpPr>
      <xdr:spPr>
        <a:xfrm>
          <a:off x="19494500" y="1003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8806</xdr:rowOff>
    </xdr:from>
    <xdr:ext cx="313932" cy="259045"/>
    <xdr:sp macro="" textlink="">
      <xdr:nvSpPr>
        <xdr:cNvPr id="830" name="テキスト ボックス 829"/>
        <xdr:cNvSpPr txBox="1"/>
      </xdr:nvSpPr>
      <xdr:spPr>
        <a:xfrm>
          <a:off x="19388333" y="101243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86980</xdr:rowOff>
    </xdr:from>
    <xdr:to>
      <xdr:col>98</xdr:col>
      <xdr:colOff>38100</xdr:colOff>
      <xdr:row>59</xdr:row>
      <xdr:rowOff>17130</xdr:rowOff>
    </xdr:to>
    <xdr:sp macro="" textlink="">
      <xdr:nvSpPr>
        <xdr:cNvPr id="831" name="楕円 830"/>
        <xdr:cNvSpPr/>
      </xdr:nvSpPr>
      <xdr:spPr>
        <a:xfrm>
          <a:off x="18605500" y="10031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8257</xdr:rowOff>
    </xdr:from>
    <xdr:ext cx="313932" cy="259045"/>
    <xdr:sp macro="" textlink="">
      <xdr:nvSpPr>
        <xdr:cNvPr id="832" name="テキスト ボックス 831"/>
        <xdr:cNvSpPr txBox="1"/>
      </xdr:nvSpPr>
      <xdr:spPr>
        <a:xfrm>
          <a:off x="18499333" y="101238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3" name="正方形/長方形 83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4" name="正方形/長方形 83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5" name="正方形/長方形 83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6" name="正方形/長方形 83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7" name="正方形/長方形 83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8" name="正方形/長方形 83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9" name="正方形/長方形 83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0" name="正方形/長方形 83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1" name="テキスト ボックス 84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2" name="直線コネクタ 84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3" name="テキスト ボックス 842"/>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139700</xdr:rowOff>
    </xdr:from>
    <xdr:to>
      <xdr:col>120</xdr:col>
      <xdr:colOff>114300</xdr:colOff>
      <xdr:row>79</xdr:row>
      <xdr:rowOff>139700</xdr:rowOff>
    </xdr:to>
    <xdr:cxnSp macro="">
      <xdr:nvCxnSpPr>
        <xdr:cNvPr id="844" name="直線コネクタ 843"/>
        <xdr:cNvCxnSpPr/>
      </xdr:nvCxnSpPr>
      <xdr:spPr>
        <a:xfrm>
          <a:off x="18288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168927</xdr:rowOff>
    </xdr:from>
    <xdr:ext cx="531299" cy="259045"/>
    <xdr:sp macro="" textlink="">
      <xdr:nvSpPr>
        <xdr:cNvPr id="845" name="テキスト ボックス 844"/>
        <xdr:cNvSpPr txBox="1"/>
      </xdr:nvSpPr>
      <xdr:spPr>
        <a:xfrm>
          <a:off x="17756701" y="1354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25400</xdr:rowOff>
    </xdr:from>
    <xdr:to>
      <xdr:col>120</xdr:col>
      <xdr:colOff>114300</xdr:colOff>
      <xdr:row>78</xdr:row>
      <xdr:rowOff>25400</xdr:rowOff>
    </xdr:to>
    <xdr:cxnSp macro="">
      <xdr:nvCxnSpPr>
        <xdr:cNvPr id="846" name="直線コネクタ 845"/>
        <xdr:cNvCxnSpPr/>
      </xdr:nvCxnSpPr>
      <xdr:spPr>
        <a:xfrm>
          <a:off x="18288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54627</xdr:rowOff>
    </xdr:from>
    <xdr:ext cx="531299" cy="259045"/>
    <xdr:sp macro="" textlink="">
      <xdr:nvSpPr>
        <xdr:cNvPr id="847" name="テキスト ボックス 846"/>
        <xdr:cNvSpPr txBox="1"/>
      </xdr:nvSpPr>
      <xdr:spPr>
        <a:xfrm>
          <a:off x="17756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82550</xdr:rowOff>
    </xdr:from>
    <xdr:to>
      <xdr:col>120</xdr:col>
      <xdr:colOff>114300</xdr:colOff>
      <xdr:row>76</xdr:row>
      <xdr:rowOff>82550</xdr:rowOff>
    </xdr:to>
    <xdr:cxnSp macro="">
      <xdr:nvCxnSpPr>
        <xdr:cNvPr id="848" name="直線コネクタ 847"/>
        <xdr:cNvCxnSpPr/>
      </xdr:nvCxnSpPr>
      <xdr:spPr>
        <a:xfrm>
          <a:off x="18288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111777</xdr:rowOff>
    </xdr:from>
    <xdr:ext cx="531299" cy="259045"/>
    <xdr:sp macro="" textlink="">
      <xdr:nvSpPr>
        <xdr:cNvPr id="849" name="テキスト ボックス 848"/>
        <xdr:cNvSpPr txBox="1"/>
      </xdr:nvSpPr>
      <xdr:spPr>
        <a:xfrm>
          <a:off x="17756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50" name="直線コネクタ 849"/>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51" name="テキスト ボックス 850"/>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25400</xdr:rowOff>
    </xdr:from>
    <xdr:to>
      <xdr:col>120</xdr:col>
      <xdr:colOff>114300</xdr:colOff>
      <xdr:row>73</xdr:row>
      <xdr:rowOff>25400</xdr:rowOff>
    </xdr:to>
    <xdr:cxnSp macro="">
      <xdr:nvCxnSpPr>
        <xdr:cNvPr id="852" name="直線コネクタ 851"/>
        <xdr:cNvCxnSpPr/>
      </xdr:nvCxnSpPr>
      <xdr:spPr>
        <a:xfrm>
          <a:off x="18288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54627</xdr:rowOff>
    </xdr:from>
    <xdr:ext cx="531299" cy="259045"/>
    <xdr:sp macro="" textlink="">
      <xdr:nvSpPr>
        <xdr:cNvPr id="853" name="テキスト ボックス 852"/>
        <xdr:cNvSpPr txBox="1"/>
      </xdr:nvSpPr>
      <xdr:spPr>
        <a:xfrm>
          <a:off x="17756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82550</xdr:rowOff>
    </xdr:from>
    <xdr:to>
      <xdr:col>120</xdr:col>
      <xdr:colOff>114300</xdr:colOff>
      <xdr:row>71</xdr:row>
      <xdr:rowOff>82550</xdr:rowOff>
    </xdr:to>
    <xdr:cxnSp macro="">
      <xdr:nvCxnSpPr>
        <xdr:cNvPr id="854" name="直線コネクタ 853"/>
        <xdr:cNvCxnSpPr/>
      </xdr:nvCxnSpPr>
      <xdr:spPr>
        <a:xfrm>
          <a:off x="18288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70</xdr:row>
      <xdr:rowOff>111777</xdr:rowOff>
    </xdr:from>
    <xdr:ext cx="531299" cy="259045"/>
    <xdr:sp macro="" textlink="">
      <xdr:nvSpPr>
        <xdr:cNvPr id="855" name="テキスト ボックス 854"/>
        <xdr:cNvSpPr txBox="1"/>
      </xdr:nvSpPr>
      <xdr:spPr>
        <a:xfrm>
          <a:off x="17756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69</xdr:row>
      <xdr:rowOff>139700</xdr:rowOff>
    </xdr:from>
    <xdr:to>
      <xdr:col>120</xdr:col>
      <xdr:colOff>114300</xdr:colOff>
      <xdr:row>69</xdr:row>
      <xdr:rowOff>139700</xdr:rowOff>
    </xdr:to>
    <xdr:cxnSp macro="">
      <xdr:nvCxnSpPr>
        <xdr:cNvPr id="856" name="直線コネクタ 855"/>
        <xdr:cNvCxnSpPr/>
      </xdr:nvCxnSpPr>
      <xdr:spPr>
        <a:xfrm>
          <a:off x="18288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68</xdr:row>
      <xdr:rowOff>168927</xdr:rowOff>
    </xdr:from>
    <xdr:ext cx="531299" cy="259045"/>
    <xdr:sp macro="" textlink="">
      <xdr:nvSpPr>
        <xdr:cNvPr id="857" name="テキスト ボックス 856"/>
        <xdr:cNvSpPr txBox="1"/>
      </xdr:nvSpPr>
      <xdr:spPr>
        <a:xfrm>
          <a:off x="17756701" y="1182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8" name="直線コネクタ 85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9" name="テキスト ボックス 858"/>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138652</xdr:rowOff>
    </xdr:from>
    <xdr:to>
      <xdr:col>116</xdr:col>
      <xdr:colOff>62864</xdr:colOff>
      <xdr:row>78</xdr:row>
      <xdr:rowOff>149797</xdr:rowOff>
    </xdr:to>
    <xdr:cxnSp macro="">
      <xdr:nvCxnSpPr>
        <xdr:cNvPr id="861" name="直線コネクタ 860"/>
        <xdr:cNvCxnSpPr/>
      </xdr:nvCxnSpPr>
      <xdr:spPr>
        <a:xfrm flipV="1">
          <a:off x="22159595" y="12140152"/>
          <a:ext cx="1269" cy="1382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153624</xdr:rowOff>
    </xdr:from>
    <xdr:ext cx="534377" cy="259045"/>
    <xdr:sp macro="" textlink="">
      <xdr:nvSpPr>
        <xdr:cNvPr id="862" name="繰出金最小値テキスト"/>
        <xdr:cNvSpPr txBox="1"/>
      </xdr:nvSpPr>
      <xdr:spPr>
        <a:xfrm>
          <a:off x="22212300" y="13526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149797</xdr:rowOff>
    </xdr:from>
    <xdr:to>
      <xdr:col>116</xdr:col>
      <xdr:colOff>152400</xdr:colOff>
      <xdr:row>78</xdr:row>
      <xdr:rowOff>149797</xdr:rowOff>
    </xdr:to>
    <xdr:cxnSp macro="">
      <xdr:nvCxnSpPr>
        <xdr:cNvPr id="863" name="直線コネクタ 862"/>
        <xdr:cNvCxnSpPr/>
      </xdr:nvCxnSpPr>
      <xdr:spPr>
        <a:xfrm>
          <a:off x="22072600" y="13522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85329</xdr:rowOff>
    </xdr:from>
    <xdr:ext cx="534377" cy="259045"/>
    <xdr:sp macro="" textlink="">
      <xdr:nvSpPr>
        <xdr:cNvPr id="864" name="繰出金最大値テキスト"/>
        <xdr:cNvSpPr txBox="1"/>
      </xdr:nvSpPr>
      <xdr:spPr>
        <a:xfrm>
          <a:off x="22212300" y="11915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138652</xdr:rowOff>
    </xdr:from>
    <xdr:to>
      <xdr:col>116</xdr:col>
      <xdr:colOff>152400</xdr:colOff>
      <xdr:row>70</xdr:row>
      <xdr:rowOff>138652</xdr:rowOff>
    </xdr:to>
    <xdr:cxnSp macro="">
      <xdr:nvCxnSpPr>
        <xdr:cNvPr id="865" name="直線コネクタ 864"/>
        <xdr:cNvCxnSpPr/>
      </xdr:nvCxnSpPr>
      <xdr:spPr>
        <a:xfrm>
          <a:off x="22072600" y="12140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53689</xdr:rowOff>
    </xdr:from>
    <xdr:to>
      <xdr:col>116</xdr:col>
      <xdr:colOff>63500</xdr:colOff>
      <xdr:row>73</xdr:row>
      <xdr:rowOff>55499</xdr:rowOff>
    </xdr:to>
    <xdr:cxnSp macro="">
      <xdr:nvCxnSpPr>
        <xdr:cNvPr id="866" name="直線コネクタ 865"/>
        <xdr:cNvCxnSpPr/>
      </xdr:nvCxnSpPr>
      <xdr:spPr>
        <a:xfrm flipV="1">
          <a:off x="21323300" y="12569539"/>
          <a:ext cx="838200" cy="1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10368</xdr:rowOff>
    </xdr:from>
    <xdr:ext cx="534377" cy="259045"/>
    <xdr:sp macro="" textlink="">
      <xdr:nvSpPr>
        <xdr:cNvPr id="867" name="繰出金平均値テキスト"/>
        <xdr:cNvSpPr txBox="1"/>
      </xdr:nvSpPr>
      <xdr:spPr>
        <a:xfrm>
          <a:off x="22212300" y="130405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31941</xdr:rowOff>
    </xdr:from>
    <xdr:to>
      <xdr:col>116</xdr:col>
      <xdr:colOff>114300</xdr:colOff>
      <xdr:row>76</xdr:row>
      <xdr:rowOff>133541</xdr:rowOff>
    </xdr:to>
    <xdr:sp macro="" textlink="">
      <xdr:nvSpPr>
        <xdr:cNvPr id="868" name="フローチャート: 判断 867"/>
        <xdr:cNvSpPr/>
      </xdr:nvSpPr>
      <xdr:spPr>
        <a:xfrm>
          <a:off x="22110700" y="13062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9017</xdr:rowOff>
    </xdr:from>
    <xdr:to>
      <xdr:col>111</xdr:col>
      <xdr:colOff>177800</xdr:colOff>
      <xdr:row>73</xdr:row>
      <xdr:rowOff>55499</xdr:rowOff>
    </xdr:to>
    <xdr:cxnSp macro="">
      <xdr:nvCxnSpPr>
        <xdr:cNvPr id="869" name="直線コネクタ 868"/>
        <xdr:cNvCxnSpPr/>
      </xdr:nvCxnSpPr>
      <xdr:spPr>
        <a:xfrm>
          <a:off x="20434300" y="12524867"/>
          <a:ext cx="889000" cy="46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60325</xdr:rowOff>
    </xdr:from>
    <xdr:to>
      <xdr:col>112</xdr:col>
      <xdr:colOff>38100</xdr:colOff>
      <xdr:row>76</xdr:row>
      <xdr:rowOff>161925</xdr:rowOff>
    </xdr:to>
    <xdr:sp macro="" textlink="">
      <xdr:nvSpPr>
        <xdr:cNvPr id="870" name="フローチャート: 判断 869"/>
        <xdr:cNvSpPr/>
      </xdr:nvSpPr>
      <xdr:spPr>
        <a:xfrm>
          <a:off x="21272500" y="1309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153052</xdr:rowOff>
    </xdr:from>
    <xdr:ext cx="534377" cy="259045"/>
    <xdr:sp macro="" textlink="">
      <xdr:nvSpPr>
        <xdr:cNvPr id="871" name="テキスト ボックス 870"/>
        <xdr:cNvSpPr txBox="1"/>
      </xdr:nvSpPr>
      <xdr:spPr>
        <a:xfrm>
          <a:off x="21056111" y="13183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85407</xdr:rowOff>
    </xdr:from>
    <xdr:to>
      <xdr:col>107</xdr:col>
      <xdr:colOff>50800</xdr:colOff>
      <xdr:row>73</xdr:row>
      <xdr:rowOff>9017</xdr:rowOff>
    </xdr:to>
    <xdr:cxnSp macro="">
      <xdr:nvCxnSpPr>
        <xdr:cNvPr id="872" name="直線コネクタ 871"/>
        <xdr:cNvCxnSpPr/>
      </xdr:nvCxnSpPr>
      <xdr:spPr>
        <a:xfrm>
          <a:off x="19545300" y="12429807"/>
          <a:ext cx="889000" cy="95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20796</xdr:rowOff>
    </xdr:from>
    <xdr:to>
      <xdr:col>107</xdr:col>
      <xdr:colOff>101600</xdr:colOff>
      <xdr:row>76</xdr:row>
      <xdr:rowOff>122396</xdr:rowOff>
    </xdr:to>
    <xdr:sp macro="" textlink="">
      <xdr:nvSpPr>
        <xdr:cNvPr id="873" name="フローチャート: 判断 872"/>
        <xdr:cNvSpPr/>
      </xdr:nvSpPr>
      <xdr:spPr>
        <a:xfrm>
          <a:off x="20383500" y="13050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113523</xdr:rowOff>
    </xdr:from>
    <xdr:ext cx="534377" cy="259045"/>
    <xdr:sp macro="" textlink="">
      <xdr:nvSpPr>
        <xdr:cNvPr id="874" name="テキスト ボックス 873"/>
        <xdr:cNvSpPr txBox="1"/>
      </xdr:nvSpPr>
      <xdr:spPr>
        <a:xfrm>
          <a:off x="20167111" y="13143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71</xdr:row>
      <xdr:rowOff>139700</xdr:rowOff>
    </xdr:from>
    <xdr:to>
      <xdr:col>102</xdr:col>
      <xdr:colOff>114300</xdr:colOff>
      <xdr:row>72</xdr:row>
      <xdr:rowOff>85407</xdr:rowOff>
    </xdr:to>
    <xdr:cxnSp macro="">
      <xdr:nvCxnSpPr>
        <xdr:cNvPr id="875" name="直線コネクタ 874"/>
        <xdr:cNvCxnSpPr/>
      </xdr:nvCxnSpPr>
      <xdr:spPr>
        <a:xfrm>
          <a:off x="18656300" y="12312650"/>
          <a:ext cx="889000" cy="117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143573</xdr:rowOff>
    </xdr:from>
    <xdr:to>
      <xdr:col>102</xdr:col>
      <xdr:colOff>165100</xdr:colOff>
      <xdr:row>75</xdr:row>
      <xdr:rowOff>73723</xdr:rowOff>
    </xdr:to>
    <xdr:sp macro="" textlink="">
      <xdr:nvSpPr>
        <xdr:cNvPr id="876" name="フローチャート: 判断 875"/>
        <xdr:cNvSpPr/>
      </xdr:nvSpPr>
      <xdr:spPr>
        <a:xfrm>
          <a:off x="19494500" y="12830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64850</xdr:rowOff>
    </xdr:from>
    <xdr:ext cx="534377" cy="259045"/>
    <xdr:sp macro="" textlink="">
      <xdr:nvSpPr>
        <xdr:cNvPr id="877" name="テキスト ボックス 876"/>
        <xdr:cNvSpPr txBox="1"/>
      </xdr:nvSpPr>
      <xdr:spPr>
        <a:xfrm>
          <a:off x="19278111" y="12923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155956</xdr:rowOff>
    </xdr:from>
    <xdr:to>
      <xdr:col>98</xdr:col>
      <xdr:colOff>38100</xdr:colOff>
      <xdr:row>75</xdr:row>
      <xdr:rowOff>86106</xdr:rowOff>
    </xdr:to>
    <xdr:sp macro="" textlink="">
      <xdr:nvSpPr>
        <xdr:cNvPr id="878" name="フローチャート: 判断 877"/>
        <xdr:cNvSpPr/>
      </xdr:nvSpPr>
      <xdr:spPr>
        <a:xfrm>
          <a:off x="18605500" y="12843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77233</xdr:rowOff>
    </xdr:from>
    <xdr:ext cx="534377" cy="259045"/>
    <xdr:sp macro="" textlink="">
      <xdr:nvSpPr>
        <xdr:cNvPr id="879" name="テキスト ボックス 878"/>
        <xdr:cNvSpPr txBox="1"/>
      </xdr:nvSpPr>
      <xdr:spPr>
        <a:xfrm>
          <a:off x="18389111" y="12935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0" name="テキスト ボックス 87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1" name="テキスト ボックス 88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2" name="テキスト ボックス 88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3" name="テキスト ボックス 88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4" name="テキスト ボックス 88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2889</xdr:rowOff>
    </xdr:from>
    <xdr:to>
      <xdr:col>116</xdr:col>
      <xdr:colOff>114300</xdr:colOff>
      <xdr:row>73</xdr:row>
      <xdr:rowOff>104489</xdr:rowOff>
    </xdr:to>
    <xdr:sp macro="" textlink="">
      <xdr:nvSpPr>
        <xdr:cNvPr id="885" name="楕円 884"/>
        <xdr:cNvSpPr/>
      </xdr:nvSpPr>
      <xdr:spPr>
        <a:xfrm>
          <a:off x="22110700" y="12518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25766</xdr:rowOff>
    </xdr:from>
    <xdr:ext cx="534377" cy="259045"/>
    <xdr:sp macro="" textlink="">
      <xdr:nvSpPr>
        <xdr:cNvPr id="886" name="繰出金該当値テキスト"/>
        <xdr:cNvSpPr txBox="1"/>
      </xdr:nvSpPr>
      <xdr:spPr>
        <a:xfrm>
          <a:off x="22212300" y="1237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4699</xdr:rowOff>
    </xdr:from>
    <xdr:to>
      <xdr:col>112</xdr:col>
      <xdr:colOff>38100</xdr:colOff>
      <xdr:row>73</xdr:row>
      <xdr:rowOff>106299</xdr:rowOff>
    </xdr:to>
    <xdr:sp macro="" textlink="">
      <xdr:nvSpPr>
        <xdr:cNvPr id="887" name="楕円 886"/>
        <xdr:cNvSpPr/>
      </xdr:nvSpPr>
      <xdr:spPr>
        <a:xfrm>
          <a:off x="21272500" y="12520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122826</xdr:rowOff>
    </xdr:from>
    <xdr:ext cx="534377" cy="259045"/>
    <xdr:sp macro="" textlink="">
      <xdr:nvSpPr>
        <xdr:cNvPr id="888" name="テキスト ボックス 887"/>
        <xdr:cNvSpPr txBox="1"/>
      </xdr:nvSpPr>
      <xdr:spPr>
        <a:xfrm>
          <a:off x="21056111" y="12295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129667</xdr:rowOff>
    </xdr:from>
    <xdr:to>
      <xdr:col>107</xdr:col>
      <xdr:colOff>101600</xdr:colOff>
      <xdr:row>73</xdr:row>
      <xdr:rowOff>59817</xdr:rowOff>
    </xdr:to>
    <xdr:sp macro="" textlink="">
      <xdr:nvSpPr>
        <xdr:cNvPr id="889" name="楕円 888"/>
        <xdr:cNvSpPr/>
      </xdr:nvSpPr>
      <xdr:spPr>
        <a:xfrm>
          <a:off x="20383500" y="12474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76344</xdr:rowOff>
    </xdr:from>
    <xdr:ext cx="534377" cy="259045"/>
    <xdr:sp macro="" textlink="">
      <xdr:nvSpPr>
        <xdr:cNvPr id="890" name="テキスト ボックス 889"/>
        <xdr:cNvSpPr txBox="1"/>
      </xdr:nvSpPr>
      <xdr:spPr>
        <a:xfrm>
          <a:off x="20167111" y="12249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34607</xdr:rowOff>
    </xdr:from>
    <xdr:to>
      <xdr:col>102</xdr:col>
      <xdr:colOff>165100</xdr:colOff>
      <xdr:row>72</xdr:row>
      <xdr:rowOff>136207</xdr:rowOff>
    </xdr:to>
    <xdr:sp macro="" textlink="">
      <xdr:nvSpPr>
        <xdr:cNvPr id="891" name="楕円 890"/>
        <xdr:cNvSpPr/>
      </xdr:nvSpPr>
      <xdr:spPr>
        <a:xfrm>
          <a:off x="19494500" y="12379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70</xdr:row>
      <xdr:rowOff>152734</xdr:rowOff>
    </xdr:from>
    <xdr:ext cx="534377" cy="259045"/>
    <xdr:sp macro="" textlink="">
      <xdr:nvSpPr>
        <xdr:cNvPr id="892" name="テキスト ボックス 891"/>
        <xdr:cNvSpPr txBox="1"/>
      </xdr:nvSpPr>
      <xdr:spPr>
        <a:xfrm>
          <a:off x="19278111" y="12154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88900</xdr:rowOff>
    </xdr:from>
    <xdr:to>
      <xdr:col>98</xdr:col>
      <xdr:colOff>38100</xdr:colOff>
      <xdr:row>72</xdr:row>
      <xdr:rowOff>19050</xdr:rowOff>
    </xdr:to>
    <xdr:sp macro="" textlink="">
      <xdr:nvSpPr>
        <xdr:cNvPr id="893" name="楕円 892"/>
        <xdr:cNvSpPr/>
      </xdr:nvSpPr>
      <xdr:spPr>
        <a:xfrm>
          <a:off x="18605500" y="1226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70</xdr:row>
      <xdr:rowOff>35577</xdr:rowOff>
    </xdr:from>
    <xdr:ext cx="534377" cy="259045"/>
    <xdr:sp macro="" textlink="">
      <xdr:nvSpPr>
        <xdr:cNvPr id="894" name="テキスト ボックス 893"/>
        <xdr:cNvSpPr txBox="1"/>
      </xdr:nvSpPr>
      <xdr:spPr>
        <a:xfrm>
          <a:off x="18389111" y="12037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5" name="正方形/長方形 89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6" name="正方形/長方形 89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7" name="正方形/長方形 89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8" name="正方形/長方形 89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9" name="正方形/長方形 89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0" name="正方形/長方形 89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1" name="正方形/長方形 90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2" name="正方形/長方形 90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3" name="テキスト ボックス 90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4" name="直線コネクタ 90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5" name="直線コネクタ 90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6" name="テキスト ボックス 90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7" name="直線コネクタ 90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8" name="テキスト ボックス 90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10" name="直線コネクタ 90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1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2" name="直線コネクタ 91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4" name="直線コネクタ 91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5" name="直線コネクタ 91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7" name="フローチャート: 判断 91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8" name="直線コネクタ 91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9" name="フローチャート: 判断 91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20" name="テキスト ボックス 919"/>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21" name="直線コネクタ 92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2" name="フローチャート: 判断 92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3" name="テキスト ボックス 922"/>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4" name="直線コネクタ 92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5" name="フローチャート: 判断 92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6" name="テキスト ボックス 925"/>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フローチャート: 判断 92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8" name="テキスト ボックス 927"/>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9" name="テキスト ボックス 92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0" name="テキスト ボックス 92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1" name="テキスト ボックス 93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2" name="テキスト ボックス 93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3" name="テキスト ボックス 93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4" name="楕円 93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6" name="楕円 93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7" name="テキスト ボックス 936"/>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8" name="楕円 93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9" name="テキスト ボックス 938"/>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40" name="楕円 93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41" name="テキスト ボックス 940"/>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2" name="楕円 94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3" name="テキスト ボックス 942"/>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4" name="正方形/長方形 94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5" name="正方形/長方形 94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6" name="テキスト ボックス 94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本区の歳出決算総額は、住民一人当たり</a:t>
          </a:r>
          <a:r>
            <a:rPr kumimoji="1" lang="en-US" altLang="ja-JP" sz="1100" b="0" i="0" baseline="0">
              <a:solidFill>
                <a:schemeClr val="dk1"/>
              </a:solidFill>
              <a:effectLst/>
              <a:latin typeface="+mn-lt"/>
              <a:ea typeface="+mn-ea"/>
              <a:cs typeface="+mn-cs"/>
            </a:rPr>
            <a:t>432,517</a:t>
          </a:r>
          <a:r>
            <a:rPr kumimoji="1" lang="ja-JP" altLang="ja-JP" sz="1100" b="0" i="0" baseline="0">
              <a:solidFill>
                <a:schemeClr val="dk1"/>
              </a:solidFill>
              <a:effectLst/>
              <a:latin typeface="+mn-lt"/>
              <a:ea typeface="+mn-ea"/>
              <a:cs typeface="+mn-cs"/>
            </a:rPr>
            <a:t>円となっている。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主な構成項目である扶助費は、住民一人当たり</a:t>
          </a:r>
          <a:r>
            <a:rPr kumimoji="1" lang="en-US" altLang="ja-JP" sz="1100" b="0" i="0" baseline="0">
              <a:solidFill>
                <a:schemeClr val="dk1"/>
              </a:solidFill>
              <a:effectLst/>
              <a:latin typeface="+mn-lt"/>
              <a:ea typeface="+mn-ea"/>
              <a:cs typeface="+mn-cs"/>
            </a:rPr>
            <a:t>150,737</a:t>
          </a:r>
          <a:r>
            <a:rPr kumimoji="1" lang="ja-JP" altLang="ja-JP" sz="1100" b="0" i="0" baseline="0">
              <a:solidFill>
                <a:schemeClr val="dk1"/>
              </a:solidFill>
              <a:effectLst/>
              <a:latin typeface="+mn-lt"/>
              <a:ea typeface="+mn-ea"/>
              <a:cs typeface="+mn-cs"/>
            </a:rPr>
            <a:t>円となっている。増加傾向にあり、類似団体より高い数値となっている。これは、私立保育所保育委託費や自立支援給付費の増によるものであり、今後も保育需要増への対応等により、増加していくことが見込まれる。</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  普通建設事業費（うち新規整備）は、住民一人当たり</a:t>
          </a:r>
          <a:r>
            <a:rPr kumimoji="1" lang="en-US" altLang="ja-JP" sz="1100" b="0" i="0" baseline="0">
              <a:solidFill>
                <a:schemeClr val="dk1"/>
              </a:solidFill>
              <a:effectLst/>
              <a:latin typeface="+mn-lt"/>
              <a:ea typeface="+mn-ea"/>
              <a:cs typeface="+mn-cs"/>
            </a:rPr>
            <a:t>15,019</a:t>
          </a:r>
          <a:r>
            <a:rPr kumimoji="1" lang="ja-JP" altLang="ja-JP" sz="1100" b="0" i="0" baseline="0">
              <a:solidFill>
                <a:schemeClr val="dk1"/>
              </a:solidFill>
              <a:effectLst/>
              <a:latin typeface="+mn-lt"/>
              <a:ea typeface="+mn-ea"/>
              <a:cs typeface="+mn-cs"/>
            </a:rPr>
            <a:t>円となっており、これ</a:t>
          </a:r>
          <a:r>
            <a:rPr kumimoji="1" lang="ja-JP" altLang="en-US" sz="1100" b="0" i="0" baseline="0">
              <a:solidFill>
                <a:schemeClr val="dk1"/>
              </a:solidFill>
              <a:effectLst/>
              <a:latin typeface="+mn-lt"/>
              <a:ea typeface="+mn-ea"/>
              <a:cs typeface="+mn-cs"/>
            </a:rPr>
            <a:t>は</a:t>
          </a:r>
          <a:r>
            <a:rPr kumimoji="1" lang="ja-JP" altLang="ja-JP" sz="1100" b="0" i="0" baseline="0">
              <a:solidFill>
                <a:schemeClr val="dk1"/>
              </a:solidFill>
              <a:effectLst/>
              <a:latin typeface="+mn-lt"/>
              <a:ea typeface="+mn-ea"/>
              <a:cs typeface="+mn-cs"/>
            </a:rPr>
            <a:t>吾嬬立花中学校校舎移築費やオリパラ競技会場周辺道路整備事業費等の減などによるものである</a:t>
          </a:r>
          <a:r>
            <a:rPr kumimoji="1" lang="ja-JP" altLang="en-US"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前年度から</a:t>
          </a:r>
          <a:r>
            <a:rPr kumimoji="1" lang="ja-JP" altLang="en-US" sz="1100" b="0" i="0" baseline="0">
              <a:solidFill>
                <a:schemeClr val="dk1"/>
              </a:solidFill>
              <a:effectLst/>
              <a:latin typeface="+mn-lt"/>
              <a:ea typeface="+mn-ea"/>
              <a:cs typeface="+mn-cs"/>
            </a:rPr>
            <a:t>やや減少したが、</a:t>
          </a:r>
          <a:r>
            <a:rPr kumimoji="1" lang="ja-JP" altLang="ja-JP" sz="1100" b="0" i="0" baseline="0">
              <a:solidFill>
                <a:schemeClr val="dk1"/>
              </a:solidFill>
              <a:effectLst/>
              <a:latin typeface="+mn-lt"/>
              <a:ea typeface="+mn-ea"/>
              <a:cs typeface="+mn-cs"/>
            </a:rPr>
            <a:t>類似団体と比較して一人当たりコストが高い状況となっ</a:t>
          </a:r>
          <a:r>
            <a:rPr kumimoji="1" lang="ja-JP" altLang="en-US" sz="1100" b="0" i="0" baseline="0">
              <a:solidFill>
                <a:schemeClr val="dk1"/>
              </a:solidFill>
              <a:effectLst/>
              <a:latin typeface="+mn-lt"/>
              <a:ea typeface="+mn-ea"/>
              <a:cs typeface="+mn-cs"/>
            </a:rPr>
            <a:t>ている</a:t>
          </a:r>
          <a:r>
            <a:rPr kumimoji="1" lang="ja-JP" altLang="ja-JP" sz="1100" b="0" i="0" baseline="0">
              <a:solidFill>
                <a:schemeClr val="dk1"/>
              </a:solidFill>
              <a:effectLst/>
              <a:latin typeface="+mn-lt"/>
              <a:ea typeface="+mn-ea"/>
              <a:cs typeface="+mn-cs"/>
            </a:rPr>
            <a:t>。</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東京都墨田区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274,896
261,917
13.77
125,718,501
118,897,183
6,255,452
73,221,654
27,971,245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5" name="テキスト ボックス 44"/>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7" name="テキスト ボックス 46"/>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49" name="テキスト ボックス 48"/>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1" name="テキスト ボックス 50"/>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3" name="テキスト ボックス 52"/>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25972</xdr:rowOff>
    </xdr:from>
    <xdr:to>
      <xdr:col>24</xdr:col>
      <xdr:colOff>62865</xdr:colOff>
      <xdr:row>38</xdr:row>
      <xdr:rowOff>15304</xdr:rowOff>
    </xdr:to>
    <xdr:cxnSp macro="">
      <xdr:nvCxnSpPr>
        <xdr:cNvPr id="55" name="直線コネクタ 54"/>
        <xdr:cNvCxnSpPr/>
      </xdr:nvCxnSpPr>
      <xdr:spPr>
        <a:xfrm flipV="1">
          <a:off x="4633595" y="5169472"/>
          <a:ext cx="1270" cy="13609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19131</xdr:rowOff>
    </xdr:from>
    <xdr:ext cx="469744" cy="259045"/>
    <xdr:sp macro="" textlink="">
      <xdr:nvSpPr>
        <xdr:cNvPr id="56" name="議会費最小値テキスト"/>
        <xdr:cNvSpPr txBox="1"/>
      </xdr:nvSpPr>
      <xdr:spPr>
        <a:xfrm>
          <a:off x="4686300" y="6534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15304</xdr:rowOff>
    </xdr:from>
    <xdr:to>
      <xdr:col>24</xdr:col>
      <xdr:colOff>152400</xdr:colOff>
      <xdr:row>38</xdr:row>
      <xdr:rowOff>15304</xdr:rowOff>
    </xdr:to>
    <xdr:cxnSp macro="">
      <xdr:nvCxnSpPr>
        <xdr:cNvPr id="57" name="直線コネクタ 56"/>
        <xdr:cNvCxnSpPr/>
      </xdr:nvCxnSpPr>
      <xdr:spPr>
        <a:xfrm>
          <a:off x="4546600" y="6530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144099</xdr:rowOff>
    </xdr:from>
    <xdr:ext cx="469744" cy="259045"/>
    <xdr:sp macro="" textlink="">
      <xdr:nvSpPr>
        <xdr:cNvPr id="58" name="議会費最大値テキスト"/>
        <xdr:cNvSpPr txBox="1"/>
      </xdr:nvSpPr>
      <xdr:spPr>
        <a:xfrm>
          <a:off x="4686300" y="4944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8,197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25972</xdr:rowOff>
    </xdr:from>
    <xdr:to>
      <xdr:col>24</xdr:col>
      <xdr:colOff>152400</xdr:colOff>
      <xdr:row>30</xdr:row>
      <xdr:rowOff>25972</xdr:rowOff>
    </xdr:to>
    <xdr:cxnSp macro="">
      <xdr:nvCxnSpPr>
        <xdr:cNvPr id="59" name="直線コネクタ 58"/>
        <xdr:cNvCxnSpPr/>
      </xdr:nvCxnSpPr>
      <xdr:spPr>
        <a:xfrm>
          <a:off x="4546600" y="5169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116459</xdr:rowOff>
    </xdr:from>
    <xdr:to>
      <xdr:col>24</xdr:col>
      <xdr:colOff>63500</xdr:colOff>
      <xdr:row>36</xdr:row>
      <xdr:rowOff>117411</xdr:rowOff>
    </xdr:to>
    <xdr:cxnSp macro="">
      <xdr:nvCxnSpPr>
        <xdr:cNvPr id="60" name="直線コネクタ 59"/>
        <xdr:cNvCxnSpPr/>
      </xdr:nvCxnSpPr>
      <xdr:spPr>
        <a:xfrm flipV="1">
          <a:off x="3797300" y="6288659"/>
          <a:ext cx="838200" cy="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129430</xdr:rowOff>
    </xdr:from>
    <xdr:ext cx="469744" cy="259045"/>
    <xdr:sp macro="" textlink="">
      <xdr:nvSpPr>
        <xdr:cNvPr id="61" name="議会費平均値テキスト"/>
        <xdr:cNvSpPr txBox="1"/>
      </xdr:nvSpPr>
      <xdr:spPr>
        <a:xfrm>
          <a:off x="4686300" y="63016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151003</xdr:rowOff>
    </xdr:from>
    <xdr:to>
      <xdr:col>24</xdr:col>
      <xdr:colOff>114300</xdr:colOff>
      <xdr:row>37</xdr:row>
      <xdr:rowOff>81153</xdr:rowOff>
    </xdr:to>
    <xdr:sp macro="" textlink="">
      <xdr:nvSpPr>
        <xdr:cNvPr id="62" name="フローチャート: 判断 61"/>
        <xdr:cNvSpPr/>
      </xdr:nvSpPr>
      <xdr:spPr>
        <a:xfrm>
          <a:off x="4584700" y="6323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107696</xdr:rowOff>
    </xdr:from>
    <xdr:to>
      <xdr:col>19</xdr:col>
      <xdr:colOff>177800</xdr:colOff>
      <xdr:row>36</xdr:row>
      <xdr:rowOff>117411</xdr:rowOff>
    </xdr:to>
    <xdr:cxnSp macro="">
      <xdr:nvCxnSpPr>
        <xdr:cNvPr id="63" name="直線コネクタ 62"/>
        <xdr:cNvCxnSpPr/>
      </xdr:nvCxnSpPr>
      <xdr:spPr>
        <a:xfrm>
          <a:off x="2908300" y="6279896"/>
          <a:ext cx="889000" cy="9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148527</xdr:rowOff>
    </xdr:from>
    <xdr:to>
      <xdr:col>20</xdr:col>
      <xdr:colOff>38100</xdr:colOff>
      <xdr:row>37</xdr:row>
      <xdr:rowOff>78677</xdr:rowOff>
    </xdr:to>
    <xdr:sp macro="" textlink="">
      <xdr:nvSpPr>
        <xdr:cNvPr id="64" name="フローチャート: 判断 63"/>
        <xdr:cNvSpPr/>
      </xdr:nvSpPr>
      <xdr:spPr>
        <a:xfrm>
          <a:off x="3746500" y="632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69804</xdr:rowOff>
    </xdr:from>
    <xdr:ext cx="469744" cy="259045"/>
    <xdr:sp macro="" textlink="">
      <xdr:nvSpPr>
        <xdr:cNvPr id="65" name="テキスト ボックス 64"/>
        <xdr:cNvSpPr txBox="1"/>
      </xdr:nvSpPr>
      <xdr:spPr>
        <a:xfrm>
          <a:off x="3562428" y="6413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99314</xdr:rowOff>
    </xdr:from>
    <xdr:to>
      <xdr:col>15</xdr:col>
      <xdr:colOff>50800</xdr:colOff>
      <xdr:row>36</xdr:row>
      <xdr:rowOff>107696</xdr:rowOff>
    </xdr:to>
    <xdr:cxnSp macro="">
      <xdr:nvCxnSpPr>
        <xdr:cNvPr id="66" name="直線コネクタ 65"/>
        <xdr:cNvCxnSpPr/>
      </xdr:nvCxnSpPr>
      <xdr:spPr>
        <a:xfrm>
          <a:off x="2019300" y="6271514"/>
          <a:ext cx="8890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146812</xdr:rowOff>
    </xdr:from>
    <xdr:to>
      <xdr:col>15</xdr:col>
      <xdr:colOff>101600</xdr:colOff>
      <xdr:row>37</xdr:row>
      <xdr:rowOff>76962</xdr:rowOff>
    </xdr:to>
    <xdr:sp macro="" textlink="">
      <xdr:nvSpPr>
        <xdr:cNvPr id="67" name="フローチャート: 判断 66"/>
        <xdr:cNvSpPr/>
      </xdr:nvSpPr>
      <xdr:spPr>
        <a:xfrm>
          <a:off x="2857500" y="6319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68089</xdr:rowOff>
    </xdr:from>
    <xdr:ext cx="469744" cy="259045"/>
    <xdr:sp macro="" textlink="">
      <xdr:nvSpPr>
        <xdr:cNvPr id="68" name="テキスト ボックス 67"/>
        <xdr:cNvSpPr txBox="1"/>
      </xdr:nvSpPr>
      <xdr:spPr>
        <a:xfrm>
          <a:off x="2673428" y="641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60452</xdr:rowOff>
    </xdr:from>
    <xdr:to>
      <xdr:col>10</xdr:col>
      <xdr:colOff>114300</xdr:colOff>
      <xdr:row>36</xdr:row>
      <xdr:rowOff>99314</xdr:rowOff>
    </xdr:to>
    <xdr:cxnSp macro="">
      <xdr:nvCxnSpPr>
        <xdr:cNvPr id="69" name="直線コネクタ 68"/>
        <xdr:cNvCxnSpPr/>
      </xdr:nvCxnSpPr>
      <xdr:spPr>
        <a:xfrm>
          <a:off x="1130300" y="6232652"/>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133858</xdr:rowOff>
    </xdr:from>
    <xdr:to>
      <xdr:col>10</xdr:col>
      <xdr:colOff>165100</xdr:colOff>
      <xdr:row>37</xdr:row>
      <xdr:rowOff>64008</xdr:rowOff>
    </xdr:to>
    <xdr:sp macro="" textlink="">
      <xdr:nvSpPr>
        <xdr:cNvPr id="70" name="フローチャート: 判断 69"/>
        <xdr:cNvSpPr/>
      </xdr:nvSpPr>
      <xdr:spPr>
        <a:xfrm>
          <a:off x="1968500" y="6306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55135</xdr:rowOff>
    </xdr:from>
    <xdr:ext cx="469744" cy="259045"/>
    <xdr:sp macro="" textlink="">
      <xdr:nvSpPr>
        <xdr:cNvPr id="71" name="テキスト ボックス 70"/>
        <xdr:cNvSpPr txBox="1"/>
      </xdr:nvSpPr>
      <xdr:spPr>
        <a:xfrm>
          <a:off x="1784428" y="6398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108331</xdr:rowOff>
    </xdr:from>
    <xdr:to>
      <xdr:col>6</xdr:col>
      <xdr:colOff>38100</xdr:colOff>
      <xdr:row>37</xdr:row>
      <xdr:rowOff>38481</xdr:rowOff>
    </xdr:to>
    <xdr:sp macro="" textlink="">
      <xdr:nvSpPr>
        <xdr:cNvPr id="72" name="フローチャート: 判断 71"/>
        <xdr:cNvSpPr/>
      </xdr:nvSpPr>
      <xdr:spPr>
        <a:xfrm>
          <a:off x="1079500" y="6280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29608</xdr:rowOff>
    </xdr:from>
    <xdr:ext cx="469744" cy="259045"/>
    <xdr:sp macro="" textlink="">
      <xdr:nvSpPr>
        <xdr:cNvPr id="73" name="テキスト ボックス 72"/>
        <xdr:cNvSpPr txBox="1"/>
      </xdr:nvSpPr>
      <xdr:spPr>
        <a:xfrm>
          <a:off x="895428" y="6373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65659</xdr:rowOff>
    </xdr:from>
    <xdr:to>
      <xdr:col>24</xdr:col>
      <xdr:colOff>114300</xdr:colOff>
      <xdr:row>36</xdr:row>
      <xdr:rowOff>167259</xdr:rowOff>
    </xdr:to>
    <xdr:sp macro="" textlink="">
      <xdr:nvSpPr>
        <xdr:cNvPr id="79" name="楕円 78"/>
        <xdr:cNvSpPr/>
      </xdr:nvSpPr>
      <xdr:spPr>
        <a:xfrm>
          <a:off x="4584700" y="6237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88536</xdr:rowOff>
    </xdr:from>
    <xdr:ext cx="469744" cy="259045"/>
    <xdr:sp macro="" textlink="">
      <xdr:nvSpPr>
        <xdr:cNvPr id="80" name="議会費該当値テキスト"/>
        <xdr:cNvSpPr txBox="1"/>
      </xdr:nvSpPr>
      <xdr:spPr>
        <a:xfrm>
          <a:off x="4686300" y="6089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66611</xdr:rowOff>
    </xdr:from>
    <xdr:to>
      <xdr:col>20</xdr:col>
      <xdr:colOff>38100</xdr:colOff>
      <xdr:row>36</xdr:row>
      <xdr:rowOff>168211</xdr:rowOff>
    </xdr:to>
    <xdr:sp macro="" textlink="">
      <xdr:nvSpPr>
        <xdr:cNvPr id="81" name="楕円 80"/>
        <xdr:cNvSpPr/>
      </xdr:nvSpPr>
      <xdr:spPr>
        <a:xfrm>
          <a:off x="3746500" y="6238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13288</xdr:rowOff>
    </xdr:from>
    <xdr:ext cx="469744" cy="259045"/>
    <xdr:sp macro="" textlink="">
      <xdr:nvSpPr>
        <xdr:cNvPr id="82" name="テキスト ボックス 81"/>
        <xdr:cNvSpPr txBox="1"/>
      </xdr:nvSpPr>
      <xdr:spPr>
        <a:xfrm>
          <a:off x="3562428" y="6014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56896</xdr:rowOff>
    </xdr:from>
    <xdr:to>
      <xdr:col>15</xdr:col>
      <xdr:colOff>101600</xdr:colOff>
      <xdr:row>36</xdr:row>
      <xdr:rowOff>158496</xdr:rowOff>
    </xdr:to>
    <xdr:sp macro="" textlink="">
      <xdr:nvSpPr>
        <xdr:cNvPr id="83" name="楕円 82"/>
        <xdr:cNvSpPr/>
      </xdr:nvSpPr>
      <xdr:spPr>
        <a:xfrm>
          <a:off x="2857500" y="6229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3573</xdr:rowOff>
    </xdr:from>
    <xdr:ext cx="469744" cy="259045"/>
    <xdr:sp macro="" textlink="">
      <xdr:nvSpPr>
        <xdr:cNvPr id="84" name="テキスト ボックス 83"/>
        <xdr:cNvSpPr txBox="1"/>
      </xdr:nvSpPr>
      <xdr:spPr>
        <a:xfrm>
          <a:off x="2673428" y="6004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48514</xdr:rowOff>
    </xdr:from>
    <xdr:to>
      <xdr:col>10</xdr:col>
      <xdr:colOff>165100</xdr:colOff>
      <xdr:row>36</xdr:row>
      <xdr:rowOff>150114</xdr:rowOff>
    </xdr:to>
    <xdr:sp macro="" textlink="">
      <xdr:nvSpPr>
        <xdr:cNvPr id="85" name="楕円 84"/>
        <xdr:cNvSpPr/>
      </xdr:nvSpPr>
      <xdr:spPr>
        <a:xfrm>
          <a:off x="1968500" y="6220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166641</xdr:rowOff>
    </xdr:from>
    <xdr:ext cx="469744" cy="259045"/>
    <xdr:sp macro="" textlink="">
      <xdr:nvSpPr>
        <xdr:cNvPr id="86" name="テキスト ボックス 85"/>
        <xdr:cNvSpPr txBox="1"/>
      </xdr:nvSpPr>
      <xdr:spPr>
        <a:xfrm>
          <a:off x="1784428" y="5995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9652</xdr:rowOff>
    </xdr:from>
    <xdr:to>
      <xdr:col>6</xdr:col>
      <xdr:colOff>38100</xdr:colOff>
      <xdr:row>36</xdr:row>
      <xdr:rowOff>111252</xdr:rowOff>
    </xdr:to>
    <xdr:sp macro="" textlink="">
      <xdr:nvSpPr>
        <xdr:cNvPr id="87" name="楕円 86"/>
        <xdr:cNvSpPr/>
      </xdr:nvSpPr>
      <xdr:spPr>
        <a:xfrm>
          <a:off x="1079500" y="6181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127779</xdr:rowOff>
    </xdr:from>
    <xdr:ext cx="469744" cy="259045"/>
    <xdr:sp macro="" textlink="">
      <xdr:nvSpPr>
        <xdr:cNvPr id="88" name="テキスト ボックス 87"/>
        <xdr:cNvSpPr txBox="1"/>
      </xdr:nvSpPr>
      <xdr:spPr>
        <a:xfrm>
          <a:off x="895428" y="5957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9" name="テキスト ボックス 98"/>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1" name="テキスト ボックス 100"/>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3" name="テキスト ボックス 102"/>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5" name="テキスト ボックス 104"/>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147244</xdr:rowOff>
    </xdr:from>
    <xdr:to>
      <xdr:col>24</xdr:col>
      <xdr:colOff>62865</xdr:colOff>
      <xdr:row>59</xdr:row>
      <xdr:rowOff>63664</xdr:rowOff>
    </xdr:to>
    <xdr:cxnSp macro="">
      <xdr:nvCxnSpPr>
        <xdr:cNvPr id="115" name="直線コネクタ 114"/>
        <xdr:cNvCxnSpPr/>
      </xdr:nvCxnSpPr>
      <xdr:spPr>
        <a:xfrm flipV="1">
          <a:off x="4633595" y="8719744"/>
          <a:ext cx="1270" cy="1459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67491</xdr:rowOff>
    </xdr:from>
    <xdr:ext cx="534377" cy="259045"/>
    <xdr:sp macro="" textlink="">
      <xdr:nvSpPr>
        <xdr:cNvPr id="116" name="総務費最小値テキスト"/>
        <xdr:cNvSpPr txBox="1"/>
      </xdr:nvSpPr>
      <xdr:spPr>
        <a:xfrm>
          <a:off x="4686300" y="10183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63664</xdr:rowOff>
    </xdr:from>
    <xdr:to>
      <xdr:col>24</xdr:col>
      <xdr:colOff>152400</xdr:colOff>
      <xdr:row>59</xdr:row>
      <xdr:rowOff>63664</xdr:rowOff>
    </xdr:to>
    <xdr:cxnSp macro="">
      <xdr:nvCxnSpPr>
        <xdr:cNvPr id="117" name="直線コネクタ 116"/>
        <xdr:cNvCxnSpPr/>
      </xdr:nvCxnSpPr>
      <xdr:spPr>
        <a:xfrm>
          <a:off x="4546600" y="10179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93921</xdr:rowOff>
    </xdr:from>
    <xdr:ext cx="599010" cy="259045"/>
    <xdr:sp macro="" textlink="">
      <xdr:nvSpPr>
        <xdr:cNvPr id="118" name="総務費最大値テキスト"/>
        <xdr:cNvSpPr txBox="1"/>
      </xdr:nvSpPr>
      <xdr:spPr>
        <a:xfrm>
          <a:off x="4686300" y="8494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167,307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147244</xdr:rowOff>
    </xdr:from>
    <xdr:to>
      <xdr:col>24</xdr:col>
      <xdr:colOff>152400</xdr:colOff>
      <xdr:row>50</xdr:row>
      <xdr:rowOff>147244</xdr:rowOff>
    </xdr:to>
    <xdr:cxnSp macro="">
      <xdr:nvCxnSpPr>
        <xdr:cNvPr id="119" name="直線コネクタ 118"/>
        <xdr:cNvCxnSpPr/>
      </xdr:nvCxnSpPr>
      <xdr:spPr>
        <a:xfrm>
          <a:off x="4546600" y="8719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164116</xdr:rowOff>
    </xdr:from>
    <xdr:to>
      <xdr:col>24</xdr:col>
      <xdr:colOff>63500</xdr:colOff>
      <xdr:row>57</xdr:row>
      <xdr:rowOff>167677</xdr:rowOff>
    </xdr:to>
    <xdr:cxnSp macro="">
      <xdr:nvCxnSpPr>
        <xdr:cNvPr id="120" name="直線コネクタ 119"/>
        <xdr:cNvCxnSpPr/>
      </xdr:nvCxnSpPr>
      <xdr:spPr>
        <a:xfrm flipV="1">
          <a:off x="3797300" y="9936766"/>
          <a:ext cx="838200" cy="3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160421</xdr:rowOff>
    </xdr:from>
    <xdr:ext cx="534377" cy="259045"/>
    <xdr:sp macro="" textlink="">
      <xdr:nvSpPr>
        <xdr:cNvPr id="121" name="総務費平均値テキスト"/>
        <xdr:cNvSpPr txBox="1"/>
      </xdr:nvSpPr>
      <xdr:spPr>
        <a:xfrm>
          <a:off x="4686300" y="99330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10544</xdr:rowOff>
    </xdr:from>
    <xdr:to>
      <xdr:col>24</xdr:col>
      <xdr:colOff>114300</xdr:colOff>
      <xdr:row>58</xdr:row>
      <xdr:rowOff>112144</xdr:rowOff>
    </xdr:to>
    <xdr:sp macro="" textlink="">
      <xdr:nvSpPr>
        <xdr:cNvPr id="122" name="フローチャート: 判断 121"/>
        <xdr:cNvSpPr/>
      </xdr:nvSpPr>
      <xdr:spPr>
        <a:xfrm>
          <a:off x="4584700" y="9954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167677</xdr:rowOff>
    </xdr:from>
    <xdr:to>
      <xdr:col>19</xdr:col>
      <xdr:colOff>177800</xdr:colOff>
      <xdr:row>58</xdr:row>
      <xdr:rowOff>104583</xdr:rowOff>
    </xdr:to>
    <xdr:cxnSp macro="">
      <xdr:nvCxnSpPr>
        <xdr:cNvPr id="123" name="直線コネクタ 122"/>
        <xdr:cNvCxnSpPr/>
      </xdr:nvCxnSpPr>
      <xdr:spPr>
        <a:xfrm flipV="1">
          <a:off x="2908300" y="9940327"/>
          <a:ext cx="889000" cy="108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20124</xdr:rowOff>
    </xdr:from>
    <xdr:to>
      <xdr:col>20</xdr:col>
      <xdr:colOff>38100</xdr:colOff>
      <xdr:row>58</xdr:row>
      <xdr:rowOff>121724</xdr:rowOff>
    </xdr:to>
    <xdr:sp macro="" textlink="">
      <xdr:nvSpPr>
        <xdr:cNvPr id="124" name="フローチャート: 判断 123"/>
        <xdr:cNvSpPr/>
      </xdr:nvSpPr>
      <xdr:spPr>
        <a:xfrm>
          <a:off x="3746500" y="9964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112851</xdr:rowOff>
    </xdr:from>
    <xdr:ext cx="534377" cy="259045"/>
    <xdr:sp macro="" textlink="">
      <xdr:nvSpPr>
        <xdr:cNvPr id="125" name="テキスト ボックス 124"/>
        <xdr:cNvSpPr txBox="1"/>
      </xdr:nvSpPr>
      <xdr:spPr>
        <a:xfrm>
          <a:off x="3530111" y="10056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51264</xdr:rowOff>
    </xdr:from>
    <xdr:to>
      <xdr:col>15</xdr:col>
      <xdr:colOff>50800</xdr:colOff>
      <xdr:row>58</xdr:row>
      <xdr:rowOff>104583</xdr:rowOff>
    </xdr:to>
    <xdr:cxnSp macro="">
      <xdr:nvCxnSpPr>
        <xdr:cNvPr id="126" name="直線コネクタ 125"/>
        <xdr:cNvCxnSpPr/>
      </xdr:nvCxnSpPr>
      <xdr:spPr>
        <a:xfrm>
          <a:off x="2019300" y="9995364"/>
          <a:ext cx="889000" cy="53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50027</xdr:rowOff>
    </xdr:from>
    <xdr:to>
      <xdr:col>15</xdr:col>
      <xdr:colOff>101600</xdr:colOff>
      <xdr:row>58</xdr:row>
      <xdr:rowOff>151627</xdr:rowOff>
    </xdr:to>
    <xdr:sp macro="" textlink="">
      <xdr:nvSpPr>
        <xdr:cNvPr id="127" name="フローチャート: 判断 126"/>
        <xdr:cNvSpPr/>
      </xdr:nvSpPr>
      <xdr:spPr>
        <a:xfrm>
          <a:off x="2857500" y="9994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168154</xdr:rowOff>
    </xdr:from>
    <xdr:ext cx="534377" cy="259045"/>
    <xdr:sp macro="" textlink="">
      <xdr:nvSpPr>
        <xdr:cNvPr id="128" name="テキスト ボックス 127"/>
        <xdr:cNvSpPr txBox="1"/>
      </xdr:nvSpPr>
      <xdr:spPr>
        <a:xfrm>
          <a:off x="2641111" y="9769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51264</xdr:rowOff>
    </xdr:from>
    <xdr:to>
      <xdr:col>10</xdr:col>
      <xdr:colOff>114300</xdr:colOff>
      <xdr:row>58</xdr:row>
      <xdr:rowOff>87655</xdr:rowOff>
    </xdr:to>
    <xdr:cxnSp macro="">
      <xdr:nvCxnSpPr>
        <xdr:cNvPr id="129" name="直線コネクタ 128"/>
        <xdr:cNvCxnSpPr/>
      </xdr:nvCxnSpPr>
      <xdr:spPr>
        <a:xfrm flipV="1">
          <a:off x="1130300" y="9995364"/>
          <a:ext cx="889000" cy="36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24467</xdr:rowOff>
    </xdr:from>
    <xdr:to>
      <xdr:col>10</xdr:col>
      <xdr:colOff>165100</xdr:colOff>
      <xdr:row>58</xdr:row>
      <xdr:rowOff>126067</xdr:rowOff>
    </xdr:to>
    <xdr:sp macro="" textlink="">
      <xdr:nvSpPr>
        <xdr:cNvPr id="130" name="フローチャート: 判断 129"/>
        <xdr:cNvSpPr/>
      </xdr:nvSpPr>
      <xdr:spPr>
        <a:xfrm>
          <a:off x="1968500" y="996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117194</xdr:rowOff>
    </xdr:from>
    <xdr:ext cx="534377" cy="259045"/>
    <xdr:sp macro="" textlink="">
      <xdr:nvSpPr>
        <xdr:cNvPr id="131" name="テキスト ボックス 130"/>
        <xdr:cNvSpPr txBox="1"/>
      </xdr:nvSpPr>
      <xdr:spPr>
        <a:xfrm>
          <a:off x="1752111" y="10061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171152</xdr:rowOff>
    </xdr:from>
    <xdr:to>
      <xdr:col>6</xdr:col>
      <xdr:colOff>38100</xdr:colOff>
      <xdr:row>58</xdr:row>
      <xdr:rowOff>101302</xdr:rowOff>
    </xdr:to>
    <xdr:sp macro="" textlink="">
      <xdr:nvSpPr>
        <xdr:cNvPr id="132" name="フローチャート: 判断 131"/>
        <xdr:cNvSpPr/>
      </xdr:nvSpPr>
      <xdr:spPr>
        <a:xfrm>
          <a:off x="1079500" y="9943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117829</xdr:rowOff>
    </xdr:from>
    <xdr:ext cx="534377" cy="259045"/>
    <xdr:sp macro="" textlink="">
      <xdr:nvSpPr>
        <xdr:cNvPr id="133" name="テキスト ボックス 132"/>
        <xdr:cNvSpPr txBox="1"/>
      </xdr:nvSpPr>
      <xdr:spPr>
        <a:xfrm>
          <a:off x="863111" y="9719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113316</xdr:rowOff>
    </xdr:from>
    <xdr:to>
      <xdr:col>24</xdr:col>
      <xdr:colOff>114300</xdr:colOff>
      <xdr:row>58</xdr:row>
      <xdr:rowOff>43466</xdr:rowOff>
    </xdr:to>
    <xdr:sp macro="" textlink="">
      <xdr:nvSpPr>
        <xdr:cNvPr id="139" name="楕円 138"/>
        <xdr:cNvSpPr/>
      </xdr:nvSpPr>
      <xdr:spPr>
        <a:xfrm>
          <a:off x="4584700" y="9885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136193</xdr:rowOff>
    </xdr:from>
    <xdr:ext cx="534377" cy="259045"/>
    <xdr:sp macro="" textlink="">
      <xdr:nvSpPr>
        <xdr:cNvPr id="140" name="総務費該当値テキスト"/>
        <xdr:cNvSpPr txBox="1"/>
      </xdr:nvSpPr>
      <xdr:spPr>
        <a:xfrm>
          <a:off x="4686300" y="9737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116877</xdr:rowOff>
    </xdr:from>
    <xdr:to>
      <xdr:col>20</xdr:col>
      <xdr:colOff>38100</xdr:colOff>
      <xdr:row>58</xdr:row>
      <xdr:rowOff>47027</xdr:rowOff>
    </xdr:to>
    <xdr:sp macro="" textlink="">
      <xdr:nvSpPr>
        <xdr:cNvPr id="141" name="楕円 140"/>
        <xdr:cNvSpPr/>
      </xdr:nvSpPr>
      <xdr:spPr>
        <a:xfrm>
          <a:off x="3746500" y="9889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63554</xdr:rowOff>
    </xdr:from>
    <xdr:ext cx="534377" cy="259045"/>
    <xdr:sp macro="" textlink="">
      <xdr:nvSpPr>
        <xdr:cNvPr id="142" name="テキスト ボックス 141"/>
        <xdr:cNvSpPr txBox="1"/>
      </xdr:nvSpPr>
      <xdr:spPr>
        <a:xfrm>
          <a:off x="3530111" y="9664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53783</xdr:rowOff>
    </xdr:from>
    <xdr:to>
      <xdr:col>15</xdr:col>
      <xdr:colOff>101600</xdr:colOff>
      <xdr:row>58</xdr:row>
      <xdr:rowOff>155383</xdr:rowOff>
    </xdr:to>
    <xdr:sp macro="" textlink="">
      <xdr:nvSpPr>
        <xdr:cNvPr id="143" name="楕円 142"/>
        <xdr:cNvSpPr/>
      </xdr:nvSpPr>
      <xdr:spPr>
        <a:xfrm>
          <a:off x="2857500" y="999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146510</xdr:rowOff>
    </xdr:from>
    <xdr:ext cx="534377" cy="259045"/>
    <xdr:sp macro="" textlink="">
      <xdr:nvSpPr>
        <xdr:cNvPr id="144" name="テキスト ボックス 143"/>
        <xdr:cNvSpPr txBox="1"/>
      </xdr:nvSpPr>
      <xdr:spPr>
        <a:xfrm>
          <a:off x="2641111" y="10090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464</xdr:rowOff>
    </xdr:from>
    <xdr:to>
      <xdr:col>10</xdr:col>
      <xdr:colOff>165100</xdr:colOff>
      <xdr:row>58</xdr:row>
      <xdr:rowOff>102064</xdr:rowOff>
    </xdr:to>
    <xdr:sp macro="" textlink="">
      <xdr:nvSpPr>
        <xdr:cNvPr id="145" name="楕円 144"/>
        <xdr:cNvSpPr/>
      </xdr:nvSpPr>
      <xdr:spPr>
        <a:xfrm>
          <a:off x="1968500" y="9944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118591</xdr:rowOff>
    </xdr:from>
    <xdr:ext cx="534377" cy="259045"/>
    <xdr:sp macro="" textlink="">
      <xdr:nvSpPr>
        <xdr:cNvPr id="146" name="テキスト ボックス 145"/>
        <xdr:cNvSpPr txBox="1"/>
      </xdr:nvSpPr>
      <xdr:spPr>
        <a:xfrm>
          <a:off x="1752111" y="9719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36855</xdr:rowOff>
    </xdr:from>
    <xdr:to>
      <xdr:col>6</xdr:col>
      <xdr:colOff>38100</xdr:colOff>
      <xdr:row>58</xdr:row>
      <xdr:rowOff>138455</xdr:rowOff>
    </xdr:to>
    <xdr:sp macro="" textlink="">
      <xdr:nvSpPr>
        <xdr:cNvPr id="147" name="楕円 146"/>
        <xdr:cNvSpPr/>
      </xdr:nvSpPr>
      <xdr:spPr>
        <a:xfrm>
          <a:off x="1079500" y="998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129582</xdr:rowOff>
    </xdr:from>
    <xdr:ext cx="534377" cy="259045"/>
    <xdr:sp macro="" textlink="">
      <xdr:nvSpPr>
        <xdr:cNvPr id="148" name="テキスト ボックス 147"/>
        <xdr:cNvSpPr txBox="1"/>
      </xdr:nvSpPr>
      <xdr:spPr>
        <a:xfrm>
          <a:off x="863111" y="10073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9" name="テキスト ボックス 158"/>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167627</xdr:rowOff>
    </xdr:from>
    <xdr:to>
      <xdr:col>24</xdr:col>
      <xdr:colOff>62865</xdr:colOff>
      <xdr:row>79</xdr:row>
      <xdr:rowOff>88760</xdr:rowOff>
    </xdr:to>
    <xdr:cxnSp macro="">
      <xdr:nvCxnSpPr>
        <xdr:cNvPr id="173" name="直線コネクタ 172"/>
        <xdr:cNvCxnSpPr/>
      </xdr:nvCxnSpPr>
      <xdr:spPr>
        <a:xfrm flipV="1">
          <a:off x="4633595" y="12169127"/>
          <a:ext cx="1270" cy="1464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92587</xdr:rowOff>
    </xdr:from>
    <xdr:ext cx="599010" cy="259045"/>
    <xdr:sp macro="" textlink="">
      <xdr:nvSpPr>
        <xdr:cNvPr id="174" name="民生費最小値テキスト"/>
        <xdr:cNvSpPr txBox="1"/>
      </xdr:nvSpPr>
      <xdr:spPr>
        <a:xfrm>
          <a:off x="4686300" y="13637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88760</xdr:rowOff>
    </xdr:from>
    <xdr:to>
      <xdr:col>24</xdr:col>
      <xdr:colOff>152400</xdr:colOff>
      <xdr:row>79</xdr:row>
      <xdr:rowOff>88760</xdr:rowOff>
    </xdr:to>
    <xdr:cxnSp macro="">
      <xdr:nvCxnSpPr>
        <xdr:cNvPr id="175" name="直線コネクタ 174"/>
        <xdr:cNvCxnSpPr/>
      </xdr:nvCxnSpPr>
      <xdr:spPr>
        <a:xfrm>
          <a:off x="4546600" y="1363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114304</xdr:rowOff>
    </xdr:from>
    <xdr:ext cx="599010" cy="259045"/>
    <xdr:sp macro="" textlink="">
      <xdr:nvSpPr>
        <xdr:cNvPr id="176" name="民生費最大値テキスト"/>
        <xdr:cNvSpPr txBox="1"/>
      </xdr:nvSpPr>
      <xdr:spPr>
        <a:xfrm>
          <a:off x="4686300" y="11944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291,801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167627</xdr:rowOff>
    </xdr:from>
    <xdr:to>
      <xdr:col>24</xdr:col>
      <xdr:colOff>152400</xdr:colOff>
      <xdr:row>70</xdr:row>
      <xdr:rowOff>167627</xdr:rowOff>
    </xdr:to>
    <xdr:cxnSp macro="">
      <xdr:nvCxnSpPr>
        <xdr:cNvPr id="177" name="直線コネクタ 176"/>
        <xdr:cNvCxnSpPr/>
      </xdr:nvCxnSpPr>
      <xdr:spPr>
        <a:xfrm>
          <a:off x="4546600" y="12169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149161</xdr:rowOff>
    </xdr:from>
    <xdr:to>
      <xdr:col>24</xdr:col>
      <xdr:colOff>63500</xdr:colOff>
      <xdr:row>75</xdr:row>
      <xdr:rowOff>11938</xdr:rowOff>
    </xdr:to>
    <xdr:cxnSp macro="">
      <xdr:nvCxnSpPr>
        <xdr:cNvPr id="178" name="直線コネクタ 177"/>
        <xdr:cNvCxnSpPr/>
      </xdr:nvCxnSpPr>
      <xdr:spPr>
        <a:xfrm flipV="1">
          <a:off x="3797300" y="12836461"/>
          <a:ext cx="838200" cy="34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79532</xdr:rowOff>
    </xdr:from>
    <xdr:ext cx="599010" cy="259045"/>
    <xdr:sp macro="" textlink="">
      <xdr:nvSpPr>
        <xdr:cNvPr id="179" name="民生費平均値テキスト"/>
        <xdr:cNvSpPr txBox="1"/>
      </xdr:nvSpPr>
      <xdr:spPr>
        <a:xfrm>
          <a:off x="4686300" y="131097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101105</xdr:rowOff>
    </xdr:from>
    <xdr:to>
      <xdr:col>24</xdr:col>
      <xdr:colOff>114300</xdr:colOff>
      <xdr:row>77</xdr:row>
      <xdr:rowOff>31255</xdr:rowOff>
    </xdr:to>
    <xdr:sp macro="" textlink="">
      <xdr:nvSpPr>
        <xdr:cNvPr id="180" name="フローチャート: 判断 179"/>
        <xdr:cNvSpPr/>
      </xdr:nvSpPr>
      <xdr:spPr>
        <a:xfrm>
          <a:off x="4584700" y="13131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11938</xdr:rowOff>
    </xdr:from>
    <xdr:to>
      <xdr:col>19</xdr:col>
      <xdr:colOff>177800</xdr:colOff>
      <xdr:row>75</xdr:row>
      <xdr:rowOff>36614</xdr:rowOff>
    </xdr:to>
    <xdr:cxnSp macro="">
      <xdr:nvCxnSpPr>
        <xdr:cNvPr id="181" name="直線コネクタ 180"/>
        <xdr:cNvCxnSpPr/>
      </xdr:nvCxnSpPr>
      <xdr:spPr>
        <a:xfrm flipV="1">
          <a:off x="2908300" y="12870688"/>
          <a:ext cx="889000" cy="24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35331</xdr:rowOff>
    </xdr:from>
    <xdr:to>
      <xdr:col>20</xdr:col>
      <xdr:colOff>38100</xdr:colOff>
      <xdr:row>77</xdr:row>
      <xdr:rowOff>136931</xdr:rowOff>
    </xdr:to>
    <xdr:sp macro="" textlink="">
      <xdr:nvSpPr>
        <xdr:cNvPr id="182" name="フローチャート: 判断 181"/>
        <xdr:cNvSpPr/>
      </xdr:nvSpPr>
      <xdr:spPr>
        <a:xfrm>
          <a:off x="3746500" y="13236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128058</xdr:rowOff>
    </xdr:from>
    <xdr:ext cx="599010" cy="259045"/>
    <xdr:sp macro="" textlink="">
      <xdr:nvSpPr>
        <xdr:cNvPr id="183" name="テキスト ボックス 182"/>
        <xdr:cNvSpPr txBox="1"/>
      </xdr:nvSpPr>
      <xdr:spPr>
        <a:xfrm>
          <a:off x="3497795" y="13329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36614</xdr:rowOff>
    </xdr:from>
    <xdr:to>
      <xdr:col>15</xdr:col>
      <xdr:colOff>50800</xdr:colOff>
      <xdr:row>75</xdr:row>
      <xdr:rowOff>114922</xdr:rowOff>
    </xdr:to>
    <xdr:cxnSp macro="">
      <xdr:nvCxnSpPr>
        <xdr:cNvPr id="184" name="直線コネクタ 183"/>
        <xdr:cNvCxnSpPr/>
      </xdr:nvCxnSpPr>
      <xdr:spPr>
        <a:xfrm flipV="1">
          <a:off x="2019300" y="12895364"/>
          <a:ext cx="889000" cy="7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52997</xdr:rowOff>
    </xdr:from>
    <xdr:to>
      <xdr:col>15</xdr:col>
      <xdr:colOff>101600</xdr:colOff>
      <xdr:row>77</xdr:row>
      <xdr:rowOff>154597</xdr:rowOff>
    </xdr:to>
    <xdr:sp macro="" textlink="">
      <xdr:nvSpPr>
        <xdr:cNvPr id="185" name="フローチャート: 判断 184"/>
        <xdr:cNvSpPr/>
      </xdr:nvSpPr>
      <xdr:spPr>
        <a:xfrm>
          <a:off x="2857500" y="13254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145724</xdr:rowOff>
    </xdr:from>
    <xdr:ext cx="599010" cy="259045"/>
    <xdr:sp macro="" textlink="">
      <xdr:nvSpPr>
        <xdr:cNvPr id="186" name="テキスト ボックス 185"/>
        <xdr:cNvSpPr txBox="1"/>
      </xdr:nvSpPr>
      <xdr:spPr>
        <a:xfrm>
          <a:off x="2608795" y="13347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114922</xdr:rowOff>
    </xdr:from>
    <xdr:to>
      <xdr:col>10</xdr:col>
      <xdr:colOff>114300</xdr:colOff>
      <xdr:row>75</xdr:row>
      <xdr:rowOff>163728</xdr:rowOff>
    </xdr:to>
    <xdr:cxnSp macro="">
      <xdr:nvCxnSpPr>
        <xdr:cNvPr id="187" name="直線コネクタ 186"/>
        <xdr:cNvCxnSpPr/>
      </xdr:nvCxnSpPr>
      <xdr:spPr>
        <a:xfrm flipV="1">
          <a:off x="1130300" y="12973672"/>
          <a:ext cx="889000" cy="48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89319</xdr:rowOff>
    </xdr:from>
    <xdr:to>
      <xdr:col>10</xdr:col>
      <xdr:colOff>165100</xdr:colOff>
      <xdr:row>78</xdr:row>
      <xdr:rowOff>19469</xdr:rowOff>
    </xdr:to>
    <xdr:sp macro="" textlink="">
      <xdr:nvSpPr>
        <xdr:cNvPr id="188" name="フローチャート: 判断 187"/>
        <xdr:cNvSpPr/>
      </xdr:nvSpPr>
      <xdr:spPr>
        <a:xfrm>
          <a:off x="1968500" y="13290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10596</xdr:rowOff>
    </xdr:from>
    <xdr:ext cx="599010" cy="259045"/>
    <xdr:sp macro="" textlink="">
      <xdr:nvSpPr>
        <xdr:cNvPr id="189" name="テキスト ボックス 188"/>
        <xdr:cNvSpPr txBox="1"/>
      </xdr:nvSpPr>
      <xdr:spPr>
        <a:xfrm>
          <a:off x="1719795" y="13383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7531</xdr:rowOff>
    </xdr:from>
    <xdr:to>
      <xdr:col>6</xdr:col>
      <xdr:colOff>38100</xdr:colOff>
      <xdr:row>78</xdr:row>
      <xdr:rowOff>109131</xdr:rowOff>
    </xdr:to>
    <xdr:sp macro="" textlink="">
      <xdr:nvSpPr>
        <xdr:cNvPr id="190" name="フローチャート: 判断 189"/>
        <xdr:cNvSpPr/>
      </xdr:nvSpPr>
      <xdr:spPr>
        <a:xfrm>
          <a:off x="1079500" y="1338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100258</xdr:rowOff>
    </xdr:from>
    <xdr:ext cx="599010" cy="259045"/>
    <xdr:sp macro="" textlink="">
      <xdr:nvSpPr>
        <xdr:cNvPr id="191" name="テキスト ボックス 190"/>
        <xdr:cNvSpPr txBox="1"/>
      </xdr:nvSpPr>
      <xdr:spPr>
        <a:xfrm>
          <a:off x="830795" y="13473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98361</xdr:rowOff>
    </xdr:from>
    <xdr:to>
      <xdr:col>24</xdr:col>
      <xdr:colOff>114300</xdr:colOff>
      <xdr:row>75</xdr:row>
      <xdr:rowOff>28511</xdr:rowOff>
    </xdr:to>
    <xdr:sp macro="" textlink="">
      <xdr:nvSpPr>
        <xdr:cNvPr id="197" name="楕円 196"/>
        <xdr:cNvSpPr/>
      </xdr:nvSpPr>
      <xdr:spPr>
        <a:xfrm>
          <a:off x="4584700" y="12785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121238</xdr:rowOff>
    </xdr:from>
    <xdr:ext cx="599010" cy="259045"/>
    <xdr:sp macro="" textlink="">
      <xdr:nvSpPr>
        <xdr:cNvPr id="198" name="民生費該当値テキスト"/>
        <xdr:cNvSpPr txBox="1"/>
      </xdr:nvSpPr>
      <xdr:spPr>
        <a:xfrm>
          <a:off x="4686300" y="12637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132588</xdr:rowOff>
    </xdr:from>
    <xdr:to>
      <xdr:col>20</xdr:col>
      <xdr:colOff>38100</xdr:colOff>
      <xdr:row>75</xdr:row>
      <xdr:rowOff>62738</xdr:rowOff>
    </xdr:to>
    <xdr:sp macro="" textlink="">
      <xdr:nvSpPr>
        <xdr:cNvPr id="199" name="楕円 198"/>
        <xdr:cNvSpPr/>
      </xdr:nvSpPr>
      <xdr:spPr>
        <a:xfrm>
          <a:off x="3746500" y="12819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79265</xdr:rowOff>
    </xdr:from>
    <xdr:ext cx="599010" cy="259045"/>
    <xdr:sp macro="" textlink="">
      <xdr:nvSpPr>
        <xdr:cNvPr id="200" name="テキスト ボックス 199"/>
        <xdr:cNvSpPr txBox="1"/>
      </xdr:nvSpPr>
      <xdr:spPr>
        <a:xfrm>
          <a:off x="3497795" y="12595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157264</xdr:rowOff>
    </xdr:from>
    <xdr:to>
      <xdr:col>15</xdr:col>
      <xdr:colOff>101600</xdr:colOff>
      <xdr:row>75</xdr:row>
      <xdr:rowOff>87414</xdr:rowOff>
    </xdr:to>
    <xdr:sp macro="" textlink="">
      <xdr:nvSpPr>
        <xdr:cNvPr id="201" name="楕円 200"/>
        <xdr:cNvSpPr/>
      </xdr:nvSpPr>
      <xdr:spPr>
        <a:xfrm>
          <a:off x="2857500" y="12844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103941</xdr:rowOff>
    </xdr:from>
    <xdr:ext cx="599010" cy="259045"/>
    <xdr:sp macro="" textlink="">
      <xdr:nvSpPr>
        <xdr:cNvPr id="202" name="テキスト ボックス 201"/>
        <xdr:cNvSpPr txBox="1"/>
      </xdr:nvSpPr>
      <xdr:spPr>
        <a:xfrm>
          <a:off x="2608795" y="12619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64122</xdr:rowOff>
    </xdr:from>
    <xdr:to>
      <xdr:col>10</xdr:col>
      <xdr:colOff>165100</xdr:colOff>
      <xdr:row>75</xdr:row>
      <xdr:rowOff>165723</xdr:rowOff>
    </xdr:to>
    <xdr:sp macro="" textlink="">
      <xdr:nvSpPr>
        <xdr:cNvPr id="203" name="楕円 202"/>
        <xdr:cNvSpPr/>
      </xdr:nvSpPr>
      <xdr:spPr>
        <a:xfrm>
          <a:off x="1968500" y="1292287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10799</xdr:rowOff>
    </xdr:from>
    <xdr:ext cx="599010" cy="259045"/>
    <xdr:sp macro="" textlink="">
      <xdr:nvSpPr>
        <xdr:cNvPr id="204" name="テキスト ボックス 203"/>
        <xdr:cNvSpPr txBox="1"/>
      </xdr:nvSpPr>
      <xdr:spPr>
        <a:xfrm>
          <a:off x="1719795" y="12698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112929</xdr:rowOff>
    </xdr:from>
    <xdr:to>
      <xdr:col>6</xdr:col>
      <xdr:colOff>38100</xdr:colOff>
      <xdr:row>76</xdr:row>
      <xdr:rowOff>43080</xdr:rowOff>
    </xdr:to>
    <xdr:sp macro="" textlink="">
      <xdr:nvSpPr>
        <xdr:cNvPr id="205" name="楕円 204"/>
        <xdr:cNvSpPr/>
      </xdr:nvSpPr>
      <xdr:spPr>
        <a:xfrm>
          <a:off x="1079500" y="1297167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59606</xdr:rowOff>
    </xdr:from>
    <xdr:ext cx="599010" cy="259045"/>
    <xdr:sp macro="" textlink="">
      <xdr:nvSpPr>
        <xdr:cNvPr id="206" name="テキスト ボックス 205"/>
        <xdr:cNvSpPr txBox="1"/>
      </xdr:nvSpPr>
      <xdr:spPr>
        <a:xfrm>
          <a:off x="830795" y="12746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5" name="テキスト ボックス 224"/>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7" name="テキスト ボックス 226"/>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29" name="テキスト ボックス 228"/>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1" name="テキスト ボックス 230"/>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101262</xdr:rowOff>
    </xdr:from>
    <xdr:to>
      <xdr:col>24</xdr:col>
      <xdr:colOff>62865</xdr:colOff>
      <xdr:row>98</xdr:row>
      <xdr:rowOff>143912</xdr:rowOff>
    </xdr:to>
    <xdr:cxnSp macro="">
      <xdr:nvCxnSpPr>
        <xdr:cNvPr id="233" name="直線コネクタ 232"/>
        <xdr:cNvCxnSpPr/>
      </xdr:nvCxnSpPr>
      <xdr:spPr>
        <a:xfrm flipV="1">
          <a:off x="4633595" y="15360312"/>
          <a:ext cx="1270" cy="1585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147739</xdr:rowOff>
    </xdr:from>
    <xdr:ext cx="534377" cy="259045"/>
    <xdr:sp macro="" textlink="">
      <xdr:nvSpPr>
        <xdr:cNvPr id="234" name="衛生費最小値テキスト"/>
        <xdr:cNvSpPr txBox="1"/>
      </xdr:nvSpPr>
      <xdr:spPr>
        <a:xfrm>
          <a:off x="4686300" y="16949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143912</xdr:rowOff>
    </xdr:from>
    <xdr:to>
      <xdr:col>24</xdr:col>
      <xdr:colOff>152400</xdr:colOff>
      <xdr:row>98</xdr:row>
      <xdr:rowOff>143912</xdr:rowOff>
    </xdr:to>
    <xdr:cxnSp macro="">
      <xdr:nvCxnSpPr>
        <xdr:cNvPr id="235" name="直線コネクタ 234"/>
        <xdr:cNvCxnSpPr/>
      </xdr:nvCxnSpPr>
      <xdr:spPr>
        <a:xfrm>
          <a:off x="4546600" y="16946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47939</xdr:rowOff>
    </xdr:from>
    <xdr:ext cx="534377" cy="259045"/>
    <xdr:sp macro="" textlink="">
      <xdr:nvSpPr>
        <xdr:cNvPr id="236" name="衛生費最大値テキスト"/>
        <xdr:cNvSpPr txBox="1"/>
      </xdr:nvSpPr>
      <xdr:spPr>
        <a:xfrm>
          <a:off x="4686300" y="15135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72,427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101262</xdr:rowOff>
    </xdr:from>
    <xdr:to>
      <xdr:col>24</xdr:col>
      <xdr:colOff>152400</xdr:colOff>
      <xdr:row>89</xdr:row>
      <xdr:rowOff>101262</xdr:rowOff>
    </xdr:to>
    <xdr:cxnSp macro="">
      <xdr:nvCxnSpPr>
        <xdr:cNvPr id="237" name="直線コネクタ 236"/>
        <xdr:cNvCxnSpPr/>
      </xdr:nvCxnSpPr>
      <xdr:spPr>
        <a:xfrm>
          <a:off x="4546600" y="15360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8875</xdr:rowOff>
    </xdr:from>
    <xdr:to>
      <xdr:col>24</xdr:col>
      <xdr:colOff>63500</xdr:colOff>
      <xdr:row>98</xdr:row>
      <xdr:rowOff>24583</xdr:rowOff>
    </xdr:to>
    <xdr:cxnSp macro="">
      <xdr:nvCxnSpPr>
        <xdr:cNvPr id="238" name="直線コネクタ 237"/>
        <xdr:cNvCxnSpPr/>
      </xdr:nvCxnSpPr>
      <xdr:spPr>
        <a:xfrm flipV="1">
          <a:off x="3797300" y="16810975"/>
          <a:ext cx="838200" cy="15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138785</xdr:rowOff>
    </xdr:from>
    <xdr:ext cx="534377" cy="259045"/>
    <xdr:sp macro="" textlink="">
      <xdr:nvSpPr>
        <xdr:cNvPr id="239" name="衛生費平均値テキスト"/>
        <xdr:cNvSpPr txBox="1"/>
      </xdr:nvSpPr>
      <xdr:spPr>
        <a:xfrm>
          <a:off x="4686300" y="16597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115908</xdr:rowOff>
    </xdr:from>
    <xdr:to>
      <xdr:col>24</xdr:col>
      <xdr:colOff>114300</xdr:colOff>
      <xdr:row>98</xdr:row>
      <xdr:rowOff>46058</xdr:rowOff>
    </xdr:to>
    <xdr:sp macro="" textlink="">
      <xdr:nvSpPr>
        <xdr:cNvPr id="240" name="フローチャート: 判断 239"/>
        <xdr:cNvSpPr/>
      </xdr:nvSpPr>
      <xdr:spPr>
        <a:xfrm>
          <a:off x="4584700" y="16746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9333</xdr:rowOff>
    </xdr:from>
    <xdr:to>
      <xdr:col>19</xdr:col>
      <xdr:colOff>177800</xdr:colOff>
      <xdr:row>98</xdr:row>
      <xdr:rowOff>24583</xdr:rowOff>
    </xdr:to>
    <xdr:cxnSp macro="">
      <xdr:nvCxnSpPr>
        <xdr:cNvPr id="241" name="直線コネクタ 240"/>
        <xdr:cNvCxnSpPr/>
      </xdr:nvCxnSpPr>
      <xdr:spPr>
        <a:xfrm>
          <a:off x="2908300" y="16811433"/>
          <a:ext cx="889000" cy="1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143143</xdr:rowOff>
    </xdr:from>
    <xdr:to>
      <xdr:col>20</xdr:col>
      <xdr:colOff>38100</xdr:colOff>
      <xdr:row>98</xdr:row>
      <xdr:rowOff>73293</xdr:rowOff>
    </xdr:to>
    <xdr:sp macro="" textlink="">
      <xdr:nvSpPr>
        <xdr:cNvPr id="242" name="フローチャート: 判断 241"/>
        <xdr:cNvSpPr/>
      </xdr:nvSpPr>
      <xdr:spPr>
        <a:xfrm>
          <a:off x="3746500" y="1677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89820</xdr:rowOff>
    </xdr:from>
    <xdr:ext cx="534377" cy="259045"/>
    <xdr:sp macro="" textlink="">
      <xdr:nvSpPr>
        <xdr:cNvPr id="243" name="テキスト ボックス 242"/>
        <xdr:cNvSpPr txBox="1"/>
      </xdr:nvSpPr>
      <xdr:spPr>
        <a:xfrm>
          <a:off x="3530111" y="16549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9333</xdr:rowOff>
    </xdr:from>
    <xdr:to>
      <xdr:col>15</xdr:col>
      <xdr:colOff>50800</xdr:colOff>
      <xdr:row>98</xdr:row>
      <xdr:rowOff>13709</xdr:rowOff>
    </xdr:to>
    <xdr:cxnSp macro="">
      <xdr:nvCxnSpPr>
        <xdr:cNvPr id="244" name="直線コネクタ 243"/>
        <xdr:cNvCxnSpPr/>
      </xdr:nvCxnSpPr>
      <xdr:spPr>
        <a:xfrm flipV="1">
          <a:off x="2019300" y="16811433"/>
          <a:ext cx="889000" cy="4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154704</xdr:rowOff>
    </xdr:from>
    <xdr:to>
      <xdr:col>15</xdr:col>
      <xdr:colOff>101600</xdr:colOff>
      <xdr:row>98</xdr:row>
      <xdr:rowOff>84854</xdr:rowOff>
    </xdr:to>
    <xdr:sp macro="" textlink="">
      <xdr:nvSpPr>
        <xdr:cNvPr id="245" name="フローチャート: 判断 244"/>
        <xdr:cNvSpPr/>
      </xdr:nvSpPr>
      <xdr:spPr>
        <a:xfrm>
          <a:off x="2857500" y="16785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75981</xdr:rowOff>
    </xdr:from>
    <xdr:ext cx="534377" cy="259045"/>
    <xdr:sp macro="" textlink="">
      <xdr:nvSpPr>
        <xdr:cNvPr id="246" name="テキスト ボックス 245"/>
        <xdr:cNvSpPr txBox="1"/>
      </xdr:nvSpPr>
      <xdr:spPr>
        <a:xfrm>
          <a:off x="2641111" y="16878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7178</xdr:rowOff>
    </xdr:from>
    <xdr:to>
      <xdr:col>10</xdr:col>
      <xdr:colOff>114300</xdr:colOff>
      <xdr:row>98</xdr:row>
      <xdr:rowOff>13709</xdr:rowOff>
    </xdr:to>
    <xdr:cxnSp macro="">
      <xdr:nvCxnSpPr>
        <xdr:cNvPr id="247" name="直線コネクタ 246"/>
        <xdr:cNvCxnSpPr/>
      </xdr:nvCxnSpPr>
      <xdr:spPr>
        <a:xfrm>
          <a:off x="1130300" y="16809278"/>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122732</xdr:rowOff>
    </xdr:from>
    <xdr:to>
      <xdr:col>10</xdr:col>
      <xdr:colOff>165100</xdr:colOff>
      <xdr:row>98</xdr:row>
      <xdr:rowOff>52882</xdr:rowOff>
    </xdr:to>
    <xdr:sp macro="" textlink="">
      <xdr:nvSpPr>
        <xdr:cNvPr id="248" name="フローチャート: 判断 247"/>
        <xdr:cNvSpPr/>
      </xdr:nvSpPr>
      <xdr:spPr>
        <a:xfrm>
          <a:off x="1968500" y="16753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69409</xdr:rowOff>
    </xdr:from>
    <xdr:ext cx="534377" cy="259045"/>
    <xdr:sp macro="" textlink="">
      <xdr:nvSpPr>
        <xdr:cNvPr id="249" name="テキスト ボックス 248"/>
        <xdr:cNvSpPr txBox="1"/>
      </xdr:nvSpPr>
      <xdr:spPr>
        <a:xfrm>
          <a:off x="1752111" y="16528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133967</xdr:rowOff>
    </xdr:from>
    <xdr:to>
      <xdr:col>6</xdr:col>
      <xdr:colOff>38100</xdr:colOff>
      <xdr:row>98</xdr:row>
      <xdr:rowOff>64117</xdr:rowOff>
    </xdr:to>
    <xdr:sp macro="" textlink="">
      <xdr:nvSpPr>
        <xdr:cNvPr id="250" name="フローチャート: 判断 249"/>
        <xdr:cNvSpPr/>
      </xdr:nvSpPr>
      <xdr:spPr>
        <a:xfrm>
          <a:off x="1079500" y="16764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55244</xdr:rowOff>
    </xdr:from>
    <xdr:ext cx="534377" cy="259045"/>
    <xdr:sp macro="" textlink="">
      <xdr:nvSpPr>
        <xdr:cNvPr id="251" name="テキスト ボックス 250"/>
        <xdr:cNvSpPr txBox="1"/>
      </xdr:nvSpPr>
      <xdr:spPr>
        <a:xfrm>
          <a:off x="863111" y="16857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129525</xdr:rowOff>
    </xdr:from>
    <xdr:to>
      <xdr:col>24</xdr:col>
      <xdr:colOff>114300</xdr:colOff>
      <xdr:row>98</xdr:row>
      <xdr:rowOff>59675</xdr:rowOff>
    </xdr:to>
    <xdr:sp macro="" textlink="">
      <xdr:nvSpPr>
        <xdr:cNvPr id="257" name="楕円 256"/>
        <xdr:cNvSpPr/>
      </xdr:nvSpPr>
      <xdr:spPr>
        <a:xfrm>
          <a:off x="4584700" y="16760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107952</xdr:rowOff>
    </xdr:from>
    <xdr:ext cx="534377" cy="259045"/>
    <xdr:sp macro="" textlink="">
      <xdr:nvSpPr>
        <xdr:cNvPr id="258" name="衛生費該当値テキスト"/>
        <xdr:cNvSpPr txBox="1"/>
      </xdr:nvSpPr>
      <xdr:spPr>
        <a:xfrm>
          <a:off x="4686300" y="16738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145233</xdr:rowOff>
    </xdr:from>
    <xdr:to>
      <xdr:col>20</xdr:col>
      <xdr:colOff>38100</xdr:colOff>
      <xdr:row>98</xdr:row>
      <xdr:rowOff>75383</xdr:rowOff>
    </xdr:to>
    <xdr:sp macro="" textlink="">
      <xdr:nvSpPr>
        <xdr:cNvPr id="259" name="楕円 258"/>
        <xdr:cNvSpPr/>
      </xdr:nvSpPr>
      <xdr:spPr>
        <a:xfrm>
          <a:off x="3746500" y="16775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66510</xdr:rowOff>
    </xdr:from>
    <xdr:ext cx="534377" cy="259045"/>
    <xdr:sp macro="" textlink="">
      <xdr:nvSpPr>
        <xdr:cNvPr id="260" name="テキスト ボックス 259"/>
        <xdr:cNvSpPr txBox="1"/>
      </xdr:nvSpPr>
      <xdr:spPr>
        <a:xfrm>
          <a:off x="3530111" y="16868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129983</xdr:rowOff>
    </xdr:from>
    <xdr:to>
      <xdr:col>15</xdr:col>
      <xdr:colOff>101600</xdr:colOff>
      <xdr:row>98</xdr:row>
      <xdr:rowOff>60133</xdr:rowOff>
    </xdr:to>
    <xdr:sp macro="" textlink="">
      <xdr:nvSpPr>
        <xdr:cNvPr id="261" name="楕円 260"/>
        <xdr:cNvSpPr/>
      </xdr:nvSpPr>
      <xdr:spPr>
        <a:xfrm>
          <a:off x="2857500" y="16760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76660</xdr:rowOff>
    </xdr:from>
    <xdr:ext cx="534377" cy="259045"/>
    <xdr:sp macro="" textlink="">
      <xdr:nvSpPr>
        <xdr:cNvPr id="262" name="テキスト ボックス 261"/>
        <xdr:cNvSpPr txBox="1"/>
      </xdr:nvSpPr>
      <xdr:spPr>
        <a:xfrm>
          <a:off x="2641111" y="16535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134359</xdr:rowOff>
    </xdr:from>
    <xdr:to>
      <xdr:col>10</xdr:col>
      <xdr:colOff>165100</xdr:colOff>
      <xdr:row>98</xdr:row>
      <xdr:rowOff>64509</xdr:rowOff>
    </xdr:to>
    <xdr:sp macro="" textlink="">
      <xdr:nvSpPr>
        <xdr:cNvPr id="263" name="楕円 262"/>
        <xdr:cNvSpPr/>
      </xdr:nvSpPr>
      <xdr:spPr>
        <a:xfrm>
          <a:off x="1968500" y="16765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55636</xdr:rowOff>
    </xdr:from>
    <xdr:ext cx="534377" cy="259045"/>
    <xdr:sp macro="" textlink="">
      <xdr:nvSpPr>
        <xdr:cNvPr id="264" name="テキスト ボックス 263"/>
        <xdr:cNvSpPr txBox="1"/>
      </xdr:nvSpPr>
      <xdr:spPr>
        <a:xfrm>
          <a:off x="1752111" y="16857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127828</xdr:rowOff>
    </xdr:from>
    <xdr:to>
      <xdr:col>6</xdr:col>
      <xdr:colOff>38100</xdr:colOff>
      <xdr:row>98</xdr:row>
      <xdr:rowOff>57978</xdr:rowOff>
    </xdr:to>
    <xdr:sp macro="" textlink="">
      <xdr:nvSpPr>
        <xdr:cNvPr id="265" name="楕円 264"/>
        <xdr:cNvSpPr/>
      </xdr:nvSpPr>
      <xdr:spPr>
        <a:xfrm>
          <a:off x="1079500" y="16758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74505</xdr:rowOff>
    </xdr:from>
    <xdr:ext cx="534377" cy="259045"/>
    <xdr:sp macro="" textlink="">
      <xdr:nvSpPr>
        <xdr:cNvPr id="266" name="テキスト ボックス 265"/>
        <xdr:cNvSpPr txBox="1"/>
      </xdr:nvSpPr>
      <xdr:spPr>
        <a:xfrm>
          <a:off x="863111" y="16533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0" name="テキスト ボックス 279"/>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2" name="テキスト ボックス 281"/>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4" name="テキスト ボックス 283"/>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6" name="テキスト ボックス 285"/>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154178</xdr:rowOff>
    </xdr:from>
    <xdr:to>
      <xdr:col>54</xdr:col>
      <xdr:colOff>189865</xdr:colOff>
      <xdr:row>39</xdr:row>
      <xdr:rowOff>1016</xdr:rowOff>
    </xdr:to>
    <xdr:cxnSp macro="">
      <xdr:nvCxnSpPr>
        <xdr:cNvPr id="290" name="直線コネクタ 289"/>
        <xdr:cNvCxnSpPr/>
      </xdr:nvCxnSpPr>
      <xdr:spPr>
        <a:xfrm flipV="1">
          <a:off x="10475595" y="5469128"/>
          <a:ext cx="1270" cy="1218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4843</xdr:rowOff>
    </xdr:from>
    <xdr:ext cx="378565" cy="259045"/>
    <xdr:sp macro="" textlink="">
      <xdr:nvSpPr>
        <xdr:cNvPr id="291" name="労働費最小値テキスト"/>
        <xdr:cNvSpPr txBox="1"/>
      </xdr:nvSpPr>
      <xdr:spPr>
        <a:xfrm>
          <a:off x="10528300" y="66913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1016</xdr:rowOff>
    </xdr:from>
    <xdr:to>
      <xdr:col>55</xdr:col>
      <xdr:colOff>88900</xdr:colOff>
      <xdr:row>39</xdr:row>
      <xdr:rowOff>1016</xdr:rowOff>
    </xdr:to>
    <xdr:cxnSp macro="">
      <xdr:nvCxnSpPr>
        <xdr:cNvPr id="292" name="直線コネクタ 291"/>
        <xdr:cNvCxnSpPr/>
      </xdr:nvCxnSpPr>
      <xdr:spPr>
        <a:xfrm>
          <a:off x="10388600" y="6687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100855</xdr:rowOff>
    </xdr:from>
    <xdr:ext cx="469744" cy="259045"/>
    <xdr:sp macro="" textlink="">
      <xdr:nvSpPr>
        <xdr:cNvPr id="293" name="労働費最大値テキスト"/>
        <xdr:cNvSpPr txBox="1"/>
      </xdr:nvSpPr>
      <xdr:spPr>
        <a:xfrm>
          <a:off x="10528300" y="5244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154178</xdr:rowOff>
    </xdr:from>
    <xdr:to>
      <xdr:col>55</xdr:col>
      <xdr:colOff>88900</xdr:colOff>
      <xdr:row>31</xdr:row>
      <xdr:rowOff>154178</xdr:rowOff>
    </xdr:to>
    <xdr:cxnSp macro="">
      <xdr:nvCxnSpPr>
        <xdr:cNvPr id="294" name="直線コネクタ 293"/>
        <xdr:cNvCxnSpPr/>
      </xdr:nvCxnSpPr>
      <xdr:spPr>
        <a:xfrm>
          <a:off x="10388600" y="5469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156083</xdr:rowOff>
    </xdr:from>
    <xdr:to>
      <xdr:col>55</xdr:col>
      <xdr:colOff>0</xdr:colOff>
      <xdr:row>38</xdr:row>
      <xdr:rowOff>12446</xdr:rowOff>
    </xdr:to>
    <xdr:cxnSp macro="">
      <xdr:nvCxnSpPr>
        <xdr:cNvPr id="295" name="直線コネクタ 294"/>
        <xdr:cNvCxnSpPr/>
      </xdr:nvCxnSpPr>
      <xdr:spPr>
        <a:xfrm flipV="1">
          <a:off x="9639300" y="6499733"/>
          <a:ext cx="838200" cy="27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90060</xdr:rowOff>
    </xdr:from>
    <xdr:ext cx="378565" cy="259045"/>
    <xdr:sp macro="" textlink="">
      <xdr:nvSpPr>
        <xdr:cNvPr id="296" name="労働費平均値テキスト"/>
        <xdr:cNvSpPr txBox="1"/>
      </xdr:nvSpPr>
      <xdr:spPr>
        <a:xfrm>
          <a:off x="10528300" y="626226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67183</xdr:rowOff>
    </xdr:from>
    <xdr:to>
      <xdr:col>55</xdr:col>
      <xdr:colOff>50800</xdr:colOff>
      <xdr:row>37</xdr:row>
      <xdr:rowOff>168783</xdr:rowOff>
    </xdr:to>
    <xdr:sp macro="" textlink="">
      <xdr:nvSpPr>
        <xdr:cNvPr id="297" name="フローチャート: 判断 296"/>
        <xdr:cNvSpPr/>
      </xdr:nvSpPr>
      <xdr:spPr>
        <a:xfrm>
          <a:off x="10426700" y="641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xdr:rowOff>
    </xdr:from>
    <xdr:to>
      <xdr:col>50</xdr:col>
      <xdr:colOff>114300</xdr:colOff>
      <xdr:row>38</xdr:row>
      <xdr:rowOff>12446</xdr:rowOff>
    </xdr:to>
    <xdr:cxnSp macro="">
      <xdr:nvCxnSpPr>
        <xdr:cNvPr id="298" name="直線コネクタ 297"/>
        <xdr:cNvCxnSpPr/>
      </xdr:nvCxnSpPr>
      <xdr:spPr>
        <a:xfrm>
          <a:off x="8750300" y="6516497"/>
          <a:ext cx="889000" cy="1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62992</xdr:rowOff>
    </xdr:from>
    <xdr:to>
      <xdr:col>50</xdr:col>
      <xdr:colOff>165100</xdr:colOff>
      <xdr:row>37</xdr:row>
      <xdr:rowOff>164592</xdr:rowOff>
    </xdr:to>
    <xdr:sp macro="" textlink="">
      <xdr:nvSpPr>
        <xdr:cNvPr id="299" name="フローチャート: 判断 298"/>
        <xdr:cNvSpPr/>
      </xdr:nvSpPr>
      <xdr:spPr>
        <a:xfrm>
          <a:off x="9588500" y="6406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9669</xdr:rowOff>
    </xdr:from>
    <xdr:ext cx="378565" cy="259045"/>
    <xdr:sp macro="" textlink="">
      <xdr:nvSpPr>
        <xdr:cNvPr id="300" name="テキスト ボックス 299"/>
        <xdr:cNvSpPr txBox="1"/>
      </xdr:nvSpPr>
      <xdr:spPr>
        <a:xfrm>
          <a:off x="9450017" y="61818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42926</xdr:rowOff>
    </xdr:from>
    <xdr:to>
      <xdr:col>45</xdr:col>
      <xdr:colOff>177800</xdr:colOff>
      <xdr:row>38</xdr:row>
      <xdr:rowOff>1397</xdr:rowOff>
    </xdr:to>
    <xdr:cxnSp macro="">
      <xdr:nvCxnSpPr>
        <xdr:cNvPr id="301" name="直線コネクタ 300"/>
        <xdr:cNvCxnSpPr/>
      </xdr:nvCxnSpPr>
      <xdr:spPr>
        <a:xfrm>
          <a:off x="7861300" y="6386576"/>
          <a:ext cx="889000" cy="129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50419</xdr:rowOff>
    </xdr:from>
    <xdr:to>
      <xdr:col>46</xdr:col>
      <xdr:colOff>38100</xdr:colOff>
      <xdr:row>37</xdr:row>
      <xdr:rowOff>152019</xdr:rowOff>
    </xdr:to>
    <xdr:sp macro="" textlink="">
      <xdr:nvSpPr>
        <xdr:cNvPr id="302" name="フローチャート: 判断 301"/>
        <xdr:cNvSpPr/>
      </xdr:nvSpPr>
      <xdr:spPr>
        <a:xfrm>
          <a:off x="8699500" y="6394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168546</xdr:rowOff>
    </xdr:from>
    <xdr:ext cx="378565" cy="259045"/>
    <xdr:sp macro="" textlink="">
      <xdr:nvSpPr>
        <xdr:cNvPr id="303" name="テキスト ボックス 302"/>
        <xdr:cNvSpPr txBox="1"/>
      </xdr:nvSpPr>
      <xdr:spPr>
        <a:xfrm>
          <a:off x="8561017" y="61692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170942</xdr:rowOff>
    </xdr:from>
    <xdr:to>
      <xdr:col>41</xdr:col>
      <xdr:colOff>50800</xdr:colOff>
      <xdr:row>37</xdr:row>
      <xdr:rowOff>42926</xdr:rowOff>
    </xdr:to>
    <xdr:cxnSp macro="">
      <xdr:nvCxnSpPr>
        <xdr:cNvPr id="304" name="直線コネクタ 303"/>
        <xdr:cNvCxnSpPr/>
      </xdr:nvCxnSpPr>
      <xdr:spPr>
        <a:xfrm>
          <a:off x="6972300" y="6343142"/>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27178</xdr:rowOff>
    </xdr:from>
    <xdr:to>
      <xdr:col>41</xdr:col>
      <xdr:colOff>101600</xdr:colOff>
      <xdr:row>37</xdr:row>
      <xdr:rowOff>128778</xdr:rowOff>
    </xdr:to>
    <xdr:sp macro="" textlink="">
      <xdr:nvSpPr>
        <xdr:cNvPr id="305" name="フローチャート: 判断 304"/>
        <xdr:cNvSpPr/>
      </xdr:nvSpPr>
      <xdr:spPr>
        <a:xfrm>
          <a:off x="7810500" y="6370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119905</xdr:rowOff>
    </xdr:from>
    <xdr:ext cx="378565" cy="259045"/>
    <xdr:sp macro="" textlink="">
      <xdr:nvSpPr>
        <xdr:cNvPr id="306" name="テキスト ボックス 305"/>
        <xdr:cNvSpPr txBox="1"/>
      </xdr:nvSpPr>
      <xdr:spPr>
        <a:xfrm>
          <a:off x="7672017" y="64635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53848</xdr:rowOff>
    </xdr:from>
    <xdr:to>
      <xdr:col>36</xdr:col>
      <xdr:colOff>165100</xdr:colOff>
      <xdr:row>37</xdr:row>
      <xdr:rowOff>155448</xdr:rowOff>
    </xdr:to>
    <xdr:sp macro="" textlink="">
      <xdr:nvSpPr>
        <xdr:cNvPr id="307" name="フローチャート: 判断 306"/>
        <xdr:cNvSpPr/>
      </xdr:nvSpPr>
      <xdr:spPr>
        <a:xfrm>
          <a:off x="6921500" y="6397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146575</xdr:rowOff>
    </xdr:from>
    <xdr:ext cx="378565" cy="259045"/>
    <xdr:sp macro="" textlink="">
      <xdr:nvSpPr>
        <xdr:cNvPr id="308" name="テキスト ボックス 307"/>
        <xdr:cNvSpPr txBox="1"/>
      </xdr:nvSpPr>
      <xdr:spPr>
        <a:xfrm>
          <a:off x="6783017" y="6490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105283</xdr:rowOff>
    </xdr:from>
    <xdr:to>
      <xdr:col>55</xdr:col>
      <xdr:colOff>50800</xdr:colOff>
      <xdr:row>38</xdr:row>
      <xdr:rowOff>35433</xdr:rowOff>
    </xdr:to>
    <xdr:sp macro="" textlink="">
      <xdr:nvSpPr>
        <xdr:cNvPr id="314" name="楕円 313"/>
        <xdr:cNvSpPr/>
      </xdr:nvSpPr>
      <xdr:spPr>
        <a:xfrm>
          <a:off x="10426700" y="6448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83710</xdr:rowOff>
    </xdr:from>
    <xdr:ext cx="378565" cy="259045"/>
    <xdr:sp macro="" textlink="">
      <xdr:nvSpPr>
        <xdr:cNvPr id="315" name="労働費該当値テキスト"/>
        <xdr:cNvSpPr txBox="1"/>
      </xdr:nvSpPr>
      <xdr:spPr>
        <a:xfrm>
          <a:off x="10528300" y="64273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133096</xdr:rowOff>
    </xdr:from>
    <xdr:to>
      <xdr:col>50</xdr:col>
      <xdr:colOff>165100</xdr:colOff>
      <xdr:row>38</xdr:row>
      <xdr:rowOff>63246</xdr:rowOff>
    </xdr:to>
    <xdr:sp macro="" textlink="">
      <xdr:nvSpPr>
        <xdr:cNvPr id="316" name="楕円 315"/>
        <xdr:cNvSpPr/>
      </xdr:nvSpPr>
      <xdr:spPr>
        <a:xfrm>
          <a:off x="9588500" y="6476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54373</xdr:rowOff>
    </xdr:from>
    <xdr:ext cx="378565" cy="259045"/>
    <xdr:sp macro="" textlink="">
      <xdr:nvSpPr>
        <xdr:cNvPr id="317" name="テキスト ボックス 316"/>
        <xdr:cNvSpPr txBox="1"/>
      </xdr:nvSpPr>
      <xdr:spPr>
        <a:xfrm>
          <a:off x="9450017" y="65694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122047</xdr:rowOff>
    </xdr:from>
    <xdr:to>
      <xdr:col>46</xdr:col>
      <xdr:colOff>38100</xdr:colOff>
      <xdr:row>38</xdr:row>
      <xdr:rowOff>52197</xdr:rowOff>
    </xdr:to>
    <xdr:sp macro="" textlink="">
      <xdr:nvSpPr>
        <xdr:cNvPr id="318" name="楕円 317"/>
        <xdr:cNvSpPr/>
      </xdr:nvSpPr>
      <xdr:spPr>
        <a:xfrm>
          <a:off x="8699500" y="6465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43324</xdr:rowOff>
    </xdr:from>
    <xdr:ext cx="378565" cy="259045"/>
    <xdr:sp macro="" textlink="">
      <xdr:nvSpPr>
        <xdr:cNvPr id="319" name="テキスト ボックス 318"/>
        <xdr:cNvSpPr txBox="1"/>
      </xdr:nvSpPr>
      <xdr:spPr>
        <a:xfrm>
          <a:off x="8561017" y="6558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163576</xdr:rowOff>
    </xdr:from>
    <xdr:to>
      <xdr:col>41</xdr:col>
      <xdr:colOff>101600</xdr:colOff>
      <xdr:row>37</xdr:row>
      <xdr:rowOff>93726</xdr:rowOff>
    </xdr:to>
    <xdr:sp macro="" textlink="">
      <xdr:nvSpPr>
        <xdr:cNvPr id="320" name="楕円 319"/>
        <xdr:cNvSpPr/>
      </xdr:nvSpPr>
      <xdr:spPr>
        <a:xfrm>
          <a:off x="7810500" y="633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110253</xdr:rowOff>
    </xdr:from>
    <xdr:ext cx="378565" cy="259045"/>
    <xdr:sp macro="" textlink="">
      <xdr:nvSpPr>
        <xdr:cNvPr id="321" name="テキスト ボックス 320"/>
        <xdr:cNvSpPr txBox="1"/>
      </xdr:nvSpPr>
      <xdr:spPr>
        <a:xfrm>
          <a:off x="7672017" y="61110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120142</xdr:rowOff>
    </xdr:from>
    <xdr:to>
      <xdr:col>36</xdr:col>
      <xdr:colOff>165100</xdr:colOff>
      <xdr:row>37</xdr:row>
      <xdr:rowOff>50292</xdr:rowOff>
    </xdr:to>
    <xdr:sp macro="" textlink="">
      <xdr:nvSpPr>
        <xdr:cNvPr id="322" name="楕円 321"/>
        <xdr:cNvSpPr/>
      </xdr:nvSpPr>
      <xdr:spPr>
        <a:xfrm>
          <a:off x="6921500" y="6292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66819</xdr:rowOff>
    </xdr:from>
    <xdr:ext cx="469744" cy="259045"/>
    <xdr:sp macro="" textlink="">
      <xdr:nvSpPr>
        <xdr:cNvPr id="323" name="テキスト ボックス 322"/>
        <xdr:cNvSpPr txBox="1"/>
      </xdr:nvSpPr>
      <xdr:spPr>
        <a:xfrm>
          <a:off x="6737428" y="6067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5" name="テキスト ボックス 33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55</xdr:row>
      <xdr:rowOff>54627</xdr:rowOff>
    </xdr:from>
    <xdr:ext cx="377026" cy="259045"/>
    <xdr:sp macro="" textlink="">
      <xdr:nvSpPr>
        <xdr:cNvPr id="337" name="テキスト ボックス 336"/>
        <xdr:cNvSpPr txBox="1"/>
      </xdr:nvSpPr>
      <xdr:spPr>
        <a:xfrm>
          <a:off x="6226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111777</xdr:rowOff>
    </xdr:from>
    <xdr:ext cx="467179" cy="259045"/>
    <xdr:sp macro="" textlink="">
      <xdr:nvSpPr>
        <xdr:cNvPr id="339" name="テキスト ボックス 338"/>
        <xdr:cNvSpPr txBox="1"/>
      </xdr:nvSpPr>
      <xdr:spPr>
        <a:xfrm>
          <a:off x="6136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49</xdr:row>
      <xdr:rowOff>168927</xdr:rowOff>
    </xdr:from>
    <xdr:ext cx="467179" cy="259045"/>
    <xdr:sp macro="" textlink="">
      <xdr:nvSpPr>
        <xdr:cNvPr id="341" name="テキスト ボックス 340"/>
        <xdr:cNvSpPr txBox="1"/>
      </xdr:nvSpPr>
      <xdr:spPr>
        <a:xfrm>
          <a:off x="6136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47</xdr:row>
      <xdr:rowOff>54627</xdr:rowOff>
    </xdr:from>
    <xdr:ext cx="467179" cy="259045"/>
    <xdr:sp macro="" textlink="">
      <xdr:nvSpPr>
        <xdr:cNvPr id="343" name="テキスト ボックス 342"/>
        <xdr:cNvSpPr txBox="1"/>
      </xdr:nvSpPr>
      <xdr:spPr>
        <a:xfrm>
          <a:off x="6136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121412</xdr:rowOff>
    </xdr:from>
    <xdr:to>
      <xdr:col>54</xdr:col>
      <xdr:colOff>189865</xdr:colOff>
      <xdr:row>58</xdr:row>
      <xdr:rowOff>139700</xdr:rowOff>
    </xdr:to>
    <xdr:cxnSp macro="">
      <xdr:nvCxnSpPr>
        <xdr:cNvPr id="345" name="直線コネクタ 344"/>
        <xdr:cNvCxnSpPr/>
      </xdr:nvCxnSpPr>
      <xdr:spPr>
        <a:xfrm flipV="1">
          <a:off x="10475595" y="8693912"/>
          <a:ext cx="1270" cy="1389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143527</xdr:rowOff>
    </xdr:from>
    <xdr:ext cx="249299" cy="259045"/>
    <xdr:sp macro="" textlink="">
      <xdr:nvSpPr>
        <xdr:cNvPr id="346" name="農林水産業費最小値テキスト"/>
        <xdr:cNvSpPr txBox="1"/>
      </xdr:nvSpPr>
      <xdr:spPr>
        <a:xfrm>
          <a:off x="10528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139700</xdr:rowOff>
    </xdr:from>
    <xdr:to>
      <xdr:col>55</xdr:col>
      <xdr:colOff>88900</xdr:colOff>
      <xdr:row>58</xdr:row>
      <xdr:rowOff>139700</xdr:rowOff>
    </xdr:to>
    <xdr:cxnSp macro="">
      <xdr:nvCxnSpPr>
        <xdr:cNvPr id="347" name="直線コネクタ 346"/>
        <xdr:cNvCxnSpPr/>
      </xdr:nvCxnSpPr>
      <xdr:spPr>
        <a:xfrm>
          <a:off x="10388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68089</xdr:rowOff>
    </xdr:from>
    <xdr:ext cx="469744" cy="259045"/>
    <xdr:sp macro="" textlink="">
      <xdr:nvSpPr>
        <xdr:cNvPr id="348" name="農林水産業費最大値テキスト"/>
        <xdr:cNvSpPr txBox="1"/>
      </xdr:nvSpPr>
      <xdr:spPr>
        <a:xfrm>
          <a:off x="10528300" y="8469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1,520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121412</xdr:rowOff>
    </xdr:from>
    <xdr:to>
      <xdr:col>55</xdr:col>
      <xdr:colOff>88900</xdr:colOff>
      <xdr:row>50</xdr:row>
      <xdr:rowOff>121412</xdr:rowOff>
    </xdr:to>
    <xdr:cxnSp macro="">
      <xdr:nvCxnSpPr>
        <xdr:cNvPr id="349" name="直線コネクタ 348"/>
        <xdr:cNvCxnSpPr/>
      </xdr:nvCxnSpPr>
      <xdr:spPr>
        <a:xfrm>
          <a:off x="10388600" y="8693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139700</xdr:rowOff>
    </xdr:from>
    <xdr:to>
      <xdr:col>55</xdr:col>
      <xdr:colOff>0</xdr:colOff>
      <xdr:row>58</xdr:row>
      <xdr:rowOff>139700</xdr:rowOff>
    </xdr:to>
    <xdr:cxnSp macro="">
      <xdr:nvCxnSpPr>
        <xdr:cNvPr id="350" name="直線コネクタ 349"/>
        <xdr:cNvCxnSpPr/>
      </xdr:nvCxnSpPr>
      <xdr:spPr>
        <a:xfrm>
          <a:off x="9639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88460</xdr:rowOff>
    </xdr:from>
    <xdr:ext cx="378565" cy="259045"/>
    <xdr:sp macro="" textlink="">
      <xdr:nvSpPr>
        <xdr:cNvPr id="351" name="農林水産業費平均値テキスト"/>
        <xdr:cNvSpPr txBox="1"/>
      </xdr:nvSpPr>
      <xdr:spPr>
        <a:xfrm>
          <a:off x="10528300" y="968966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65583</xdr:rowOff>
    </xdr:from>
    <xdr:to>
      <xdr:col>55</xdr:col>
      <xdr:colOff>50800</xdr:colOff>
      <xdr:row>57</xdr:row>
      <xdr:rowOff>167183</xdr:rowOff>
    </xdr:to>
    <xdr:sp macro="" textlink="">
      <xdr:nvSpPr>
        <xdr:cNvPr id="352" name="フローチャート: 判断 351"/>
        <xdr:cNvSpPr/>
      </xdr:nvSpPr>
      <xdr:spPr>
        <a:xfrm>
          <a:off x="10426700" y="983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139700</xdr:rowOff>
    </xdr:from>
    <xdr:to>
      <xdr:col>50</xdr:col>
      <xdr:colOff>114300</xdr:colOff>
      <xdr:row>58</xdr:row>
      <xdr:rowOff>139700</xdr:rowOff>
    </xdr:to>
    <xdr:cxnSp macro="">
      <xdr:nvCxnSpPr>
        <xdr:cNvPr id="353" name="直線コネクタ 352"/>
        <xdr:cNvCxnSpPr/>
      </xdr:nvCxnSpPr>
      <xdr:spPr>
        <a:xfrm>
          <a:off x="8750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153822</xdr:rowOff>
    </xdr:from>
    <xdr:to>
      <xdr:col>50</xdr:col>
      <xdr:colOff>165100</xdr:colOff>
      <xdr:row>57</xdr:row>
      <xdr:rowOff>83972</xdr:rowOff>
    </xdr:to>
    <xdr:sp macro="" textlink="">
      <xdr:nvSpPr>
        <xdr:cNvPr id="354" name="フローチャート: 判断 353"/>
        <xdr:cNvSpPr/>
      </xdr:nvSpPr>
      <xdr:spPr>
        <a:xfrm>
          <a:off x="9588500" y="9755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55</xdr:row>
      <xdr:rowOff>100499</xdr:rowOff>
    </xdr:from>
    <xdr:ext cx="378565" cy="259045"/>
    <xdr:sp macro="" textlink="">
      <xdr:nvSpPr>
        <xdr:cNvPr id="355" name="テキスト ボックス 354"/>
        <xdr:cNvSpPr txBox="1"/>
      </xdr:nvSpPr>
      <xdr:spPr>
        <a:xfrm>
          <a:off x="9450017" y="95302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139700</xdr:rowOff>
    </xdr:from>
    <xdr:to>
      <xdr:col>45</xdr:col>
      <xdr:colOff>177800</xdr:colOff>
      <xdr:row>58</xdr:row>
      <xdr:rowOff>139700</xdr:rowOff>
    </xdr:to>
    <xdr:cxnSp macro="">
      <xdr:nvCxnSpPr>
        <xdr:cNvPr id="356" name="直線コネクタ 355"/>
        <xdr:cNvCxnSpPr/>
      </xdr:nvCxnSpPr>
      <xdr:spPr>
        <a:xfrm>
          <a:off x="7861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124104</xdr:rowOff>
    </xdr:from>
    <xdr:to>
      <xdr:col>46</xdr:col>
      <xdr:colOff>38100</xdr:colOff>
      <xdr:row>58</xdr:row>
      <xdr:rowOff>54254</xdr:rowOff>
    </xdr:to>
    <xdr:sp macro="" textlink="">
      <xdr:nvSpPr>
        <xdr:cNvPr id="357" name="フローチャート: 判断 356"/>
        <xdr:cNvSpPr/>
      </xdr:nvSpPr>
      <xdr:spPr>
        <a:xfrm>
          <a:off x="8699500" y="989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56</xdr:row>
      <xdr:rowOff>70781</xdr:rowOff>
    </xdr:from>
    <xdr:ext cx="378565" cy="259045"/>
    <xdr:sp macro="" textlink="">
      <xdr:nvSpPr>
        <xdr:cNvPr id="358" name="テキスト ボックス 357"/>
        <xdr:cNvSpPr txBox="1"/>
      </xdr:nvSpPr>
      <xdr:spPr>
        <a:xfrm>
          <a:off x="8561017" y="96719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139700</xdr:rowOff>
    </xdr:from>
    <xdr:to>
      <xdr:col>41</xdr:col>
      <xdr:colOff>50800</xdr:colOff>
      <xdr:row>58</xdr:row>
      <xdr:rowOff>139700</xdr:rowOff>
    </xdr:to>
    <xdr:cxnSp macro="">
      <xdr:nvCxnSpPr>
        <xdr:cNvPr id="359" name="直線コネクタ 358"/>
        <xdr:cNvCxnSpPr/>
      </xdr:nvCxnSpPr>
      <xdr:spPr>
        <a:xfrm>
          <a:off x="697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149708</xdr:rowOff>
    </xdr:from>
    <xdr:to>
      <xdr:col>41</xdr:col>
      <xdr:colOff>101600</xdr:colOff>
      <xdr:row>58</xdr:row>
      <xdr:rowOff>79858</xdr:rowOff>
    </xdr:to>
    <xdr:sp macro="" textlink="">
      <xdr:nvSpPr>
        <xdr:cNvPr id="360" name="フローチャート: 判断 359"/>
        <xdr:cNvSpPr/>
      </xdr:nvSpPr>
      <xdr:spPr>
        <a:xfrm>
          <a:off x="7810500" y="9922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56</xdr:row>
      <xdr:rowOff>96385</xdr:rowOff>
    </xdr:from>
    <xdr:ext cx="378565" cy="259045"/>
    <xdr:sp macro="" textlink="">
      <xdr:nvSpPr>
        <xdr:cNvPr id="361" name="テキスト ボックス 360"/>
        <xdr:cNvSpPr txBox="1"/>
      </xdr:nvSpPr>
      <xdr:spPr>
        <a:xfrm>
          <a:off x="7672017" y="96975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152451</xdr:rowOff>
    </xdr:from>
    <xdr:to>
      <xdr:col>36</xdr:col>
      <xdr:colOff>165100</xdr:colOff>
      <xdr:row>58</xdr:row>
      <xdr:rowOff>82601</xdr:rowOff>
    </xdr:to>
    <xdr:sp macro="" textlink="">
      <xdr:nvSpPr>
        <xdr:cNvPr id="362" name="フローチャート: 判断 361"/>
        <xdr:cNvSpPr/>
      </xdr:nvSpPr>
      <xdr:spPr>
        <a:xfrm>
          <a:off x="6921500" y="992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56</xdr:row>
      <xdr:rowOff>99128</xdr:rowOff>
    </xdr:from>
    <xdr:ext cx="378565" cy="259045"/>
    <xdr:sp macro="" textlink="">
      <xdr:nvSpPr>
        <xdr:cNvPr id="363" name="テキスト ボックス 362"/>
        <xdr:cNvSpPr txBox="1"/>
      </xdr:nvSpPr>
      <xdr:spPr>
        <a:xfrm>
          <a:off x="6783017" y="9700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88900</xdr:rowOff>
    </xdr:from>
    <xdr:to>
      <xdr:col>55</xdr:col>
      <xdr:colOff>50800</xdr:colOff>
      <xdr:row>59</xdr:row>
      <xdr:rowOff>19050</xdr:rowOff>
    </xdr:to>
    <xdr:sp macro="" textlink="">
      <xdr:nvSpPr>
        <xdr:cNvPr id="369" name="楕円 368"/>
        <xdr:cNvSpPr/>
      </xdr:nvSpPr>
      <xdr:spPr>
        <a:xfrm>
          <a:off x="10426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3827</xdr:rowOff>
    </xdr:from>
    <xdr:ext cx="249299" cy="259045"/>
    <xdr:sp macro="" textlink="">
      <xdr:nvSpPr>
        <xdr:cNvPr id="370" name="農林水産業費該当値テキスト"/>
        <xdr:cNvSpPr txBox="1"/>
      </xdr:nvSpPr>
      <xdr:spPr>
        <a:xfrm>
          <a:off x="10528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88900</xdr:rowOff>
    </xdr:from>
    <xdr:to>
      <xdr:col>50</xdr:col>
      <xdr:colOff>165100</xdr:colOff>
      <xdr:row>59</xdr:row>
      <xdr:rowOff>19050</xdr:rowOff>
    </xdr:to>
    <xdr:sp macro="" textlink="">
      <xdr:nvSpPr>
        <xdr:cNvPr id="371" name="楕円 370"/>
        <xdr:cNvSpPr/>
      </xdr:nvSpPr>
      <xdr:spPr>
        <a:xfrm>
          <a:off x="9588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59</xdr:row>
      <xdr:rowOff>10177</xdr:rowOff>
    </xdr:from>
    <xdr:ext cx="249299" cy="259045"/>
    <xdr:sp macro="" textlink="">
      <xdr:nvSpPr>
        <xdr:cNvPr id="372" name="テキスト ボックス 371"/>
        <xdr:cNvSpPr txBox="1"/>
      </xdr:nvSpPr>
      <xdr:spPr>
        <a:xfrm>
          <a:off x="9514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88900</xdr:rowOff>
    </xdr:from>
    <xdr:to>
      <xdr:col>46</xdr:col>
      <xdr:colOff>38100</xdr:colOff>
      <xdr:row>59</xdr:row>
      <xdr:rowOff>19050</xdr:rowOff>
    </xdr:to>
    <xdr:sp macro="" textlink="">
      <xdr:nvSpPr>
        <xdr:cNvPr id="373" name="楕円 372"/>
        <xdr:cNvSpPr/>
      </xdr:nvSpPr>
      <xdr:spPr>
        <a:xfrm>
          <a:off x="8699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59</xdr:row>
      <xdr:rowOff>10177</xdr:rowOff>
    </xdr:from>
    <xdr:ext cx="249299" cy="259045"/>
    <xdr:sp macro="" textlink="">
      <xdr:nvSpPr>
        <xdr:cNvPr id="374" name="テキスト ボックス 373"/>
        <xdr:cNvSpPr txBox="1"/>
      </xdr:nvSpPr>
      <xdr:spPr>
        <a:xfrm>
          <a:off x="8625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88900</xdr:rowOff>
    </xdr:from>
    <xdr:to>
      <xdr:col>41</xdr:col>
      <xdr:colOff>101600</xdr:colOff>
      <xdr:row>59</xdr:row>
      <xdr:rowOff>19050</xdr:rowOff>
    </xdr:to>
    <xdr:sp macro="" textlink="">
      <xdr:nvSpPr>
        <xdr:cNvPr id="375" name="楕円 374"/>
        <xdr:cNvSpPr/>
      </xdr:nvSpPr>
      <xdr:spPr>
        <a:xfrm>
          <a:off x="781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59</xdr:row>
      <xdr:rowOff>10177</xdr:rowOff>
    </xdr:from>
    <xdr:ext cx="249299" cy="259045"/>
    <xdr:sp macro="" textlink="">
      <xdr:nvSpPr>
        <xdr:cNvPr id="376" name="テキスト ボックス 375"/>
        <xdr:cNvSpPr txBox="1"/>
      </xdr:nvSpPr>
      <xdr:spPr>
        <a:xfrm>
          <a:off x="773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88900</xdr:rowOff>
    </xdr:from>
    <xdr:to>
      <xdr:col>36</xdr:col>
      <xdr:colOff>165100</xdr:colOff>
      <xdr:row>59</xdr:row>
      <xdr:rowOff>19050</xdr:rowOff>
    </xdr:to>
    <xdr:sp macro="" textlink="">
      <xdr:nvSpPr>
        <xdr:cNvPr id="377" name="楕円 376"/>
        <xdr:cNvSpPr/>
      </xdr:nvSpPr>
      <xdr:spPr>
        <a:xfrm>
          <a:off x="692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59</xdr:row>
      <xdr:rowOff>10177</xdr:rowOff>
    </xdr:from>
    <xdr:ext cx="249299" cy="259045"/>
    <xdr:sp macro="" textlink="">
      <xdr:nvSpPr>
        <xdr:cNvPr id="378" name="テキスト ボックス 377"/>
        <xdr:cNvSpPr txBox="1"/>
      </xdr:nvSpPr>
      <xdr:spPr>
        <a:xfrm>
          <a:off x="684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9" name="直線コネクタ 388"/>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0" name="テキスト ボックス 389"/>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1" name="直線コネクタ 390"/>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2" name="テキスト ボックス 391"/>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3" name="直線コネクタ 392"/>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4" name="テキスト ボックス 393"/>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5" name="直線コネクタ 394"/>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6" name="テキスト ボックス 395"/>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8" name="テキスト ボックス 39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162011</xdr:rowOff>
    </xdr:from>
    <xdr:to>
      <xdr:col>54</xdr:col>
      <xdr:colOff>189865</xdr:colOff>
      <xdr:row>78</xdr:row>
      <xdr:rowOff>18907</xdr:rowOff>
    </xdr:to>
    <xdr:cxnSp macro="">
      <xdr:nvCxnSpPr>
        <xdr:cNvPr id="400" name="直線コネクタ 399"/>
        <xdr:cNvCxnSpPr/>
      </xdr:nvCxnSpPr>
      <xdr:spPr>
        <a:xfrm flipV="1">
          <a:off x="10475595" y="12334961"/>
          <a:ext cx="1270" cy="1057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22734</xdr:rowOff>
    </xdr:from>
    <xdr:ext cx="469744" cy="259045"/>
    <xdr:sp macro="" textlink="">
      <xdr:nvSpPr>
        <xdr:cNvPr id="401" name="商工費最小値テキスト"/>
        <xdr:cNvSpPr txBox="1"/>
      </xdr:nvSpPr>
      <xdr:spPr>
        <a:xfrm>
          <a:off x="10528300" y="13395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18907</xdr:rowOff>
    </xdr:from>
    <xdr:to>
      <xdr:col>55</xdr:col>
      <xdr:colOff>88900</xdr:colOff>
      <xdr:row>78</xdr:row>
      <xdr:rowOff>18907</xdr:rowOff>
    </xdr:to>
    <xdr:cxnSp macro="">
      <xdr:nvCxnSpPr>
        <xdr:cNvPr id="402" name="直線コネクタ 401"/>
        <xdr:cNvCxnSpPr/>
      </xdr:nvCxnSpPr>
      <xdr:spPr>
        <a:xfrm>
          <a:off x="10388600" y="13392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108688</xdr:rowOff>
    </xdr:from>
    <xdr:ext cx="534377" cy="259045"/>
    <xdr:sp macro="" textlink="">
      <xdr:nvSpPr>
        <xdr:cNvPr id="403" name="商工費最大値テキスト"/>
        <xdr:cNvSpPr txBox="1"/>
      </xdr:nvSpPr>
      <xdr:spPr>
        <a:xfrm>
          <a:off x="10528300" y="12110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25,762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162011</xdr:rowOff>
    </xdr:from>
    <xdr:to>
      <xdr:col>55</xdr:col>
      <xdr:colOff>88900</xdr:colOff>
      <xdr:row>71</xdr:row>
      <xdr:rowOff>162011</xdr:rowOff>
    </xdr:to>
    <xdr:cxnSp macro="">
      <xdr:nvCxnSpPr>
        <xdr:cNvPr id="404" name="直線コネクタ 403"/>
        <xdr:cNvCxnSpPr/>
      </xdr:nvCxnSpPr>
      <xdr:spPr>
        <a:xfrm>
          <a:off x="10388600" y="12334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14839</xdr:rowOff>
    </xdr:from>
    <xdr:to>
      <xdr:col>55</xdr:col>
      <xdr:colOff>0</xdr:colOff>
      <xdr:row>77</xdr:row>
      <xdr:rowOff>42087</xdr:rowOff>
    </xdr:to>
    <xdr:cxnSp macro="">
      <xdr:nvCxnSpPr>
        <xdr:cNvPr id="405" name="直線コネクタ 404"/>
        <xdr:cNvCxnSpPr/>
      </xdr:nvCxnSpPr>
      <xdr:spPr>
        <a:xfrm flipV="1">
          <a:off x="9639300" y="13216489"/>
          <a:ext cx="838200" cy="27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148251</xdr:rowOff>
    </xdr:from>
    <xdr:ext cx="469744" cy="259045"/>
    <xdr:sp macro="" textlink="">
      <xdr:nvSpPr>
        <xdr:cNvPr id="406" name="商工費平均値テキスト"/>
        <xdr:cNvSpPr txBox="1"/>
      </xdr:nvSpPr>
      <xdr:spPr>
        <a:xfrm>
          <a:off x="10528300" y="131784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169824</xdr:rowOff>
    </xdr:from>
    <xdr:to>
      <xdr:col>55</xdr:col>
      <xdr:colOff>50800</xdr:colOff>
      <xdr:row>77</xdr:row>
      <xdr:rowOff>99974</xdr:rowOff>
    </xdr:to>
    <xdr:sp macro="" textlink="">
      <xdr:nvSpPr>
        <xdr:cNvPr id="407" name="フローチャート: 判断 406"/>
        <xdr:cNvSpPr/>
      </xdr:nvSpPr>
      <xdr:spPr>
        <a:xfrm>
          <a:off x="10426700" y="1320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22062</xdr:rowOff>
    </xdr:from>
    <xdr:to>
      <xdr:col>50</xdr:col>
      <xdr:colOff>114300</xdr:colOff>
      <xdr:row>77</xdr:row>
      <xdr:rowOff>42087</xdr:rowOff>
    </xdr:to>
    <xdr:cxnSp macro="">
      <xdr:nvCxnSpPr>
        <xdr:cNvPr id="408" name="直線コネクタ 407"/>
        <xdr:cNvCxnSpPr/>
      </xdr:nvCxnSpPr>
      <xdr:spPr>
        <a:xfrm>
          <a:off x="8750300" y="13223712"/>
          <a:ext cx="889000" cy="2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144678</xdr:rowOff>
    </xdr:from>
    <xdr:to>
      <xdr:col>50</xdr:col>
      <xdr:colOff>165100</xdr:colOff>
      <xdr:row>77</xdr:row>
      <xdr:rowOff>74828</xdr:rowOff>
    </xdr:to>
    <xdr:sp macro="" textlink="">
      <xdr:nvSpPr>
        <xdr:cNvPr id="409" name="フローチャート: 判断 408"/>
        <xdr:cNvSpPr/>
      </xdr:nvSpPr>
      <xdr:spPr>
        <a:xfrm>
          <a:off x="9588500" y="1317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91356</xdr:rowOff>
    </xdr:from>
    <xdr:ext cx="469744" cy="259045"/>
    <xdr:sp macro="" textlink="">
      <xdr:nvSpPr>
        <xdr:cNvPr id="410" name="テキスト ボックス 409"/>
        <xdr:cNvSpPr txBox="1"/>
      </xdr:nvSpPr>
      <xdr:spPr>
        <a:xfrm>
          <a:off x="9404428" y="12950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169830</xdr:rowOff>
    </xdr:from>
    <xdr:to>
      <xdr:col>45</xdr:col>
      <xdr:colOff>177800</xdr:colOff>
      <xdr:row>77</xdr:row>
      <xdr:rowOff>22062</xdr:rowOff>
    </xdr:to>
    <xdr:cxnSp macro="">
      <xdr:nvCxnSpPr>
        <xdr:cNvPr id="411" name="直線コネクタ 410"/>
        <xdr:cNvCxnSpPr/>
      </xdr:nvCxnSpPr>
      <xdr:spPr>
        <a:xfrm>
          <a:off x="7861300" y="13200030"/>
          <a:ext cx="889000" cy="2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59548</xdr:rowOff>
    </xdr:from>
    <xdr:to>
      <xdr:col>46</xdr:col>
      <xdr:colOff>38100</xdr:colOff>
      <xdr:row>77</xdr:row>
      <xdr:rowOff>161148</xdr:rowOff>
    </xdr:to>
    <xdr:sp macro="" textlink="">
      <xdr:nvSpPr>
        <xdr:cNvPr id="412" name="フローチャート: 判断 411"/>
        <xdr:cNvSpPr/>
      </xdr:nvSpPr>
      <xdr:spPr>
        <a:xfrm>
          <a:off x="8699500" y="1326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152275</xdr:rowOff>
    </xdr:from>
    <xdr:ext cx="469744" cy="259045"/>
    <xdr:sp macro="" textlink="">
      <xdr:nvSpPr>
        <xdr:cNvPr id="413" name="テキスト ボックス 412"/>
        <xdr:cNvSpPr txBox="1"/>
      </xdr:nvSpPr>
      <xdr:spPr>
        <a:xfrm>
          <a:off x="8515428" y="13353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150992</xdr:rowOff>
    </xdr:from>
    <xdr:to>
      <xdr:col>41</xdr:col>
      <xdr:colOff>50800</xdr:colOff>
      <xdr:row>76</xdr:row>
      <xdr:rowOff>169830</xdr:rowOff>
    </xdr:to>
    <xdr:cxnSp macro="">
      <xdr:nvCxnSpPr>
        <xdr:cNvPr id="414" name="直線コネクタ 413"/>
        <xdr:cNvCxnSpPr/>
      </xdr:nvCxnSpPr>
      <xdr:spPr>
        <a:xfrm>
          <a:off x="6972300" y="13181192"/>
          <a:ext cx="889000" cy="18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55479</xdr:rowOff>
    </xdr:from>
    <xdr:to>
      <xdr:col>41</xdr:col>
      <xdr:colOff>101600</xdr:colOff>
      <xdr:row>77</xdr:row>
      <xdr:rowOff>157079</xdr:rowOff>
    </xdr:to>
    <xdr:sp macro="" textlink="">
      <xdr:nvSpPr>
        <xdr:cNvPr id="415" name="フローチャート: 判断 414"/>
        <xdr:cNvSpPr/>
      </xdr:nvSpPr>
      <xdr:spPr>
        <a:xfrm>
          <a:off x="7810500" y="1325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148206</xdr:rowOff>
    </xdr:from>
    <xdr:ext cx="469744" cy="259045"/>
    <xdr:sp macro="" textlink="">
      <xdr:nvSpPr>
        <xdr:cNvPr id="416" name="テキスト ボックス 415"/>
        <xdr:cNvSpPr txBox="1"/>
      </xdr:nvSpPr>
      <xdr:spPr>
        <a:xfrm>
          <a:off x="7626428" y="13349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36230</xdr:rowOff>
    </xdr:from>
    <xdr:to>
      <xdr:col>36</xdr:col>
      <xdr:colOff>165100</xdr:colOff>
      <xdr:row>77</xdr:row>
      <xdr:rowOff>137830</xdr:rowOff>
    </xdr:to>
    <xdr:sp macro="" textlink="">
      <xdr:nvSpPr>
        <xdr:cNvPr id="417" name="フローチャート: 判断 416"/>
        <xdr:cNvSpPr/>
      </xdr:nvSpPr>
      <xdr:spPr>
        <a:xfrm>
          <a:off x="6921500" y="1323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128957</xdr:rowOff>
    </xdr:from>
    <xdr:ext cx="469744" cy="259045"/>
    <xdr:sp macro="" textlink="">
      <xdr:nvSpPr>
        <xdr:cNvPr id="418" name="テキスト ボックス 417"/>
        <xdr:cNvSpPr txBox="1"/>
      </xdr:nvSpPr>
      <xdr:spPr>
        <a:xfrm>
          <a:off x="6737428" y="13330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135489</xdr:rowOff>
    </xdr:from>
    <xdr:to>
      <xdr:col>55</xdr:col>
      <xdr:colOff>50800</xdr:colOff>
      <xdr:row>77</xdr:row>
      <xdr:rowOff>65639</xdr:rowOff>
    </xdr:to>
    <xdr:sp macro="" textlink="">
      <xdr:nvSpPr>
        <xdr:cNvPr id="424" name="楕円 423"/>
        <xdr:cNvSpPr/>
      </xdr:nvSpPr>
      <xdr:spPr>
        <a:xfrm>
          <a:off x="10426700" y="13165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158366</xdr:rowOff>
    </xdr:from>
    <xdr:ext cx="469744" cy="259045"/>
    <xdr:sp macro="" textlink="">
      <xdr:nvSpPr>
        <xdr:cNvPr id="425" name="商工費該当値テキスト"/>
        <xdr:cNvSpPr txBox="1"/>
      </xdr:nvSpPr>
      <xdr:spPr>
        <a:xfrm>
          <a:off x="10528300" y="13017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162737</xdr:rowOff>
    </xdr:from>
    <xdr:to>
      <xdr:col>50</xdr:col>
      <xdr:colOff>165100</xdr:colOff>
      <xdr:row>77</xdr:row>
      <xdr:rowOff>92887</xdr:rowOff>
    </xdr:to>
    <xdr:sp macro="" textlink="">
      <xdr:nvSpPr>
        <xdr:cNvPr id="426" name="楕円 425"/>
        <xdr:cNvSpPr/>
      </xdr:nvSpPr>
      <xdr:spPr>
        <a:xfrm>
          <a:off x="9588500" y="13192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84014</xdr:rowOff>
    </xdr:from>
    <xdr:ext cx="469744" cy="259045"/>
    <xdr:sp macro="" textlink="">
      <xdr:nvSpPr>
        <xdr:cNvPr id="427" name="テキスト ボックス 426"/>
        <xdr:cNvSpPr txBox="1"/>
      </xdr:nvSpPr>
      <xdr:spPr>
        <a:xfrm>
          <a:off x="9404428" y="13285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142712</xdr:rowOff>
    </xdr:from>
    <xdr:to>
      <xdr:col>46</xdr:col>
      <xdr:colOff>38100</xdr:colOff>
      <xdr:row>77</xdr:row>
      <xdr:rowOff>72862</xdr:rowOff>
    </xdr:to>
    <xdr:sp macro="" textlink="">
      <xdr:nvSpPr>
        <xdr:cNvPr id="428" name="楕円 427"/>
        <xdr:cNvSpPr/>
      </xdr:nvSpPr>
      <xdr:spPr>
        <a:xfrm>
          <a:off x="8699500" y="13172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89389</xdr:rowOff>
    </xdr:from>
    <xdr:ext cx="469744" cy="259045"/>
    <xdr:sp macro="" textlink="">
      <xdr:nvSpPr>
        <xdr:cNvPr id="429" name="テキスト ボックス 428"/>
        <xdr:cNvSpPr txBox="1"/>
      </xdr:nvSpPr>
      <xdr:spPr>
        <a:xfrm>
          <a:off x="8515428" y="12948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119030</xdr:rowOff>
    </xdr:from>
    <xdr:to>
      <xdr:col>41</xdr:col>
      <xdr:colOff>101600</xdr:colOff>
      <xdr:row>77</xdr:row>
      <xdr:rowOff>49180</xdr:rowOff>
    </xdr:to>
    <xdr:sp macro="" textlink="">
      <xdr:nvSpPr>
        <xdr:cNvPr id="430" name="楕円 429"/>
        <xdr:cNvSpPr/>
      </xdr:nvSpPr>
      <xdr:spPr>
        <a:xfrm>
          <a:off x="7810500" y="1314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65706</xdr:rowOff>
    </xdr:from>
    <xdr:ext cx="469744" cy="259045"/>
    <xdr:sp macro="" textlink="">
      <xdr:nvSpPr>
        <xdr:cNvPr id="431" name="テキスト ボックス 430"/>
        <xdr:cNvSpPr txBox="1"/>
      </xdr:nvSpPr>
      <xdr:spPr>
        <a:xfrm>
          <a:off x="7626428" y="12924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100192</xdr:rowOff>
    </xdr:from>
    <xdr:to>
      <xdr:col>36</xdr:col>
      <xdr:colOff>165100</xdr:colOff>
      <xdr:row>77</xdr:row>
      <xdr:rowOff>30342</xdr:rowOff>
    </xdr:to>
    <xdr:sp macro="" textlink="">
      <xdr:nvSpPr>
        <xdr:cNvPr id="432" name="楕円 431"/>
        <xdr:cNvSpPr/>
      </xdr:nvSpPr>
      <xdr:spPr>
        <a:xfrm>
          <a:off x="6921500" y="13130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46870</xdr:rowOff>
    </xdr:from>
    <xdr:ext cx="469744" cy="259045"/>
    <xdr:sp macro="" textlink="">
      <xdr:nvSpPr>
        <xdr:cNvPr id="433" name="テキスト ボックス 432"/>
        <xdr:cNvSpPr txBox="1"/>
      </xdr:nvSpPr>
      <xdr:spPr>
        <a:xfrm>
          <a:off x="6737428" y="12905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7" name="テキスト ボックス 446"/>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9" name="テキスト ボックス 448"/>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1" name="テキスト ボックス 450"/>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3" name="テキスト ボックス 452"/>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5" name="テキスト ボックス 454"/>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60474</xdr:rowOff>
    </xdr:from>
    <xdr:to>
      <xdr:col>54</xdr:col>
      <xdr:colOff>189865</xdr:colOff>
      <xdr:row>98</xdr:row>
      <xdr:rowOff>71163</xdr:rowOff>
    </xdr:to>
    <xdr:cxnSp macro="">
      <xdr:nvCxnSpPr>
        <xdr:cNvPr id="459" name="直線コネクタ 458"/>
        <xdr:cNvCxnSpPr/>
      </xdr:nvCxnSpPr>
      <xdr:spPr>
        <a:xfrm flipV="1">
          <a:off x="10475595" y="15490974"/>
          <a:ext cx="1270" cy="1382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74990</xdr:rowOff>
    </xdr:from>
    <xdr:ext cx="534377" cy="259045"/>
    <xdr:sp macro="" textlink="">
      <xdr:nvSpPr>
        <xdr:cNvPr id="460" name="土木費最小値テキスト"/>
        <xdr:cNvSpPr txBox="1"/>
      </xdr:nvSpPr>
      <xdr:spPr>
        <a:xfrm>
          <a:off x="10528300" y="16877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71163</xdr:rowOff>
    </xdr:from>
    <xdr:to>
      <xdr:col>55</xdr:col>
      <xdr:colOff>88900</xdr:colOff>
      <xdr:row>98</xdr:row>
      <xdr:rowOff>71163</xdr:rowOff>
    </xdr:to>
    <xdr:cxnSp macro="">
      <xdr:nvCxnSpPr>
        <xdr:cNvPr id="461" name="直線コネクタ 460"/>
        <xdr:cNvCxnSpPr/>
      </xdr:nvCxnSpPr>
      <xdr:spPr>
        <a:xfrm>
          <a:off x="10388600" y="16873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7151</xdr:rowOff>
    </xdr:from>
    <xdr:ext cx="599010" cy="259045"/>
    <xdr:sp macro="" textlink="">
      <xdr:nvSpPr>
        <xdr:cNvPr id="462" name="土木費最大値テキスト"/>
        <xdr:cNvSpPr txBox="1"/>
      </xdr:nvSpPr>
      <xdr:spPr>
        <a:xfrm>
          <a:off x="10528300" y="15266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145,278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60474</xdr:rowOff>
    </xdr:from>
    <xdr:to>
      <xdr:col>55</xdr:col>
      <xdr:colOff>88900</xdr:colOff>
      <xdr:row>90</xdr:row>
      <xdr:rowOff>60474</xdr:rowOff>
    </xdr:to>
    <xdr:cxnSp macro="">
      <xdr:nvCxnSpPr>
        <xdr:cNvPr id="463" name="直線コネクタ 462"/>
        <xdr:cNvCxnSpPr/>
      </xdr:nvCxnSpPr>
      <xdr:spPr>
        <a:xfrm>
          <a:off x="10388600" y="1549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22504</xdr:rowOff>
    </xdr:from>
    <xdr:to>
      <xdr:col>55</xdr:col>
      <xdr:colOff>0</xdr:colOff>
      <xdr:row>97</xdr:row>
      <xdr:rowOff>61759</xdr:rowOff>
    </xdr:to>
    <xdr:cxnSp macro="">
      <xdr:nvCxnSpPr>
        <xdr:cNvPr id="464" name="直線コネクタ 463"/>
        <xdr:cNvCxnSpPr/>
      </xdr:nvCxnSpPr>
      <xdr:spPr>
        <a:xfrm flipV="1">
          <a:off x="9639300" y="16653154"/>
          <a:ext cx="838200" cy="39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130029</xdr:rowOff>
    </xdr:from>
    <xdr:ext cx="534377" cy="259045"/>
    <xdr:sp macro="" textlink="">
      <xdr:nvSpPr>
        <xdr:cNvPr id="465" name="土木費平均値テキスト"/>
        <xdr:cNvSpPr txBox="1"/>
      </xdr:nvSpPr>
      <xdr:spPr>
        <a:xfrm>
          <a:off x="10528300" y="16589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151602</xdr:rowOff>
    </xdr:from>
    <xdr:to>
      <xdr:col>55</xdr:col>
      <xdr:colOff>50800</xdr:colOff>
      <xdr:row>97</xdr:row>
      <xdr:rowOff>81752</xdr:rowOff>
    </xdr:to>
    <xdr:sp macro="" textlink="">
      <xdr:nvSpPr>
        <xdr:cNvPr id="466" name="フローチャート: 判断 465"/>
        <xdr:cNvSpPr/>
      </xdr:nvSpPr>
      <xdr:spPr>
        <a:xfrm>
          <a:off x="10426700" y="1661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61759</xdr:rowOff>
    </xdr:from>
    <xdr:to>
      <xdr:col>50</xdr:col>
      <xdr:colOff>114300</xdr:colOff>
      <xdr:row>97</xdr:row>
      <xdr:rowOff>127660</xdr:rowOff>
    </xdr:to>
    <xdr:cxnSp macro="">
      <xdr:nvCxnSpPr>
        <xdr:cNvPr id="467" name="直線コネクタ 466"/>
        <xdr:cNvCxnSpPr/>
      </xdr:nvCxnSpPr>
      <xdr:spPr>
        <a:xfrm flipV="1">
          <a:off x="8750300" y="16692409"/>
          <a:ext cx="889000" cy="65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19994</xdr:rowOff>
    </xdr:from>
    <xdr:to>
      <xdr:col>50</xdr:col>
      <xdr:colOff>165100</xdr:colOff>
      <xdr:row>97</xdr:row>
      <xdr:rowOff>121594</xdr:rowOff>
    </xdr:to>
    <xdr:sp macro="" textlink="">
      <xdr:nvSpPr>
        <xdr:cNvPr id="468" name="フローチャート: 判断 467"/>
        <xdr:cNvSpPr/>
      </xdr:nvSpPr>
      <xdr:spPr>
        <a:xfrm>
          <a:off x="9588500" y="1665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112721</xdr:rowOff>
    </xdr:from>
    <xdr:ext cx="534377" cy="259045"/>
    <xdr:sp macro="" textlink="">
      <xdr:nvSpPr>
        <xdr:cNvPr id="469" name="テキスト ボックス 468"/>
        <xdr:cNvSpPr txBox="1"/>
      </xdr:nvSpPr>
      <xdr:spPr>
        <a:xfrm>
          <a:off x="9372111" y="16743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109972</xdr:rowOff>
    </xdr:from>
    <xdr:to>
      <xdr:col>45</xdr:col>
      <xdr:colOff>177800</xdr:colOff>
      <xdr:row>97</xdr:row>
      <xdr:rowOff>127660</xdr:rowOff>
    </xdr:to>
    <xdr:cxnSp macro="">
      <xdr:nvCxnSpPr>
        <xdr:cNvPr id="470" name="直線コネクタ 469"/>
        <xdr:cNvCxnSpPr/>
      </xdr:nvCxnSpPr>
      <xdr:spPr>
        <a:xfrm>
          <a:off x="7861300" y="16740622"/>
          <a:ext cx="889000" cy="17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14267</xdr:rowOff>
    </xdr:from>
    <xdr:to>
      <xdr:col>46</xdr:col>
      <xdr:colOff>38100</xdr:colOff>
      <xdr:row>97</xdr:row>
      <xdr:rowOff>115867</xdr:rowOff>
    </xdr:to>
    <xdr:sp macro="" textlink="">
      <xdr:nvSpPr>
        <xdr:cNvPr id="471" name="フローチャート: 判断 470"/>
        <xdr:cNvSpPr/>
      </xdr:nvSpPr>
      <xdr:spPr>
        <a:xfrm>
          <a:off x="8699500" y="16644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132394</xdr:rowOff>
    </xdr:from>
    <xdr:ext cx="534377" cy="259045"/>
    <xdr:sp macro="" textlink="">
      <xdr:nvSpPr>
        <xdr:cNvPr id="472" name="テキスト ボックス 471"/>
        <xdr:cNvSpPr txBox="1"/>
      </xdr:nvSpPr>
      <xdr:spPr>
        <a:xfrm>
          <a:off x="8483111" y="16420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63925</xdr:rowOff>
    </xdr:from>
    <xdr:to>
      <xdr:col>41</xdr:col>
      <xdr:colOff>50800</xdr:colOff>
      <xdr:row>97</xdr:row>
      <xdr:rowOff>109972</xdr:rowOff>
    </xdr:to>
    <xdr:cxnSp macro="">
      <xdr:nvCxnSpPr>
        <xdr:cNvPr id="473" name="直線コネクタ 472"/>
        <xdr:cNvCxnSpPr/>
      </xdr:nvCxnSpPr>
      <xdr:spPr>
        <a:xfrm>
          <a:off x="6972300" y="16694575"/>
          <a:ext cx="889000" cy="46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131431</xdr:rowOff>
    </xdr:from>
    <xdr:to>
      <xdr:col>41</xdr:col>
      <xdr:colOff>101600</xdr:colOff>
      <xdr:row>97</xdr:row>
      <xdr:rowOff>61581</xdr:rowOff>
    </xdr:to>
    <xdr:sp macro="" textlink="">
      <xdr:nvSpPr>
        <xdr:cNvPr id="474" name="フローチャート: 判断 473"/>
        <xdr:cNvSpPr/>
      </xdr:nvSpPr>
      <xdr:spPr>
        <a:xfrm>
          <a:off x="7810500" y="1659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78108</xdr:rowOff>
    </xdr:from>
    <xdr:ext cx="534377" cy="259045"/>
    <xdr:sp macro="" textlink="">
      <xdr:nvSpPr>
        <xdr:cNvPr id="475" name="テキスト ボックス 474"/>
        <xdr:cNvSpPr txBox="1"/>
      </xdr:nvSpPr>
      <xdr:spPr>
        <a:xfrm>
          <a:off x="7594111" y="16365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170259</xdr:rowOff>
    </xdr:from>
    <xdr:to>
      <xdr:col>36</xdr:col>
      <xdr:colOff>165100</xdr:colOff>
      <xdr:row>97</xdr:row>
      <xdr:rowOff>100409</xdr:rowOff>
    </xdr:to>
    <xdr:sp macro="" textlink="">
      <xdr:nvSpPr>
        <xdr:cNvPr id="476" name="フローチャート: 判断 475"/>
        <xdr:cNvSpPr/>
      </xdr:nvSpPr>
      <xdr:spPr>
        <a:xfrm>
          <a:off x="6921500" y="16629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116936</xdr:rowOff>
    </xdr:from>
    <xdr:ext cx="534377" cy="259045"/>
    <xdr:sp macro="" textlink="">
      <xdr:nvSpPr>
        <xdr:cNvPr id="477" name="テキスト ボックス 476"/>
        <xdr:cNvSpPr txBox="1"/>
      </xdr:nvSpPr>
      <xdr:spPr>
        <a:xfrm>
          <a:off x="6705111" y="16404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143154</xdr:rowOff>
    </xdr:from>
    <xdr:to>
      <xdr:col>55</xdr:col>
      <xdr:colOff>50800</xdr:colOff>
      <xdr:row>97</xdr:row>
      <xdr:rowOff>73304</xdr:rowOff>
    </xdr:to>
    <xdr:sp macro="" textlink="">
      <xdr:nvSpPr>
        <xdr:cNvPr id="483" name="楕円 482"/>
        <xdr:cNvSpPr/>
      </xdr:nvSpPr>
      <xdr:spPr>
        <a:xfrm>
          <a:off x="10426700" y="16602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166031</xdr:rowOff>
    </xdr:from>
    <xdr:ext cx="534377" cy="259045"/>
    <xdr:sp macro="" textlink="">
      <xdr:nvSpPr>
        <xdr:cNvPr id="484" name="土木費該当値テキスト"/>
        <xdr:cNvSpPr txBox="1"/>
      </xdr:nvSpPr>
      <xdr:spPr>
        <a:xfrm>
          <a:off x="10528300" y="16453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10959</xdr:rowOff>
    </xdr:from>
    <xdr:to>
      <xdr:col>50</xdr:col>
      <xdr:colOff>165100</xdr:colOff>
      <xdr:row>97</xdr:row>
      <xdr:rowOff>112559</xdr:rowOff>
    </xdr:to>
    <xdr:sp macro="" textlink="">
      <xdr:nvSpPr>
        <xdr:cNvPr id="485" name="楕円 484"/>
        <xdr:cNvSpPr/>
      </xdr:nvSpPr>
      <xdr:spPr>
        <a:xfrm>
          <a:off x="9588500" y="16641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129086</xdr:rowOff>
    </xdr:from>
    <xdr:ext cx="534377" cy="259045"/>
    <xdr:sp macro="" textlink="">
      <xdr:nvSpPr>
        <xdr:cNvPr id="486" name="テキスト ボックス 485"/>
        <xdr:cNvSpPr txBox="1"/>
      </xdr:nvSpPr>
      <xdr:spPr>
        <a:xfrm>
          <a:off x="9372111" y="16416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76860</xdr:rowOff>
    </xdr:from>
    <xdr:to>
      <xdr:col>46</xdr:col>
      <xdr:colOff>38100</xdr:colOff>
      <xdr:row>98</xdr:row>
      <xdr:rowOff>7010</xdr:rowOff>
    </xdr:to>
    <xdr:sp macro="" textlink="">
      <xdr:nvSpPr>
        <xdr:cNvPr id="487" name="楕円 486"/>
        <xdr:cNvSpPr/>
      </xdr:nvSpPr>
      <xdr:spPr>
        <a:xfrm>
          <a:off x="8699500" y="16707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169587</xdr:rowOff>
    </xdr:from>
    <xdr:ext cx="534377" cy="259045"/>
    <xdr:sp macro="" textlink="">
      <xdr:nvSpPr>
        <xdr:cNvPr id="488" name="テキスト ボックス 487"/>
        <xdr:cNvSpPr txBox="1"/>
      </xdr:nvSpPr>
      <xdr:spPr>
        <a:xfrm>
          <a:off x="8483111" y="16800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59172</xdr:rowOff>
    </xdr:from>
    <xdr:to>
      <xdr:col>41</xdr:col>
      <xdr:colOff>101600</xdr:colOff>
      <xdr:row>97</xdr:row>
      <xdr:rowOff>160772</xdr:rowOff>
    </xdr:to>
    <xdr:sp macro="" textlink="">
      <xdr:nvSpPr>
        <xdr:cNvPr id="489" name="楕円 488"/>
        <xdr:cNvSpPr/>
      </xdr:nvSpPr>
      <xdr:spPr>
        <a:xfrm>
          <a:off x="7810500" y="16689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151899</xdr:rowOff>
    </xdr:from>
    <xdr:ext cx="534377" cy="259045"/>
    <xdr:sp macro="" textlink="">
      <xdr:nvSpPr>
        <xdr:cNvPr id="490" name="テキスト ボックス 489"/>
        <xdr:cNvSpPr txBox="1"/>
      </xdr:nvSpPr>
      <xdr:spPr>
        <a:xfrm>
          <a:off x="7594111" y="1678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13125</xdr:rowOff>
    </xdr:from>
    <xdr:to>
      <xdr:col>36</xdr:col>
      <xdr:colOff>165100</xdr:colOff>
      <xdr:row>97</xdr:row>
      <xdr:rowOff>114725</xdr:rowOff>
    </xdr:to>
    <xdr:sp macro="" textlink="">
      <xdr:nvSpPr>
        <xdr:cNvPr id="491" name="楕円 490"/>
        <xdr:cNvSpPr/>
      </xdr:nvSpPr>
      <xdr:spPr>
        <a:xfrm>
          <a:off x="6921500" y="16643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105852</xdr:rowOff>
    </xdr:from>
    <xdr:ext cx="534377" cy="259045"/>
    <xdr:sp macro="" textlink="">
      <xdr:nvSpPr>
        <xdr:cNvPr id="492" name="テキスト ボックス 491"/>
        <xdr:cNvSpPr txBox="1"/>
      </xdr:nvSpPr>
      <xdr:spPr>
        <a:xfrm>
          <a:off x="6705111" y="16736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3" name="直線コネクタ 50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4" name="テキスト ボックス 503"/>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5" name="直線コネクタ 50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6" name="テキスト ボックス 505"/>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7" name="直線コネクタ 50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8" name="テキスト ボックス 507"/>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9" name="直線コネクタ 50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0" name="テキスト ボックス 509"/>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1" name="直線コネクタ 51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2" name="テキスト ボックス 511"/>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3" name="直線コネクタ 51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4" name="テキスト ボックス 513"/>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50089</xdr:rowOff>
    </xdr:from>
    <xdr:to>
      <xdr:col>85</xdr:col>
      <xdr:colOff>126364</xdr:colOff>
      <xdr:row>39</xdr:row>
      <xdr:rowOff>72655</xdr:rowOff>
    </xdr:to>
    <xdr:cxnSp macro="">
      <xdr:nvCxnSpPr>
        <xdr:cNvPr id="518" name="直線コネクタ 517"/>
        <xdr:cNvCxnSpPr/>
      </xdr:nvCxnSpPr>
      <xdr:spPr>
        <a:xfrm flipV="1">
          <a:off x="16317595" y="5365039"/>
          <a:ext cx="1269" cy="1394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76482</xdr:rowOff>
    </xdr:from>
    <xdr:ext cx="378565" cy="259045"/>
    <xdr:sp macro="" textlink="">
      <xdr:nvSpPr>
        <xdr:cNvPr id="519" name="消防費最小値テキスト"/>
        <xdr:cNvSpPr txBox="1"/>
      </xdr:nvSpPr>
      <xdr:spPr>
        <a:xfrm>
          <a:off x="16370300" y="67630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72655</xdr:rowOff>
    </xdr:from>
    <xdr:to>
      <xdr:col>86</xdr:col>
      <xdr:colOff>25400</xdr:colOff>
      <xdr:row>39</xdr:row>
      <xdr:rowOff>72655</xdr:rowOff>
    </xdr:to>
    <xdr:cxnSp macro="">
      <xdr:nvCxnSpPr>
        <xdr:cNvPr id="520" name="直線コネクタ 519"/>
        <xdr:cNvCxnSpPr/>
      </xdr:nvCxnSpPr>
      <xdr:spPr>
        <a:xfrm>
          <a:off x="16230600" y="6759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168216</xdr:rowOff>
    </xdr:from>
    <xdr:ext cx="534377" cy="259045"/>
    <xdr:sp macro="" textlink="">
      <xdr:nvSpPr>
        <xdr:cNvPr id="521" name="消防費最大値テキスト"/>
        <xdr:cNvSpPr txBox="1"/>
      </xdr:nvSpPr>
      <xdr:spPr>
        <a:xfrm>
          <a:off x="16370300" y="5140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43,494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50089</xdr:rowOff>
    </xdr:from>
    <xdr:to>
      <xdr:col>86</xdr:col>
      <xdr:colOff>25400</xdr:colOff>
      <xdr:row>31</xdr:row>
      <xdr:rowOff>50089</xdr:rowOff>
    </xdr:to>
    <xdr:cxnSp macro="">
      <xdr:nvCxnSpPr>
        <xdr:cNvPr id="522" name="直線コネクタ 521"/>
        <xdr:cNvCxnSpPr/>
      </xdr:nvCxnSpPr>
      <xdr:spPr>
        <a:xfrm>
          <a:off x="16230600" y="5365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22167</xdr:rowOff>
    </xdr:from>
    <xdr:to>
      <xdr:col>85</xdr:col>
      <xdr:colOff>127000</xdr:colOff>
      <xdr:row>39</xdr:row>
      <xdr:rowOff>25825</xdr:rowOff>
    </xdr:to>
    <xdr:cxnSp macro="">
      <xdr:nvCxnSpPr>
        <xdr:cNvPr id="523" name="直線コネクタ 522"/>
        <xdr:cNvCxnSpPr/>
      </xdr:nvCxnSpPr>
      <xdr:spPr>
        <a:xfrm flipV="1">
          <a:off x="15481300" y="6708717"/>
          <a:ext cx="8382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74091</xdr:rowOff>
    </xdr:from>
    <xdr:ext cx="469744" cy="259045"/>
    <xdr:sp macro="" textlink="">
      <xdr:nvSpPr>
        <xdr:cNvPr id="524" name="消防費平均値テキスト"/>
        <xdr:cNvSpPr txBox="1"/>
      </xdr:nvSpPr>
      <xdr:spPr>
        <a:xfrm>
          <a:off x="16370300" y="64177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51214</xdr:rowOff>
    </xdr:from>
    <xdr:to>
      <xdr:col>85</xdr:col>
      <xdr:colOff>177800</xdr:colOff>
      <xdr:row>38</xdr:row>
      <xdr:rowOff>152814</xdr:rowOff>
    </xdr:to>
    <xdr:sp macro="" textlink="">
      <xdr:nvSpPr>
        <xdr:cNvPr id="525" name="フローチャート: 判断 524"/>
        <xdr:cNvSpPr/>
      </xdr:nvSpPr>
      <xdr:spPr>
        <a:xfrm>
          <a:off x="16268700" y="656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7504</xdr:rowOff>
    </xdr:from>
    <xdr:to>
      <xdr:col>81</xdr:col>
      <xdr:colOff>50800</xdr:colOff>
      <xdr:row>39</xdr:row>
      <xdr:rowOff>25825</xdr:rowOff>
    </xdr:to>
    <xdr:cxnSp macro="">
      <xdr:nvCxnSpPr>
        <xdr:cNvPr id="526" name="直線コネクタ 525"/>
        <xdr:cNvCxnSpPr/>
      </xdr:nvCxnSpPr>
      <xdr:spPr>
        <a:xfrm>
          <a:off x="14592300" y="6694054"/>
          <a:ext cx="889000" cy="18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127598</xdr:rowOff>
    </xdr:from>
    <xdr:to>
      <xdr:col>81</xdr:col>
      <xdr:colOff>101600</xdr:colOff>
      <xdr:row>39</xdr:row>
      <xdr:rowOff>57748</xdr:rowOff>
    </xdr:to>
    <xdr:sp macro="" textlink="">
      <xdr:nvSpPr>
        <xdr:cNvPr id="527" name="フローチャート: 判断 526"/>
        <xdr:cNvSpPr/>
      </xdr:nvSpPr>
      <xdr:spPr>
        <a:xfrm>
          <a:off x="15430500" y="6642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74276</xdr:rowOff>
    </xdr:from>
    <xdr:ext cx="469744" cy="259045"/>
    <xdr:sp macro="" textlink="">
      <xdr:nvSpPr>
        <xdr:cNvPr id="528" name="テキスト ボックス 527"/>
        <xdr:cNvSpPr txBox="1"/>
      </xdr:nvSpPr>
      <xdr:spPr>
        <a:xfrm>
          <a:off x="15246428" y="6417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7504</xdr:rowOff>
    </xdr:from>
    <xdr:to>
      <xdr:col>76</xdr:col>
      <xdr:colOff>114300</xdr:colOff>
      <xdr:row>39</xdr:row>
      <xdr:rowOff>9888</xdr:rowOff>
    </xdr:to>
    <xdr:cxnSp macro="">
      <xdr:nvCxnSpPr>
        <xdr:cNvPr id="529" name="直線コネクタ 528"/>
        <xdr:cNvCxnSpPr/>
      </xdr:nvCxnSpPr>
      <xdr:spPr>
        <a:xfrm flipV="1">
          <a:off x="13703300" y="6694054"/>
          <a:ext cx="889000" cy="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128154</xdr:rowOff>
    </xdr:from>
    <xdr:to>
      <xdr:col>76</xdr:col>
      <xdr:colOff>165100</xdr:colOff>
      <xdr:row>39</xdr:row>
      <xdr:rowOff>58304</xdr:rowOff>
    </xdr:to>
    <xdr:sp macro="" textlink="">
      <xdr:nvSpPr>
        <xdr:cNvPr id="530" name="フローチャート: 判断 529"/>
        <xdr:cNvSpPr/>
      </xdr:nvSpPr>
      <xdr:spPr>
        <a:xfrm>
          <a:off x="14541500" y="664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49431</xdr:rowOff>
    </xdr:from>
    <xdr:ext cx="469744" cy="259045"/>
    <xdr:sp macro="" textlink="">
      <xdr:nvSpPr>
        <xdr:cNvPr id="531" name="テキスト ボックス 530"/>
        <xdr:cNvSpPr txBox="1"/>
      </xdr:nvSpPr>
      <xdr:spPr>
        <a:xfrm>
          <a:off x="14357428" y="6735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6492</xdr:rowOff>
    </xdr:from>
    <xdr:to>
      <xdr:col>71</xdr:col>
      <xdr:colOff>177800</xdr:colOff>
      <xdr:row>39</xdr:row>
      <xdr:rowOff>9888</xdr:rowOff>
    </xdr:to>
    <xdr:cxnSp macro="">
      <xdr:nvCxnSpPr>
        <xdr:cNvPr id="532" name="直線コネクタ 531"/>
        <xdr:cNvCxnSpPr/>
      </xdr:nvCxnSpPr>
      <xdr:spPr>
        <a:xfrm>
          <a:off x="12814300" y="6693042"/>
          <a:ext cx="889000" cy="3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91480</xdr:rowOff>
    </xdr:from>
    <xdr:to>
      <xdr:col>72</xdr:col>
      <xdr:colOff>38100</xdr:colOff>
      <xdr:row>39</xdr:row>
      <xdr:rowOff>21630</xdr:rowOff>
    </xdr:to>
    <xdr:sp macro="" textlink="">
      <xdr:nvSpPr>
        <xdr:cNvPr id="533" name="フローチャート: 判断 532"/>
        <xdr:cNvSpPr/>
      </xdr:nvSpPr>
      <xdr:spPr>
        <a:xfrm>
          <a:off x="13652500" y="6606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38157</xdr:rowOff>
    </xdr:from>
    <xdr:ext cx="469744" cy="259045"/>
    <xdr:sp macro="" textlink="">
      <xdr:nvSpPr>
        <xdr:cNvPr id="534" name="テキスト ボックス 533"/>
        <xdr:cNvSpPr txBox="1"/>
      </xdr:nvSpPr>
      <xdr:spPr>
        <a:xfrm>
          <a:off x="13468428" y="638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127207</xdr:rowOff>
    </xdr:from>
    <xdr:to>
      <xdr:col>67</xdr:col>
      <xdr:colOff>101600</xdr:colOff>
      <xdr:row>39</xdr:row>
      <xdr:rowOff>57357</xdr:rowOff>
    </xdr:to>
    <xdr:sp macro="" textlink="">
      <xdr:nvSpPr>
        <xdr:cNvPr id="535" name="フローチャート: 判断 534"/>
        <xdr:cNvSpPr/>
      </xdr:nvSpPr>
      <xdr:spPr>
        <a:xfrm>
          <a:off x="12763500" y="6642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48484</xdr:rowOff>
    </xdr:from>
    <xdr:ext cx="469744" cy="259045"/>
    <xdr:sp macro="" textlink="">
      <xdr:nvSpPr>
        <xdr:cNvPr id="536" name="テキスト ボックス 535"/>
        <xdr:cNvSpPr txBox="1"/>
      </xdr:nvSpPr>
      <xdr:spPr>
        <a:xfrm>
          <a:off x="12579428" y="6735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142817</xdr:rowOff>
    </xdr:from>
    <xdr:to>
      <xdr:col>85</xdr:col>
      <xdr:colOff>177800</xdr:colOff>
      <xdr:row>39</xdr:row>
      <xdr:rowOff>72967</xdr:rowOff>
    </xdr:to>
    <xdr:sp macro="" textlink="">
      <xdr:nvSpPr>
        <xdr:cNvPr id="542" name="楕円 541"/>
        <xdr:cNvSpPr/>
      </xdr:nvSpPr>
      <xdr:spPr>
        <a:xfrm>
          <a:off x="16268700" y="6657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57744</xdr:rowOff>
    </xdr:from>
    <xdr:ext cx="469744" cy="259045"/>
    <xdr:sp macro="" textlink="">
      <xdr:nvSpPr>
        <xdr:cNvPr id="543" name="消防費該当値テキスト"/>
        <xdr:cNvSpPr txBox="1"/>
      </xdr:nvSpPr>
      <xdr:spPr>
        <a:xfrm>
          <a:off x="16370300" y="6572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146475</xdr:rowOff>
    </xdr:from>
    <xdr:to>
      <xdr:col>81</xdr:col>
      <xdr:colOff>101600</xdr:colOff>
      <xdr:row>39</xdr:row>
      <xdr:rowOff>76625</xdr:rowOff>
    </xdr:to>
    <xdr:sp macro="" textlink="">
      <xdr:nvSpPr>
        <xdr:cNvPr id="544" name="楕円 543"/>
        <xdr:cNvSpPr/>
      </xdr:nvSpPr>
      <xdr:spPr>
        <a:xfrm>
          <a:off x="15430500" y="6661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67752</xdr:rowOff>
    </xdr:from>
    <xdr:ext cx="469744" cy="259045"/>
    <xdr:sp macro="" textlink="">
      <xdr:nvSpPr>
        <xdr:cNvPr id="545" name="テキスト ボックス 544"/>
        <xdr:cNvSpPr txBox="1"/>
      </xdr:nvSpPr>
      <xdr:spPr>
        <a:xfrm>
          <a:off x="15246428" y="6754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128154</xdr:rowOff>
    </xdr:from>
    <xdr:to>
      <xdr:col>76</xdr:col>
      <xdr:colOff>165100</xdr:colOff>
      <xdr:row>39</xdr:row>
      <xdr:rowOff>58304</xdr:rowOff>
    </xdr:to>
    <xdr:sp macro="" textlink="">
      <xdr:nvSpPr>
        <xdr:cNvPr id="546" name="楕円 545"/>
        <xdr:cNvSpPr/>
      </xdr:nvSpPr>
      <xdr:spPr>
        <a:xfrm>
          <a:off x="14541500" y="6643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74831</xdr:rowOff>
    </xdr:from>
    <xdr:ext cx="469744" cy="259045"/>
    <xdr:sp macro="" textlink="">
      <xdr:nvSpPr>
        <xdr:cNvPr id="547" name="テキスト ボックス 546"/>
        <xdr:cNvSpPr txBox="1"/>
      </xdr:nvSpPr>
      <xdr:spPr>
        <a:xfrm>
          <a:off x="14357428" y="6418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130538</xdr:rowOff>
    </xdr:from>
    <xdr:to>
      <xdr:col>72</xdr:col>
      <xdr:colOff>38100</xdr:colOff>
      <xdr:row>39</xdr:row>
      <xdr:rowOff>60688</xdr:rowOff>
    </xdr:to>
    <xdr:sp macro="" textlink="">
      <xdr:nvSpPr>
        <xdr:cNvPr id="548" name="楕円 547"/>
        <xdr:cNvSpPr/>
      </xdr:nvSpPr>
      <xdr:spPr>
        <a:xfrm>
          <a:off x="13652500" y="664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51815</xdr:rowOff>
    </xdr:from>
    <xdr:ext cx="469744" cy="259045"/>
    <xdr:sp macro="" textlink="">
      <xdr:nvSpPr>
        <xdr:cNvPr id="549" name="テキスト ボックス 548"/>
        <xdr:cNvSpPr txBox="1"/>
      </xdr:nvSpPr>
      <xdr:spPr>
        <a:xfrm>
          <a:off x="13468428" y="6738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127142</xdr:rowOff>
    </xdr:from>
    <xdr:to>
      <xdr:col>67</xdr:col>
      <xdr:colOff>101600</xdr:colOff>
      <xdr:row>39</xdr:row>
      <xdr:rowOff>57292</xdr:rowOff>
    </xdr:to>
    <xdr:sp macro="" textlink="">
      <xdr:nvSpPr>
        <xdr:cNvPr id="550" name="楕円 549"/>
        <xdr:cNvSpPr/>
      </xdr:nvSpPr>
      <xdr:spPr>
        <a:xfrm>
          <a:off x="12763500" y="6642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73818</xdr:rowOff>
    </xdr:from>
    <xdr:ext cx="469744" cy="259045"/>
    <xdr:sp macro="" textlink="">
      <xdr:nvSpPr>
        <xdr:cNvPr id="551" name="テキスト ボックス 550"/>
        <xdr:cNvSpPr txBox="1"/>
      </xdr:nvSpPr>
      <xdr:spPr>
        <a:xfrm>
          <a:off x="12579428" y="6417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2" name="テキスト ボックス 561"/>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3" name="直線コネクタ 562"/>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4" name="テキスト ボックス 563"/>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5" name="直線コネクタ 564"/>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6" name="テキスト ボックス 565"/>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7" name="直線コネクタ 566"/>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8" name="テキスト ボックス 567"/>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9" name="直線コネクタ 568"/>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70" name="テキスト ボックス 569"/>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1" name="直線コネクタ 570"/>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2" name="テキスト ボックス 571"/>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3" name="直線コネクタ 572"/>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4" name="テキスト ボックス 573"/>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5" name="直線コネクタ 57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6" name="テキスト ボックス 57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162837</xdr:rowOff>
    </xdr:from>
    <xdr:to>
      <xdr:col>85</xdr:col>
      <xdr:colOff>126364</xdr:colOff>
      <xdr:row>59</xdr:row>
      <xdr:rowOff>133299</xdr:rowOff>
    </xdr:to>
    <xdr:cxnSp macro="">
      <xdr:nvCxnSpPr>
        <xdr:cNvPr id="578" name="直線コネクタ 577"/>
        <xdr:cNvCxnSpPr/>
      </xdr:nvCxnSpPr>
      <xdr:spPr>
        <a:xfrm flipV="1">
          <a:off x="16317595" y="8735337"/>
          <a:ext cx="1269" cy="1513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137126</xdr:rowOff>
    </xdr:from>
    <xdr:ext cx="534377" cy="259045"/>
    <xdr:sp macro="" textlink="">
      <xdr:nvSpPr>
        <xdr:cNvPr id="579" name="教育費最小値テキスト"/>
        <xdr:cNvSpPr txBox="1"/>
      </xdr:nvSpPr>
      <xdr:spPr>
        <a:xfrm>
          <a:off x="16370300" y="10252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133299</xdr:rowOff>
    </xdr:from>
    <xdr:to>
      <xdr:col>86</xdr:col>
      <xdr:colOff>25400</xdr:colOff>
      <xdr:row>59</xdr:row>
      <xdr:rowOff>133299</xdr:rowOff>
    </xdr:to>
    <xdr:cxnSp macro="">
      <xdr:nvCxnSpPr>
        <xdr:cNvPr id="580" name="直線コネクタ 579"/>
        <xdr:cNvCxnSpPr/>
      </xdr:nvCxnSpPr>
      <xdr:spPr>
        <a:xfrm>
          <a:off x="16230600" y="10248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109514</xdr:rowOff>
    </xdr:from>
    <xdr:ext cx="599010" cy="259045"/>
    <xdr:sp macro="" textlink="">
      <xdr:nvSpPr>
        <xdr:cNvPr id="581" name="教育費最大値テキスト"/>
        <xdr:cNvSpPr txBox="1"/>
      </xdr:nvSpPr>
      <xdr:spPr>
        <a:xfrm>
          <a:off x="16370300" y="8510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130,583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162837</xdr:rowOff>
    </xdr:from>
    <xdr:to>
      <xdr:col>86</xdr:col>
      <xdr:colOff>25400</xdr:colOff>
      <xdr:row>50</xdr:row>
      <xdr:rowOff>162837</xdr:rowOff>
    </xdr:to>
    <xdr:cxnSp macro="">
      <xdr:nvCxnSpPr>
        <xdr:cNvPr id="582" name="直線コネクタ 581"/>
        <xdr:cNvCxnSpPr/>
      </xdr:nvCxnSpPr>
      <xdr:spPr>
        <a:xfrm>
          <a:off x="16230600" y="8735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164895</xdr:rowOff>
    </xdr:from>
    <xdr:to>
      <xdr:col>85</xdr:col>
      <xdr:colOff>127000</xdr:colOff>
      <xdr:row>58</xdr:row>
      <xdr:rowOff>109949</xdr:rowOff>
    </xdr:to>
    <xdr:cxnSp macro="">
      <xdr:nvCxnSpPr>
        <xdr:cNvPr id="583" name="直線コネクタ 582"/>
        <xdr:cNvCxnSpPr/>
      </xdr:nvCxnSpPr>
      <xdr:spPr>
        <a:xfrm>
          <a:off x="15481300" y="9937545"/>
          <a:ext cx="838200" cy="116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116300</xdr:rowOff>
    </xdr:from>
    <xdr:ext cx="534377" cy="259045"/>
    <xdr:sp macro="" textlink="">
      <xdr:nvSpPr>
        <xdr:cNvPr id="584" name="教育費平均値テキスト"/>
        <xdr:cNvSpPr txBox="1"/>
      </xdr:nvSpPr>
      <xdr:spPr>
        <a:xfrm>
          <a:off x="16370300" y="97175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93423</xdr:rowOff>
    </xdr:from>
    <xdr:to>
      <xdr:col>85</xdr:col>
      <xdr:colOff>177800</xdr:colOff>
      <xdr:row>58</xdr:row>
      <xdr:rowOff>23573</xdr:rowOff>
    </xdr:to>
    <xdr:sp macro="" textlink="">
      <xdr:nvSpPr>
        <xdr:cNvPr id="585" name="フローチャート: 判断 584"/>
        <xdr:cNvSpPr/>
      </xdr:nvSpPr>
      <xdr:spPr>
        <a:xfrm>
          <a:off x="16268700" y="9866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164895</xdr:rowOff>
    </xdr:from>
    <xdr:to>
      <xdr:col>81</xdr:col>
      <xdr:colOff>50800</xdr:colOff>
      <xdr:row>58</xdr:row>
      <xdr:rowOff>103761</xdr:rowOff>
    </xdr:to>
    <xdr:cxnSp macro="">
      <xdr:nvCxnSpPr>
        <xdr:cNvPr id="586" name="直線コネクタ 585"/>
        <xdr:cNvCxnSpPr/>
      </xdr:nvCxnSpPr>
      <xdr:spPr>
        <a:xfrm flipV="1">
          <a:off x="14592300" y="9937545"/>
          <a:ext cx="889000" cy="110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113622</xdr:rowOff>
    </xdr:from>
    <xdr:to>
      <xdr:col>81</xdr:col>
      <xdr:colOff>101600</xdr:colOff>
      <xdr:row>58</xdr:row>
      <xdr:rowOff>43772</xdr:rowOff>
    </xdr:to>
    <xdr:sp macro="" textlink="">
      <xdr:nvSpPr>
        <xdr:cNvPr id="587" name="フローチャート: 判断 586"/>
        <xdr:cNvSpPr/>
      </xdr:nvSpPr>
      <xdr:spPr>
        <a:xfrm>
          <a:off x="15430500" y="9886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60299</xdr:rowOff>
    </xdr:from>
    <xdr:ext cx="534377" cy="259045"/>
    <xdr:sp macro="" textlink="">
      <xdr:nvSpPr>
        <xdr:cNvPr id="588" name="テキスト ボックス 587"/>
        <xdr:cNvSpPr txBox="1"/>
      </xdr:nvSpPr>
      <xdr:spPr>
        <a:xfrm>
          <a:off x="15214111" y="9661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120383</xdr:rowOff>
    </xdr:from>
    <xdr:to>
      <xdr:col>76</xdr:col>
      <xdr:colOff>114300</xdr:colOff>
      <xdr:row>58</xdr:row>
      <xdr:rowOff>103761</xdr:rowOff>
    </xdr:to>
    <xdr:cxnSp macro="">
      <xdr:nvCxnSpPr>
        <xdr:cNvPr id="589" name="直線コネクタ 588"/>
        <xdr:cNvCxnSpPr/>
      </xdr:nvCxnSpPr>
      <xdr:spPr>
        <a:xfrm>
          <a:off x="13703300" y="9893033"/>
          <a:ext cx="889000" cy="154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170183</xdr:rowOff>
    </xdr:from>
    <xdr:to>
      <xdr:col>76</xdr:col>
      <xdr:colOff>165100</xdr:colOff>
      <xdr:row>58</xdr:row>
      <xdr:rowOff>100333</xdr:rowOff>
    </xdr:to>
    <xdr:sp macro="" textlink="">
      <xdr:nvSpPr>
        <xdr:cNvPr id="590" name="フローチャート: 判断 589"/>
        <xdr:cNvSpPr/>
      </xdr:nvSpPr>
      <xdr:spPr>
        <a:xfrm>
          <a:off x="14541500" y="9942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116860</xdr:rowOff>
    </xdr:from>
    <xdr:ext cx="534377" cy="259045"/>
    <xdr:sp macro="" textlink="">
      <xdr:nvSpPr>
        <xdr:cNvPr id="591" name="テキスト ボックス 590"/>
        <xdr:cNvSpPr txBox="1"/>
      </xdr:nvSpPr>
      <xdr:spPr>
        <a:xfrm>
          <a:off x="14325111" y="9718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120383</xdr:rowOff>
    </xdr:from>
    <xdr:to>
      <xdr:col>71</xdr:col>
      <xdr:colOff>177800</xdr:colOff>
      <xdr:row>58</xdr:row>
      <xdr:rowOff>75594</xdr:rowOff>
    </xdr:to>
    <xdr:cxnSp macro="">
      <xdr:nvCxnSpPr>
        <xdr:cNvPr id="592" name="直線コネクタ 591"/>
        <xdr:cNvCxnSpPr/>
      </xdr:nvCxnSpPr>
      <xdr:spPr>
        <a:xfrm flipV="1">
          <a:off x="12814300" y="9893033"/>
          <a:ext cx="889000" cy="126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6000</xdr:rowOff>
    </xdr:from>
    <xdr:to>
      <xdr:col>72</xdr:col>
      <xdr:colOff>38100</xdr:colOff>
      <xdr:row>58</xdr:row>
      <xdr:rowOff>107600</xdr:rowOff>
    </xdr:to>
    <xdr:sp macro="" textlink="">
      <xdr:nvSpPr>
        <xdr:cNvPr id="593" name="フローチャート: 判断 592"/>
        <xdr:cNvSpPr/>
      </xdr:nvSpPr>
      <xdr:spPr>
        <a:xfrm>
          <a:off x="13652500" y="995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98727</xdr:rowOff>
    </xdr:from>
    <xdr:ext cx="534377" cy="259045"/>
    <xdr:sp macro="" textlink="">
      <xdr:nvSpPr>
        <xdr:cNvPr id="594" name="テキスト ボックス 593"/>
        <xdr:cNvSpPr txBox="1"/>
      </xdr:nvSpPr>
      <xdr:spPr>
        <a:xfrm>
          <a:off x="13436111" y="10042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46217</xdr:rowOff>
    </xdr:from>
    <xdr:to>
      <xdr:col>67</xdr:col>
      <xdr:colOff>101600</xdr:colOff>
      <xdr:row>58</xdr:row>
      <xdr:rowOff>147817</xdr:rowOff>
    </xdr:to>
    <xdr:sp macro="" textlink="">
      <xdr:nvSpPr>
        <xdr:cNvPr id="595" name="フローチャート: 判断 594"/>
        <xdr:cNvSpPr/>
      </xdr:nvSpPr>
      <xdr:spPr>
        <a:xfrm>
          <a:off x="12763500" y="9990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138944</xdr:rowOff>
    </xdr:from>
    <xdr:ext cx="534377" cy="259045"/>
    <xdr:sp macro="" textlink="">
      <xdr:nvSpPr>
        <xdr:cNvPr id="596" name="テキスト ボックス 595"/>
        <xdr:cNvSpPr txBox="1"/>
      </xdr:nvSpPr>
      <xdr:spPr>
        <a:xfrm>
          <a:off x="12547111" y="10083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7" name="テキスト ボックス 59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8" name="テキスト ボックス 59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9" name="テキスト ボックス 59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0" name="テキスト ボックス 59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1" name="テキスト ボックス 60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59149</xdr:rowOff>
    </xdr:from>
    <xdr:to>
      <xdr:col>85</xdr:col>
      <xdr:colOff>177800</xdr:colOff>
      <xdr:row>58</xdr:row>
      <xdr:rowOff>160749</xdr:rowOff>
    </xdr:to>
    <xdr:sp macro="" textlink="">
      <xdr:nvSpPr>
        <xdr:cNvPr id="602" name="楕円 601"/>
        <xdr:cNvSpPr/>
      </xdr:nvSpPr>
      <xdr:spPr>
        <a:xfrm>
          <a:off x="16268700" y="10003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37576</xdr:rowOff>
    </xdr:from>
    <xdr:ext cx="534377" cy="259045"/>
    <xdr:sp macro="" textlink="">
      <xdr:nvSpPr>
        <xdr:cNvPr id="603" name="教育費該当値テキスト"/>
        <xdr:cNvSpPr txBox="1"/>
      </xdr:nvSpPr>
      <xdr:spPr>
        <a:xfrm>
          <a:off x="16370300" y="9981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114095</xdr:rowOff>
    </xdr:from>
    <xdr:to>
      <xdr:col>81</xdr:col>
      <xdr:colOff>101600</xdr:colOff>
      <xdr:row>58</xdr:row>
      <xdr:rowOff>44245</xdr:rowOff>
    </xdr:to>
    <xdr:sp macro="" textlink="">
      <xdr:nvSpPr>
        <xdr:cNvPr id="604" name="楕円 603"/>
        <xdr:cNvSpPr/>
      </xdr:nvSpPr>
      <xdr:spPr>
        <a:xfrm>
          <a:off x="15430500" y="9886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35372</xdr:rowOff>
    </xdr:from>
    <xdr:ext cx="534377" cy="259045"/>
    <xdr:sp macro="" textlink="">
      <xdr:nvSpPr>
        <xdr:cNvPr id="605" name="テキスト ボックス 604"/>
        <xdr:cNvSpPr txBox="1"/>
      </xdr:nvSpPr>
      <xdr:spPr>
        <a:xfrm>
          <a:off x="15214111" y="9979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52961</xdr:rowOff>
    </xdr:from>
    <xdr:to>
      <xdr:col>76</xdr:col>
      <xdr:colOff>165100</xdr:colOff>
      <xdr:row>58</xdr:row>
      <xdr:rowOff>154561</xdr:rowOff>
    </xdr:to>
    <xdr:sp macro="" textlink="">
      <xdr:nvSpPr>
        <xdr:cNvPr id="606" name="楕円 605"/>
        <xdr:cNvSpPr/>
      </xdr:nvSpPr>
      <xdr:spPr>
        <a:xfrm>
          <a:off x="14541500" y="9997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145688</xdr:rowOff>
    </xdr:from>
    <xdr:ext cx="534377" cy="259045"/>
    <xdr:sp macro="" textlink="">
      <xdr:nvSpPr>
        <xdr:cNvPr id="607" name="テキスト ボックス 606"/>
        <xdr:cNvSpPr txBox="1"/>
      </xdr:nvSpPr>
      <xdr:spPr>
        <a:xfrm>
          <a:off x="14325111" y="10089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69583</xdr:rowOff>
    </xdr:from>
    <xdr:to>
      <xdr:col>72</xdr:col>
      <xdr:colOff>38100</xdr:colOff>
      <xdr:row>57</xdr:row>
      <xdr:rowOff>171183</xdr:rowOff>
    </xdr:to>
    <xdr:sp macro="" textlink="">
      <xdr:nvSpPr>
        <xdr:cNvPr id="608" name="楕円 607"/>
        <xdr:cNvSpPr/>
      </xdr:nvSpPr>
      <xdr:spPr>
        <a:xfrm>
          <a:off x="13652500" y="9842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16260</xdr:rowOff>
    </xdr:from>
    <xdr:ext cx="534377" cy="259045"/>
    <xdr:sp macro="" textlink="">
      <xdr:nvSpPr>
        <xdr:cNvPr id="609" name="テキスト ボックス 608"/>
        <xdr:cNvSpPr txBox="1"/>
      </xdr:nvSpPr>
      <xdr:spPr>
        <a:xfrm>
          <a:off x="13436111" y="961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24794</xdr:rowOff>
    </xdr:from>
    <xdr:to>
      <xdr:col>67</xdr:col>
      <xdr:colOff>101600</xdr:colOff>
      <xdr:row>58</xdr:row>
      <xdr:rowOff>126394</xdr:rowOff>
    </xdr:to>
    <xdr:sp macro="" textlink="">
      <xdr:nvSpPr>
        <xdr:cNvPr id="610" name="楕円 609"/>
        <xdr:cNvSpPr/>
      </xdr:nvSpPr>
      <xdr:spPr>
        <a:xfrm>
          <a:off x="12763500" y="9968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142921</xdr:rowOff>
    </xdr:from>
    <xdr:ext cx="534377" cy="259045"/>
    <xdr:sp macro="" textlink="">
      <xdr:nvSpPr>
        <xdr:cNvPr id="611" name="テキスト ボックス 610"/>
        <xdr:cNvSpPr txBox="1"/>
      </xdr:nvSpPr>
      <xdr:spPr>
        <a:xfrm>
          <a:off x="12547111" y="9744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2" name="正方形/長方形 61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3" name="正方形/長方形 61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4" name="正方形/長方形 61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5" name="正方形/長方形 61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6" name="正方形/長方形 61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7" name="正方形/長方形 61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8" name="正方形/長方形 61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9" name="正方形/長方形 61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0" name="テキスト ボックス 61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1" name="直線コネクタ 62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2" name="直線コネクタ 62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3" name="テキスト ボックス 62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4" name="直線コネクタ 62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76</xdr:row>
      <xdr:rowOff>144434</xdr:rowOff>
    </xdr:from>
    <xdr:ext cx="377026" cy="259045"/>
    <xdr:sp macro="" textlink="">
      <xdr:nvSpPr>
        <xdr:cNvPr id="625" name="テキスト ボックス 624"/>
        <xdr:cNvSpPr txBox="1"/>
      </xdr:nvSpPr>
      <xdr:spPr>
        <a:xfrm>
          <a:off x="12068974" y="13174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6" name="直線コネクタ 62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74</xdr:row>
      <xdr:rowOff>160762</xdr:rowOff>
    </xdr:from>
    <xdr:ext cx="377026" cy="259045"/>
    <xdr:sp macro="" textlink="">
      <xdr:nvSpPr>
        <xdr:cNvPr id="627" name="テキスト ボックス 626"/>
        <xdr:cNvSpPr txBox="1"/>
      </xdr:nvSpPr>
      <xdr:spPr>
        <a:xfrm>
          <a:off x="12068974" y="12848062"/>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8" name="直線コネクタ 62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73</xdr:row>
      <xdr:rowOff>5642</xdr:rowOff>
    </xdr:from>
    <xdr:ext cx="377026" cy="259045"/>
    <xdr:sp macro="" textlink="">
      <xdr:nvSpPr>
        <xdr:cNvPr id="629" name="テキスト ボックス 628"/>
        <xdr:cNvSpPr txBox="1"/>
      </xdr:nvSpPr>
      <xdr:spPr>
        <a:xfrm>
          <a:off x="12068974" y="12521492"/>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0" name="直線コネクタ 62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71</xdr:row>
      <xdr:rowOff>21970</xdr:rowOff>
    </xdr:from>
    <xdr:ext cx="377026" cy="259045"/>
    <xdr:sp macro="" textlink="">
      <xdr:nvSpPr>
        <xdr:cNvPr id="631" name="テキスト ボックス 630"/>
        <xdr:cNvSpPr txBox="1"/>
      </xdr:nvSpPr>
      <xdr:spPr>
        <a:xfrm>
          <a:off x="12068974" y="12194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2" name="直線コネクタ 63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69</xdr:row>
      <xdr:rowOff>38299</xdr:rowOff>
    </xdr:from>
    <xdr:ext cx="377026" cy="259045"/>
    <xdr:sp macro="" textlink="">
      <xdr:nvSpPr>
        <xdr:cNvPr id="633" name="テキスト ボックス 632"/>
        <xdr:cNvSpPr txBox="1"/>
      </xdr:nvSpPr>
      <xdr:spPr>
        <a:xfrm>
          <a:off x="12068974" y="11868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4" name="直線コネクタ 63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67</xdr:row>
      <xdr:rowOff>54627</xdr:rowOff>
    </xdr:from>
    <xdr:ext cx="377026" cy="259045"/>
    <xdr:sp macro="" textlink="">
      <xdr:nvSpPr>
        <xdr:cNvPr id="635" name="テキスト ボックス 634"/>
        <xdr:cNvSpPr txBox="1"/>
      </xdr:nvSpPr>
      <xdr:spPr>
        <a:xfrm>
          <a:off x="12068974" y="11541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103777</xdr:rowOff>
    </xdr:from>
    <xdr:to>
      <xdr:col>85</xdr:col>
      <xdr:colOff>126364</xdr:colOff>
      <xdr:row>79</xdr:row>
      <xdr:rowOff>98879</xdr:rowOff>
    </xdr:to>
    <xdr:cxnSp macro="">
      <xdr:nvCxnSpPr>
        <xdr:cNvPr id="637" name="直線コネクタ 636"/>
        <xdr:cNvCxnSpPr/>
      </xdr:nvCxnSpPr>
      <xdr:spPr>
        <a:xfrm flipV="1">
          <a:off x="16317595" y="12105277"/>
          <a:ext cx="1269" cy="1538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8"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9" name="直線コネクタ 638"/>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50454</xdr:rowOff>
    </xdr:from>
    <xdr:ext cx="378565" cy="259045"/>
    <xdr:sp macro="" textlink="">
      <xdr:nvSpPr>
        <xdr:cNvPr id="640" name="災害復旧費最大値テキスト"/>
        <xdr:cNvSpPr txBox="1"/>
      </xdr:nvSpPr>
      <xdr:spPr>
        <a:xfrm>
          <a:off x="16370300" y="118805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103777</xdr:rowOff>
    </xdr:from>
    <xdr:to>
      <xdr:col>86</xdr:col>
      <xdr:colOff>25400</xdr:colOff>
      <xdr:row>70</xdr:row>
      <xdr:rowOff>103777</xdr:rowOff>
    </xdr:to>
    <xdr:cxnSp macro="">
      <xdr:nvCxnSpPr>
        <xdr:cNvPr id="641" name="直線コネクタ 640"/>
        <xdr:cNvCxnSpPr/>
      </xdr:nvCxnSpPr>
      <xdr:spPr>
        <a:xfrm>
          <a:off x="16230600" y="1210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102144</xdr:rowOff>
    </xdr:from>
    <xdr:to>
      <xdr:col>85</xdr:col>
      <xdr:colOff>127000</xdr:colOff>
      <xdr:row>79</xdr:row>
      <xdr:rowOff>98879</xdr:rowOff>
    </xdr:to>
    <xdr:cxnSp macro="">
      <xdr:nvCxnSpPr>
        <xdr:cNvPr id="642" name="直線コネクタ 641"/>
        <xdr:cNvCxnSpPr/>
      </xdr:nvCxnSpPr>
      <xdr:spPr>
        <a:xfrm flipV="1">
          <a:off x="15481300" y="12617994"/>
          <a:ext cx="838200" cy="1025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11809</xdr:rowOff>
    </xdr:from>
    <xdr:ext cx="313932" cy="259045"/>
    <xdr:sp macro="" textlink="">
      <xdr:nvSpPr>
        <xdr:cNvPr id="643" name="災害復旧費平均値テキスト"/>
        <xdr:cNvSpPr txBox="1"/>
      </xdr:nvSpPr>
      <xdr:spPr>
        <a:xfrm>
          <a:off x="16370300" y="1338490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33382</xdr:rowOff>
    </xdr:from>
    <xdr:to>
      <xdr:col>85</xdr:col>
      <xdr:colOff>177800</xdr:colOff>
      <xdr:row>78</xdr:row>
      <xdr:rowOff>134982</xdr:rowOff>
    </xdr:to>
    <xdr:sp macro="" textlink="">
      <xdr:nvSpPr>
        <xdr:cNvPr id="644" name="フローチャート: 判断 643"/>
        <xdr:cNvSpPr/>
      </xdr:nvSpPr>
      <xdr:spPr>
        <a:xfrm>
          <a:off x="16268700" y="1340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45" name="直線コネクタ 644"/>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35016</xdr:rowOff>
    </xdr:from>
    <xdr:to>
      <xdr:col>81</xdr:col>
      <xdr:colOff>101600</xdr:colOff>
      <xdr:row>79</xdr:row>
      <xdr:rowOff>136616</xdr:rowOff>
    </xdr:to>
    <xdr:sp macro="" textlink="">
      <xdr:nvSpPr>
        <xdr:cNvPr id="646" name="フローチャート: 判断 645"/>
        <xdr:cNvSpPr/>
      </xdr:nvSpPr>
      <xdr:spPr>
        <a:xfrm>
          <a:off x="15430500" y="1357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77</xdr:row>
      <xdr:rowOff>153143</xdr:rowOff>
    </xdr:from>
    <xdr:ext cx="249299" cy="259045"/>
    <xdr:sp macro="" textlink="">
      <xdr:nvSpPr>
        <xdr:cNvPr id="647" name="テキスト ボックス 646"/>
        <xdr:cNvSpPr txBox="1"/>
      </xdr:nvSpPr>
      <xdr:spPr>
        <a:xfrm>
          <a:off x="15356650" y="133547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48" name="直線コネクタ 647"/>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48079</xdr:rowOff>
    </xdr:from>
    <xdr:to>
      <xdr:col>76</xdr:col>
      <xdr:colOff>165100</xdr:colOff>
      <xdr:row>79</xdr:row>
      <xdr:rowOff>149679</xdr:rowOff>
    </xdr:to>
    <xdr:sp macro="" textlink="">
      <xdr:nvSpPr>
        <xdr:cNvPr id="649" name="フローチャート: 判断 648"/>
        <xdr:cNvSpPr/>
      </xdr:nvSpPr>
      <xdr:spPr>
        <a:xfrm>
          <a:off x="14541500" y="13592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0" name="テキスト ボックス 649"/>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51" name="直線コネクタ 650"/>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150949</xdr:rowOff>
    </xdr:from>
    <xdr:to>
      <xdr:col>72</xdr:col>
      <xdr:colOff>38100</xdr:colOff>
      <xdr:row>79</xdr:row>
      <xdr:rowOff>81099</xdr:rowOff>
    </xdr:to>
    <xdr:sp macro="" textlink="">
      <xdr:nvSpPr>
        <xdr:cNvPr id="652" name="フローチャート: 判断 651"/>
        <xdr:cNvSpPr/>
      </xdr:nvSpPr>
      <xdr:spPr>
        <a:xfrm>
          <a:off x="13652500" y="1352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77</xdr:row>
      <xdr:rowOff>97626</xdr:rowOff>
    </xdr:from>
    <xdr:ext cx="313932" cy="259045"/>
    <xdr:sp macro="" textlink="">
      <xdr:nvSpPr>
        <xdr:cNvPr id="653" name="テキスト ボックス 652"/>
        <xdr:cNvSpPr txBox="1"/>
      </xdr:nvSpPr>
      <xdr:spPr>
        <a:xfrm>
          <a:off x="13546333" y="132992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167277</xdr:rowOff>
    </xdr:from>
    <xdr:to>
      <xdr:col>67</xdr:col>
      <xdr:colOff>101600</xdr:colOff>
      <xdr:row>79</xdr:row>
      <xdr:rowOff>97427</xdr:rowOff>
    </xdr:to>
    <xdr:sp macro="" textlink="">
      <xdr:nvSpPr>
        <xdr:cNvPr id="654" name="フローチャート: 判断 653"/>
        <xdr:cNvSpPr/>
      </xdr:nvSpPr>
      <xdr:spPr>
        <a:xfrm>
          <a:off x="12763500" y="13540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77</xdr:row>
      <xdr:rowOff>113954</xdr:rowOff>
    </xdr:from>
    <xdr:ext cx="313932" cy="259045"/>
    <xdr:sp macro="" textlink="">
      <xdr:nvSpPr>
        <xdr:cNvPr id="655" name="テキスト ボックス 654"/>
        <xdr:cNvSpPr txBox="1"/>
      </xdr:nvSpPr>
      <xdr:spPr>
        <a:xfrm>
          <a:off x="12657333" y="1331560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6" name="テキスト ボックス 65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7" name="テキスト ボックス 65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8" name="テキスト ボックス 65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9" name="テキスト ボックス 65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0" name="テキスト ボックス 65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51344</xdr:rowOff>
    </xdr:from>
    <xdr:to>
      <xdr:col>85</xdr:col>
      <xdr:colOff>177800</xdr:colOff>
      <xdr:row>73</xdr:row>
      <xdr:rowOff>152944</xdr:rowOff>
    </xdr:to>
    <xdr:sp macro="" textlink="">
      <xdr:nvSpPr>
        <xdr:cNvPr id="661" name="楕円 660"/>
        <xdr:cNvSpPr/>
      </xdr:nvSpPr>
      <xdr:spPr>
        <a:xfrm>
          <a:off x="16268700" y="1256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74221</xdr:rowOff>
    </xdr:from>
    <xdr:ext cx="378565" cy="259045"/>
    <xdr:sp macro="" textlink="">
      <xdr:nvSpPr>
        <xdr:cNvPr id="662" name="災害復旧費該当値テキスト"/>
        <xdr:cNvSpPr txBox="1"/>
      </xdr:nvSpPr>
      <xdr:spPr>
        <a:xfrm>
          <a:off x="16370300" y="124186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63" name="楕円 662"/>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64" name="テキスト ボックス 663"/>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65" name="楕円 664"/>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77</xdr:row>
      <xdr:rowOff>166206</xdr:rowOff>
    </xdr:from>
    <xdr:ext cx="249299" cy="259045"/>
    <xdr:sp macro="" textlink="">
      <xdr:nvSpPr>
        <xdr:cNvPr id="666" name="テキスト ボックス 665"/>
        <xdr:cNvSpPr txBox="1"/>
      </xdr:nvSpPr>
      <xdr:spPr>
        <a:xfrm>
          <a:off x="14467650" y="13367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67" name="楕円 666"/>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8" name="テキスト ボックス 667"/>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9" name="楕円 668"/>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70" name="テキスト ボックス 669"/>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1" name="正方形/長方形 67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2" name="正方形/長方形 67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3" name="正方形/長方形 67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4" name="正方形/長方形 67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5" name="正方形/長方形 67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6" name="正方形/長方形 67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7" name="正方形/長方形 67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8" name="正方形/長方形 67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9" name="テキスト ボックス 67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0" name="直線コネクタ 67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1" name="直線コネクタ 68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2" name="テキスト ボックス 68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3" name="直線コネクタ 68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35577</xdr:rowOff>
    </xdr:from>
    <xdr:ext cx="467179" cy="259045"/>
    <xdr:sp macro="" textlink="">
      <xdr:nvSpPr>
        <xdr:cNvPr id="684" name="テキスト ボックス 683"/>
        <xdr:cNvSpPr txBox="1"/>
      </xdr:nvSpPr>
      <xdr:spPr>
        <a:xfrm>
          <a:off x="11978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5" name="直線コネクタ 68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6" name="テキスト ボックス 685"/>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7" name="直線コネクタ 68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8" name="テキスト ボックス 687"/>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9" name="直線コネクタ 68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90" name="テキスト ボックス 689"/>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1" name="直線コネクタ 69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2" name="テキスト ボックス 691"/>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116536</xdr:rowOff>
    </xdr:from>
    <xdr:to>
      <xdr:col>85</xdr:col>
      <xdr:colOff>126364</xdr:colOff>
      <xdr:row>98</xdr:row>
      <xdr:rowOff>147625</xdr:rowOff>
    </xdr:to>
    <xdr:cxnSp macro="">
      <xdr:nvCxnSpPr>
        <xdr:cNvPr id="694" name="直線コネクタ 693"/>
        <xdr:cNvCxnSpPr/>
      </xdr:nvCxnSpPr>
      <xdr:spPr>
        <a:xfrm flipV="1">
          <a:off x="16317595" y="15547036"/>
          <a:ext cx="1269" cy="1402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151452</xdr:rowOff>
    </xdr:from>
    <xdr:ext cx="378565" cy="259045"/>
    <xdr:sp macro="" textlink="">
      <xdr:nvSpPr>
        <xdr:cNvPr id="695" name="公債費最小値テキスト"/>
        <xdr:cNvSpPr txBox="1"/>
      </xdr:nvSpPr>
      <xdr:spPr>
        <a:xfrm>
          <a:off x="16370300" y="169535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147625</xdr:rowOff>
    </xdr:from>
    <xdr:to>
      <xdr:col>86</xdr:col>
      <xdr:colOff>25400</xdr:colOff>
      <xdr:row>98</xdr:row>
      <xdr:rowOff>147625</xdr:rowOff>
    </xdr:to>
    <xdr:cxnSp macro="">
      <xdr:nvCxnSpPr>
        <xdr:cNvPr id="696" name="直線コネクタ 695"/>
        <xdr:cNvCxnSpPr/>
      </xdr:nvCxnSpPr>
      <xdr:spPr>
        <a:xfrm>
          <a:off x="16230600" y="16949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63213</xdr:rowOff>
    </xdr:from>
    <xdr:ext cx="534377" cy="259045"/>
    <xdr:sp macro="" textlink="">
      <xdr:nvSpPr>
        <xdr:cNvPr id="697" name="公債費最大値テキスト"/>
        <xdr:cNvSpPr txBox="1"/>
      </xdr:nvSpPr>
      <xdr:spPr>
        <a:xfrm>
          <a:off x="16370300" y="15322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116536</xdr:rowOff>
    </xdr:from>
    <xdr:to>
      <xdr:col>86</xdr:col>
      <xdr:colOff>25400</xdr:colOff>
      <xdr:row>90</xdr:row>
      <xdr:rowOff>116536</xdr:rowOff>
    </xdr:to>
    <xdr:cxnSp macro="">
      <xdr:nvCxnSpPr>
        <xdr:cNvPr id="698" name="直線コネクタ 697"/>
        <xdr:cNvCxnSpPr/>
      </xdr:nvCxnSpPr>
      <xdr:spPr>
        <a:xfrm>
          <a:off x="16230600" y="15547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141148</xdr:rowOff>
    </xdr:from>
    <xdr:to>
      <xdr:col>85</xdr:col>
      <xdr:colOff>127000</xdr:colOff>
      <xdr:row>95</xdr:row>
      <xdr:rowOff>18617</xdr:rowOff>
    </xdr:to>
    <xdr:cxnSp macro="">
      <xdr:nvCxnSpPr>
        <xdr:cNvPr id="699" name="直線コネクタ 698"/>
        <xdr:cNvCxnSpPr/>
      </xdr:nvCxnSpPr>
      <xdr:spPr>
        <a:xfrm>
          <a:off x="15481300" y="16257448"/>
          <a:ext cx="838200" cy="48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103827</xdr:rowOff>
    </xdr:from>
    <xdr:ext cx="469744" cy="259045"/>
    <xdr:sp macro="" textlink="">
      <xdr:nvSpPr>
        <xdr:cNvPr id="700" name="公債費平均値テキスト"/>
        <xdr:cNvSpPr txBox="1"/>
      </xdr:nvSpPr>
      <xdr:spPr>
        <a:xfrm>
          <a:off x="16370300" y="163915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125400</xdr:rowOff>
    </xdr:from>
    <xdr:to>
      <xdr:col>85</xdr:col>
      <xdr:colOff>177800</xdr:colOff>
      <xdr:row>96</xdr:row>
      <xdr:rowOff>55550</xdr:rowOff>
    </xdr:to>
    <xdr:sp macro="" textlink="">
      <xdr:nvSpPr>
        <xdr:cNvPr id="701" name="フローチャート: 判断 700"/>
        <xdr:cNvSpPr/>
      </xdr:nvSpPr>
      <xdr:spPr>
        <a:xfrm>
          <a:off x="16268700" y="1641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141148</xdr:rowOff>
    </xdr:from>
    <xdr:to>
      <xdr:col>81</xdr:col>
      <xdr:colOff>50800</xdr:colOff>
      <xdr:row>94</xdr:row>
      <xdr:rowOff>143890</xdr:rowOff>
    </xdr:to>
    <xdr:cxnSp macro="">
      <xdr:nvCxnSpPr>
        <xdr:cNvPr id="702" name="直線コネクタ 701"/>
        <xdr:cNvCxnSpPr/>
      </xdr:nvCxnSpPr>
      <xdr:spPr>
        <a:xfrm flipV="1">
          <a:off x="14592300" y="16257448"/>
          <a:ext cx="889000" cy="2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41199</xdr:rowOff>
    </xdr:from>
    <xdr:to>
      <xdr:col>81</xdr:col>
      <xdr:colOff>101600</xdr:colOff>
      <xdr:row>96</xdr:row>
      <xdr:rowOff>142799</xdr:rowOff>
    </xdr:to>
    <xdr:sp macro="" textlink="">
      <xdr:nvSpPr>
        <xdr:cNvPr id="703" name="フローチャート: 判断 702"/>
        <xdr:cNvSpPr/>
      </xdr:nvSpPr>
      <xdr:spPr>
        <a:xfrm>
          <a:off x="15430500" y="16500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96</xdr:row>
      <xdr:rowOff>133926</xdr:rowOff>
    </xdr:from>
    <xdr:ext cx="469744" cy="259045"/>
    <xdr:sp macro="" textlink="">
      <xdr:nvSpPr>
        <xdr:cNvPr id="704" name="テキスト ボックス 703"/>
        <xdr:cNvSpPr txBox="1"/>
      </xdr:nvSpPr>
      <xdr:spPr>
        <a:xfrm>
          <a:off x="15246428" y="16593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41326</xdr:rowOff>
    </xdr:from>
    <xdr:to>
      <xdr:col>76</xdr:col>
      <xdr:colOff>114300</xdr:colOff>
      <xdr:row>94</xdr:row>
      <xdr:rowOff>143890</xdr:rowOff>
    </xdr:to>
    <xdr:cxnSp macro="">
      <xdr:nvCxnSpPr>
        <xdr:cNvPr id="705" name="直線コネクタ 704"/>
        <xdr:cNvCxnSpPr/>
      </xdr:nvCxnSpPr>
      <xdr:spPr>
        <a:xfrm>
          <a:off x="13703300" y="15986176"/>
          <a:ext cx="889000" cy="274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111683</xdr:rowOff>
    </xdr:from>
    <xdr:to>
      <xdr:col>76</xdr:col>
      <xdr:colOff>165100</xdr:colOff>
      <xdr:row>96</xdr:row>
      <xdr:rowOff>41833</xdr:rowOff>
    </xdr:to>
    <xdr:sp macro="" textlink="">
      <xdr:nvSpPr>
        <xdr:cNvPr id="706" name="フローチャート: 判断 705"/>
        <xdr:cNvSpPr/>
      </xdr:nvSpPr>
      <xdr:spPr>
        <a:xfrm>
          <a:off x="14541500" y="16399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32960</xdr:rowOff>
    </xdr:from>
    <xdr:ext cx="469744" cy="259045"/>
    <xdr:sp macro="" textlink="">
      <xdr:nvSpPr>
        <xdr:cNvPr id="707" name="テキスト ボックス 706"/>
        <xdr:cNvSpPr txBox="1"/>
      </xdr:nvSpPr>
      <xdr:spPr>
        <a:xfrm>
          <a:off x="14357428" y="16492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33706</xdr:rowOff>
    </xdr:from>
    <xdr:to>
      <xdr:col>71</xdr:col>
      <xdr:colOff>177800</xdr:colOff>
      <xdr:row>93</xdr:row>
      <xdr:rowOff>41326</xdr:rowOff>
    </xdr:to>
    <xdr:cxnSp macro="">
      <xdr:nvCxnSpPr>
        <xdr:cNvPr id="708" name="直線コネクタ 707"/>
        <xdr:cNvCxnSpPr/>
      </xdr:nvCxnSpPr>
      <xdr:spPr>
        <a:xfrm>
          <a:off x="12814300" y="15978556"/>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101321</xdr:rowOff>
    </xdr:from>
    <xdr:to>
      <xdr:col>72</xdr:col>
      <xdr:colOff>38100</xdr:colOff>
      <xdr:row>96</xdr:row>
      <xdr:rowOff>31471</xdr:rowOff>
    </xdr:to>
    <xdr:sp macro="" textlink="">
      <xdr:nvSpPr>
        <xdr:cNvPr id="709" name="フローチャート: 判断 708"/>
        <xdr:cNvSpPr/>
      </xdr:nvSpPr>
      <xdr:spPr>
        <a:xfrm>
          <a:off x="13652500" y="16389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22598</xdr:rowOff>
    </xdr:from>
    <xdr:ext cx="469744" cy="259045"/>
    <xdr:sp macro="" textlink="">
      <xdr:nvSpPr>
        <xdr:cNvPr id="710" name="テキスト ボックス 709"/>
        <xdr:cNvSpPr txBox="1"/>
      </xdr:nvSpPr>
      <xdr:spPr>
        <a:xfrm>
          <a:off x="13468428" y="16481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120066</xdr:rowOff>
    </xdr:from>
    <xdr:to>
      <xdr:col>67</xdr:col>
      <xdr:colOff>101600</xdr:colOff>
      <xdr:row>95</xdr:row>
      <xdr:rowOff>50216</xdr:rowOff>
    </xdr:to>
    <xdr:sp macro="" textlink="">
      <xdr:nvSpPr>
        <xdr:cNvPr id="711" name="フローチャート: 判断 710"/>
        <xdr:cNvSpPr/>
      </xdr:nvSpPr>
      <xdr:spPr>
        <a:xfrm>
          <a:off x="12763500" y="1623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41343</xdr:rowOff>
    </xdr:from>
    <xdr:ext cx="469744" cy="259045"/>
    <xdr:sp macro="" textlink="">
      <xdr:nvSpPr>
        <xdr:cNvPr id="712" name="テキスト ボックス 711"/>
        <xdr:cNvSpPr txBox="1"/>
      </xdr:nvSpPr>
      <xdr:spPr>
        <a:xfrm>
          <a:off x="12579428" y="16329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3" name="テキスト ボックス 71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4" name="テキスト ボックス 71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5" name="テキスト ボックス 71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6" name="テキスト ボックス 71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7" name="テキスト ボックス 71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139267</xdr:rowOff>
    </xdr:from>
    <xdr:to>
      <xdr:col>85</xdr:col>
      <xdr:colOff>177800</xdr:colOff>
      <xdr:row>95</xdr:row>
      <xdr:rowOff>69417</xdr:rowOff>
    </xdr:to>
    <xdr:sp macro="" textlink="">
      <xdr:nvSpPr>
        <xdr:cNvPr id="718" name="楕円 717"/>
        <xdr:cNvSpPr/>
      </xdr:nvSpPr>
      <xdr:spPr>
        <a:xfrm>
          <a:off x="16268700" y="16255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162144</xdr:rowOff>
    </xdr:from>
    <xdr:ext cx="469744" cy="259045"/>
    <xdr:sp macro="" textlink="">
      <xdr:nvSpPr>
        <xdr:cNvPr id="719" name="公債費該当値テキスト"/>
        <xdr:cNvSpPr txBox="1"/>
      </xdr:nvSpPr>
      <xdr:spPr>
        <a:xfrm>
          <a:off x="16370300" y="16106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90348</xdr:rowOff>
    </xdr:from>
    <xdr:to>
      <xdr:col>81</xdr:col>
      <xdr:colOff>101600</xdr:colOff>
      <xdr:row>95</xdr:row>
      <xdr:rowOff>20498</xdr:rowOff>
    </xdr:to>
    <xdr:sp macro="" textlink="">
      <xdr:nvSpPr>
        <xdr:cNvPr id="720" name="楕円 719"/>
        <xdr:cNvSpPr/>
      </xdr:nvSpPr>
      <xdr:spPr>
        <a:xfrm>
          <a:off x="15430500" y="16206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93</xdr:row>
      <xdr:rowOff>37025</xdr:rowOff>
    </xdr:from>
    <xdr:ext cx="469744" cy="259045"/>
    <xdr:sp macro="" textlink="">
      <xdr:nvSpPr>
        <xdr:cNvPr id="721" name="テキスト ボックス 720"/>
        <xdr:cNvSpPr txBox="1"/>
      </xdr:nvSpPr>
      <xdr:spPr>
        <a:xfrm>
          <a:off x="15246428" y="15981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93090</xdr:rowOff>
    </xdr:from>
    <xdr:to>
      <xdr:col>76</xdr:col>
      <xdr:colOff>165100</xdr:colOff>
      <xdr:row>95</xdr:row>
      <xdr:rowOff>23240</xdr:rowOff>
    </xdr:to>
    <xdr:sp macro="" textlink="">
      <xdr:nvSpPr>
        <xdr:cNvPr id="722" name="楕円 721"/>
        <xdr:cNvSpPr/>
      </xdr:nvSpPr>
      <xdr:spPr>
        <a:xfrm>
          <a:off x="14541500" y="16209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93</xdr:row>
      <xdr:rowOff>39767</xdr:rowOff>
    </xdr:from>
    <xdr:ext cx="469744" cy="259045"/>
    <xdr:sp macro="" textlink="">
      <xdr:nvSpPr>
        <xdr:cNvPr id="723" name="テキスト ボックス 722"/>
        <xdr:cNvSpPr txBox="1"/>
      </xdr:nvSpPr>
      <xdr:spPr>
        <a:xfrm>
          <a:off x="14357428" y="15984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161976</xdr:rowOff>
    </xdr:from>
    <xdr:to>
      <xdr:col>72</xdr:col>
      <xdr:colOff>38100</xdr:colOff>
      <xdr:row>93</xdr:row>
      <xdr:rowOff>92126</xdr:rowOff>
    </xdr:to>
    <xdr:sp macro="" textlink="">
      <xdr:nvSpPr>
        <xdr:cNvPr id="724" name="楕円 723"/>
        <xdr:cNvSpPr/>
      </xdr:nvSpPr>
      <xdr:spPr>
        <a:xfrm>
          <a:off x="13652500" y="15935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108653</xdr:rowOff>
    </xdr:from>
    <xdr:ext cx="534377" cy="259045"/>
    <xdr:sp macro="" textlink="">
      <xdr:nvSpPr>
        <xdr:cNvPr id="725" name="テキスト ボックス 724"/>
        <xdr:cNvSpPr txBox="1"/>
      </xdr:nvSpPr>
      <xdr:spPr>
        <a:xfrm>
          <a:off x="13436111" y="15710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154356</xdr:rowOff>
    </xdr:from>
    <xdr:to>
      <xdr:col>67</xdr:col>
      <xdr:colOff>101600</xdr:colOff>
      <xdr:row>93</xdr:row>
      <xdr:rowOff>84506</xdr:rowOff>
    </xdr:to>
    <xdr:sp macro="" textlink="">
      <xdr:nvSpPr>
        <xdr:cNvPr id="726" name="楕円 725"/>
        <xdr:cNvSpPr/>
      </xdr:nvSpPr>
      <xdr:spPr>
        <a:xfrm>
          <a:off x="12763500" y="15927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101033</xdr:rowOff>
    </xdr:from>
    <xdr:ext cx="534377" cy="259045"/>
    <xdr:sp macro="" textlink="">
      <xdr:nvSpPr>
        <xdr:cNvPr id="727" name="テキスト ボックス 726"/>
        <xdr:cNvSpPr txBox="1"/>
      </xdr:nvSpPr>
      <xdr:spPr>
        <a:xfrm>
          <a:off x="12547111" y="15702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8" name="正方形/長方形 72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9" name="正方形/長方形 72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0" name="正方形/長方形 72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1" name="正方形/長方形 73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2" name="正方形/長方形 73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3" name="正方形/長方形 73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4" name="正方形/長方形 73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5" name="正方形/長方形 73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6" name="テキスト ボックス 73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7" name="直線コネクタ 73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8" name="直線コネクタ 73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9" name="テキスト ボックス 73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0" name="直線コネクタ 73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41" name="テキスト ボックス 740"/>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2" name="直線コネクタ 74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43" name="テキスト ボックス 742"/>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4" name="直線コネクタ 74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45" name="テキスト ボックス 744"/>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6" name="直線コネクタ 74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92727</xdr:rowOff>
    </xdr:from>
    <xdr:ext cx="377026" cy="259045"/>
    <xdr:sp macro="" textlink="">
      <xdr:nvSpPr>
        <xdr:cNvPr id="747" name="テキスト ボックス 746"/>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8" name="直線コネクタ 74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49" name="テキスト ボックス 748"/>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143510</xdr:rowOff>
    </xdr:from>
    <xdr:to>
      <xdr:col>116</xdr:col>
      <xdr:colOff>62864</xdr:colOff>
      <xdr:row>39</xdr:row>
      <xdr:rowOff>44450</xdr:rowOff>
    </xdr:to>
    <xdr:cxnSp macro="">
      <xdr:nvCxnSpPr>
        <xdr:cNvPr id="751" name="直線コネクタ 750"/>
        <xdr:cNvCxnSpPr/>
      </xdr:nvCxnSpPr>
      <xdr:spPr>
        <a:xfrm flipV="1">
          <a:off x="22159595" y="5115560"/>
          <a:ext cx="1269" cy="1615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52"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3" name="直線コネクタ 75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90187</xdr:rowOff>
    </xdr:from>
    <xdr:ext cx="378565" cy="259045"/>
    <xdr:sp macro="" textlink="">
      <xdr:nvSpPr>
        <xdr:cNvPr id="754" name="諸支出金最大値テキスト"/>
        <xdr:cNvSpPr txBox="1"/>
      </xdr:nvSpPr>
      <xdr:spPr>
        <a:xfrm>
          <a:off x="22212300" y="4890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143510</xdr:rowOff>
    </xdr:from>
    <xdr:to>
      <xdr:col>116</xdr:col>
      <xdr:colOff>152400</xdr:colOff>
      <xdr:row>29</xdr:row>
      <xdr:rowOff>143510</xdr:rowOff>
    </xdr:to>
    <xdr:cxnSp macro="">
      <xdr:nvCxnSpPr>
        <xdr:cNvPr id="755" name="直線コネクタ 754"/>
        <xdr:cNvCxnSpPr/>
      </xdr:nvCxnSpPr>
      <xdr:spPr>
        <a:xfrm>
          <a:off x="22072600" y="5115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6" name="直線コネクタ 75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107967</xdr:rowOff>
    </xdr:from>
    <xdr:ext cx="313932" cy="259045"/>
    <xdr:sp macro="" textlink="">
      <xdr:nvSpPr>
        <xdr:cNvPr id="757" name="諸支出金平均値テキスト"/>
        <xdr:cNvSpPr txBox="1"/>
      </xdr:nvSpPr>
      <xdr:spPr>
        <a:xfrm>
          <a:off x="22212300" y="645161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85090</xdr:rowOff>
    </xdr:from>
    <xdr:to>
      <xdr:col>116</xdr:col>
      <xdr:colOff>114300</xdr:colOff>
      <xdr:row>39</xdr:row>
      <xdr:rowOff>15240</xdr:rowOff>
    </xdr:to>
    <xdr:sp macro="" textlink="">
      <xdr:nvSpPr>
        <xdr:cNvPr id="758" name="フローチャート: 判断 757"/>
        <xdr:cNvSpPr/>
      </xdr:nvSpPr>
      <xdr:spPr>
        <a:xfrm>
          <a:off x="22110700" y="6600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9" name="直線コネクタ 75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92710</xdr:rowOff>
    </xdr:from>
    <xdr:to>
      <xdr:col>112</xdr:col>
      <xdr:colOff>38100</xdr:colOff>
      <xdr:row>38</xdr:row>
      <xdr:rowOff>22860</xdr:rowOff>
    </xdr:to>
    <xdr:sp macro="" textlink="">
      <xdr:nvSpPr>
        <xdr:cNvPr id="760" name="フローチャート: 判断 759"/>
        <xdr:cNvSpPr/>
      </xdr:nvSpPr>
      <xdr:spPr>
        <a:xfrm>
          <a:off x="21272500" y="643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39387</xdr:rowOff>
    </xdr:from>
    <xdr:ext cx="313932" cy="259045"/>
    <xdr:sp macro="" textlink="">
      <xdr:nvSpPr>
        <xdr:cNvPr id="761" name="テキスト ボックス 760"/>
        <xdr:cNvSpPr txBox="1"/>
      </xdr:nvSpPr>
      <xdr:spPr>
        <a:xfrm>
          <a:off x="21166333" y="62115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2" name="直線コネクタ 76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32</xdr:row>
      <xdr:rowOff>130810</xdr:rowOff>
    </xdr:from>
    <xdr:to>
      <xdr:col>107</xdr:col>
      <xdr:colOff>101600</xdr:colOff>
      <xdr:row>33</xdr:row>
      <xdr:rowOff>60960</xdr:rowOff>
    </xdr:to>
    <xdr:sp macro="" textlink="">
      <xdr:nvSpPr>
        <xdr:cNvPr id="763" name="フローチャート: 判断 762"/>
        <xdr:cNvSpPr/>
      </xdr:nvSpPr>
      <xdr:spPr>
        <a:xfrm>
          <a:off x="20383500" y="561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31</xdr:row>
      <xdr:rowOff>77487</xdr:rowOff>
    </xdr:from>
    <xdr:ext cx="378565" cy="259045"/>
    <xdr:sp macro="" textlink="">
      <xdr:nvSpPr>
        <xdr:cNvPr id="764" name="テキスト ボックス 763"/>
        <xdr:cNvSpPr txBox="1"/>
      </xdr:nvSpPr>
      <xdr:spPr>
        <a:xfrm>
          <a:off x="20245017" y="53924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5" name="直線コネクタ 76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58420</xdr:rowOff>
    </xdr:from>
    <xdr:to>
      <xdr:col>102</xdr:col>
      <xdr:colOff>165100</xdr:colOff>
      <xdr:row>37</xdr:row>
      <xdr:rowOff>160020</xdr:rowOff>
    </xdr:to>
    <xdr:sp macro="" textlink="">
      <xdr:nvSpPr>
        <xdr:cNvPr id="766" name="フローチャート: 判断 765"/>
        <xdr:cNvSpPr/>
      </xdr:nvSpPr>
      <xdr:spPr>
        <a:xfrm>
          <a:off x="19494500" y="6402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5097</xdr:rowOff>
    </xdr:from>
    <xdr:ext cx="313932" cy="259045"/>
    <xdr:sp macro="" textlink="">
      <xdr:nvSpPr>
        <xdr:cNvPr id="767" name="テキスト ボックス 766"/>
        <xdr:cNvSpPr txBox="1"/>
      </xdr:nvSpPr>
      <xdr:spPr>
        <a:xfrm>
          <a:off x="19388333" y="61772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24130</xdr:rowOff>
    </xdr:from>
    <xdr:to>
      <xdr:col>98</xdr:col>
      <xdr:colOff>38100</xdr:colOff>
      <xdr:row>38</xdr:row>
      <xdr:rowOff>125730</xdr:rowOff>
    </xdr:to>
    <xdr:sp macro="" textlink="">
      <xdr:nvSpPr>
        <xdr:cNvPr id="768" name="フローチャート: 判断 767"/>
        <xdr:cNvSpPr/>
      </xdr:nvSpPr>
      <xdr:spPr>
        <a:xfrm>
          <a:off x="18605500" y="653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36</xdr:row>
      <xdr:rowOff>142257</xdr:rowOff>
    </xdr:from>
    <xdr:ext cx="313932" cy="259045"/>
    <xdr:sp macro="" textlink="">
      <xdr:nvSpPr>
        <xdr:cNvPr id="769" name="テキスト ボックス 768"/>
        <xdr:cNvSpPr txBox="1"/>
      </xdr:nvSpPr>
      <xdr:spPr>
        <a:xfrm>
          <a:off x="18499333" y="63144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0" name="テキスト ボックス 76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1" name="テキスト ボックス 77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2" name="テキスト ボックス 77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3" name="テキスト ボックス 77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4" name="テキスト ボックス 77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5" name="楕円 77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76"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7" name="楕円 77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8" name="テキスト ボックス 777"/>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9" name="楕円 77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0" name="テキスト ボックス 779"/>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1" name="楕円 78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2" name="テキスト ボックス 781"/>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3" name="楕円 78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4" name="テキスト ボックス 783"/>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5" name="正方形/長方形 78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6" name="正方形/長方形 78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7" name="正方形/長方形 78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8" name="正方形/長方形 78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9" name="正方形/長方形 78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0" name="正方形/長方形 78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1" name="正方形/長方形 79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2" name="正方形/長方形 79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3" name="テキスト ボックス 79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4" name="直線コネクタ 79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5" name="直線コネクタ 79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6" name="テキスト ボックス 79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8" name="テキスト ボックス 79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0" name="直線コネクタ 79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4" name="直線コネクタ 80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5" name="直線コネクタ 80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7" name="フローチャート: 判断 80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8" name="直線コネクタ 80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9" name="フローチャート: 判断 80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0" name="テキスト ボックス 80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1" name="直線コネクタ 81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2" name="フローチャート: 判断 81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3" name="テキスト ボックス 81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4" name="直線コネクタ 81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5" name="フローチャート: 判断 81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6" name="テキスト ボックス 81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フローチャート: 判断 81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8" name="テキスト ボックス 81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4" name="楕円 82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6" name="楕円 82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7" name="テキスト ボックス 82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8" name="楕円 82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9" name="テキスト ボックス 82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0" name="楕円 82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1" name="テキスト ボックス 83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2" name="楕円 83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3" name="テキスト ボックス 83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4" name="正方形/長方形 8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5" name="正方形/長方形 8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6" name="テキスト ボックス 8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en-US" altLang="ja-JP"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民生費は、住民一人当たり</a:t>
          </a:r>
          <a:r>
            <a:rPr kumimoji="1" lang="en-US" altLang="ja-JP" sz="1100" b="0" i="0" baseline="0">
              <a:solidFill>
                <a:schemeClr val="dk1"/>
              </a:solidFill>
              <a:effectLst/>
              <a:latin typeface="+mn-lt"/>
              <a:ea typeface="+mn-ea"/>
              <a:cs typeface="+mn-cs"/>
            </a:rPr>
            <a:t>239,255</a:t>
          </a:r>
          <a:r>
            <a:rPr kumimoji="1" lang="ja-JP" altLang="ja-JP" sz="1100" b="0" i="0" baseline="0">
              <a:solidFill>
                <a:schemeClr val="dk1"/>
              </a:solidFill>
              <a:effectLst/>
              <a:latin typeface="+mn-lt"/>
              <a:ea typeface="+mn-ea"/>
              <a:cs typeface="+mn-cs"/>
            </a:rPr>
            <a:t>円となっており、類似団体平均に比べ高止まりしている。これは、扶助費が多く占めていることによる。性質別歳出決算の扶助費の分析内容と同様に、保育需要の増等により、今後も増加していくことが見込まれる。</a:t>
          </a:r>
          <a:endParaRPr lang="ja-JP" altLang="ja-JP" sz="1400">
            <a:effectLst/>
          </a:endParaRPr>
        </a:p>
        <a:p>
          <a:pPr rtl="0" eaLnBrk="1" fontAlgn="auto" latinLnBrk="0" hangingPunct="1"/>
          <a:r>
            <a:rPr kumimoji="1" lang="en-US" altLang="ja-JP"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公債費は、住民一人当たり</a:t>
          </a:r>
          <a:r>
            <a:rPr kumimoji="1" lang="en-US" altLang="ja-JP" sz="1100" b="0" i="0" baseline="0">
              <a:solidFill>
                <a:schemeClr val="dk1"/>
              </a:solidFill>
              <a:effectLst/>
              <a:latin typeface="+mn-lt"/>
              <a:ea typeface="+mn-ea"/>
              <a:cs typeface="+mn-cs"/>
            </a:rPr>
            <a:t>9,339</a:t>
          </a:r>
          <a:r>
            <a:rPr kumimoji="1" lang="ja-JP" altLang="ja-JP" sz="1100" b="0" i="0" baseline="0">
              <a:solidFill>
                <a:schemeClr val="dk1"/>
              </a:solidFill>
              <a:effectLst/>
              <a:latin typeface="+mn-lt"/>
              <a:ea typeface="+mn-ea"/>
              <a:cs typeface="+mn-cs"/>
            </a:rPr>
            <a:t>円とわずかに</a:t>
          </a:r>
          <a:r>
            <a:rPr kumimoji="1" lang="ja-JP" altLang="en-US" sz="1100" b="0" i="0" baseline="0">
              <a:solidFill>
                <a:schemeClr val="dk1"/>
              </a:solidFill>
              <a:effectLst/>
              <a:latin typeface="+mn-lt"/>
              <a:ea typeface="+mn-ea"/>
              <a:cs typeface="+mn-cs"/>
            </a:rPr>
            <a:t>減少</a:t>
          </a:r>
          <a:r>
            <a:rPr kumimoji="1" lang="ja-JP" altLang="ja-JP" sz="1100" b="0" i="0" baseline="0">
              <a:solidFill>
                <a:schemeClr val="dk1"/>
              </a:solidFill>
              <a:effectLst/>
              <a:latin typeface="+mn-lt"/>
              <a:ea typeface="+mn-ea"/>
              <a:cs typeface="+mn-cs"/>
            </a:rPr>
            <a:t>し</a:t>
          </a:r>
          <a:r>
            <a:rPr kumimoji="1" lang="ja-JP" altLang="en-US" sz="1100" b="0" i="0" baseline="0">
              <a:solidFill>
                <a:schemeClr val="dk1"/>
              </a:solidFill>
              <a:effectLst/>
              <a:latin typeface="+mn-lt"/>
              <a:ea typeface="+mn-ea"/>
              <a:cs typeface="+mn-cs"/>
            </a:rPr>
            <a:t>たが</a:t>
          </a:r>
          <a:r>
            <a:rPr kumimoji="1" lang="ja-JP" altLang="ja-JP" sz="1100" b="0" i="0" baseline="0">
              <a:solidFill>
                <a:schemeClr val="dk1"/>
              </a:solidFill>
              <a:effectLst/>
              <a:latin typeface="+mn-lt"/>
              <a:ea typeface="+mn-ea"/>
              <a:cs typeface="+mn-cs"/>
            </a:rPr>
            <a:t>、類似団体と比較して高い状態が続いている。</a:t>
          </a:r>
          <a:r>
            <a:rPr lang="ja-JP" altLang="ja-JP" sz="1100" b="0" i="0" baseline="0">
              <a:solidFill>
                <a:schemeClr val="dk1"/>
              </a:solidFill>
              <a:effectLst/>
              <a:latin typeface="+mn-lt"/>
              <a:ea typeface="+mn-ea"/>
              <a:cs typeface="+mn-cs"/>
            </a:rPr>
            <a:t>引き続き、学校施設の改築などに起債する計画であるが、その際は、財政基盤の確立に配慮した起債となるよう努めることとしている。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東京都墨田区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ja-JP" sz="1100" b="0" i="0" baseline="0">
              <a:solidFill>
                <a:schemeClr val="dk1"/>
              </a:solidFill>
              <a:effectLst/>
              <a:latin typeface="+mn-lt"/>
              <a:ea typeface="+mn-ea"/>
              <a:cs typeface="+mn-cs"/>
            </a:rPr>
            <a:t>　財政調整基金残高は、財政基盤の強化のため約</a:t>
          </a:r>
          <a:r>
            <a:rPr lang="en-US" altLang="ja-JP" sz="1100" b="0" i="0" baseline="0">
              <a:solidFill>
                <a:schemeClr val="dk1"/>
              </a:solidFill>
              <a:effectLst/>
              <a:latin typeface="+mn-lt"/>
              <a:ea typeface="+mn-ea"/>
              <a:cs typeface="+mn-cs"/>
            </a:rPr>
            <a:t>38</a:t>
          </a:r>
          <a:r>
            <a:rPr lang="ja-JP" altLang="ja-JP" sz="1100" b="0" i="0" baseline="0">
              <a:solidFill>
                <a:schemeClr val="dk1"/>
              </a:solidFill>
              <a:effectLst/>
              <a:latin typeface="+mn-lt"/>
              <a:ea typeface="+mn-ea"/>
              <a:cs typeface="+mn-cs"/>
            </a:rPr>
            <a:t>億円増加させたことにより、標準財政規模比が前年度に比べ約</a:t>
          </a:r>
          <a:r>
            <a:rPr lang="en-US" altLang="ja-JP" sz="1100" b="0" i="0" baseline="0">
              <a:solidFill>
                <a:schemeClr val="dk1"/>
              </a:solidFill>
              <a:effectLst/>
              <a:latin typeface="+mn-lt"/>
              <a:ea typeface="+mn-ea"/>
              <a:cs typeface="+mn-cs"/>
            </a:rPr>
            <a:t>4.4</a:t>
          </a:r>
          <a:r>
            <a:rPr lang="ja-JP" altLang="ja-JP" sz="1100" b="0" i="0" baseline="0">
              <a:solidFill>
                <a:schemeClr val="dk1"/>
              </a:solidFill>
              <a:effectLst/>
              <a:latin typeface="+mn-lt"/>
              <a:ea typeface="+mn-ea"/>
              <a:cs typeface="+mn-cs"/>
            </a:rPr>
            <a:t>ポイント上昇している。</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　実質収支額は、行財政改革を着実に進めていることから継続的に黒字を確保している。</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　実質単年度収支については、投資的経費の</a:t>
          </a:r>
          <a:r>
            <a:rPr lang="ja-JP" altLang="en-US" sz="1100" b="0" i="0" baseline="0">
              <a:solidFill>
                <a:schemeClr val="dk1"/>
              </a:solidFill>
              <a:effectLst/>
              <a:latin typeface="+mn-lt"/>
              <a:ea typeface="+mn-ea"/>
              <a:cs typeface="+mn-cs"/>
            </a:rPr>
            <a:t>減</a:t>
          </a:r>
          <a:r>
            <a:rPr lang="ja-JP" altLang="ja-JP" sz="1100" b="0" i="0" baseline="0">
              <a:solidFill>
                <a:schemeClr val="dk1"/>
              </a:solidFill>
              <a:effectLst/>
              <a:latin typeface="+mn-lt"/>
              <a:ea typeface="+mn-ea"/>
              <a:cs typeface="+mn-cs"/>
            </a:rPr>
            <a:t>などから前年度に比べ約</a:t>
          </a:r>
          <a:r>
            <a:rPr lang="en-US" altLang="ja-JP" sz="1100" b="0" i="0" baseline="0">
              <a:solidFill>
                <a:schemeClr val="dk1"/>
              </a:solidFill>
              <a:effectLst/>
              <a:latin typeface="+mn-lt"/>
              <a:ea typeface="+mn-ea"/>
              <a:cs typeface="+mn-cs"/>
            </a:rPr>
            <a:t>3.4</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増加</a:t>
          </a:r>
          <a:r>
            <a:rPr lang="ja-JP" altLang="ja-JP" sz="1100" b="0" i="0" baseline="0">
              <a:solidFill>
                <a:schemeClr val="dk1"/>
              </a:solidFill>
              <a:effectLst/>
              <a:latin typeface="+mn-lt"/>
              <a:ea typeface="+mn-ea"/>
              <a:cs typeface="+mn-cs"/>
            </a:rPr>
            <a:t>している</a:t>
          </a:r>
          <a:r>
            <a:rPr lang="ja-JP" altLang="en-US" sz="1100" b="0" i="0" baseline="0">
              <a:solidFill>
                <a:schemeClr val="dk1"/>
              </a:solidFill>
              <a:effectLst/>
              <a:latin typeface="+mn-lt"/>
              <a:ea typeface="+mn-ea"/>
              <a:cs typeface="+mn-cs"/>
            </a:rPr>
            <a:t>。</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東京都墨田区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　一般会計の実質収支については、投資的経費の増等</a:t>
          </a:r>
          <a:r>
            <a:rPr lang="ja-JP" altLang="ja-JP" sz="1100" b="0" i="0" baseline="0">
              <a:solidFill>
                <a:schemeClr val="dk1"/>
              </a:solidFill>
              <a:effectLst/>
              <a:latin typeface="+mn-lt"/>
              <a:ea typeface="+mn-ea"/>
              <a:cs typeface="+mn-cs"/>
            </a:rPr>
            <a:t>により、黒字額が減少した。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国民健康保険特別会計については被保険者数の減により歳入・歳出ともに減となり、黒字額は微増にとどまった。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介護保険特別会計については被保険者数の増により歳入が増となったことに伴い、黒字額が増加した。</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6"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7"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0" zoomScaleNormal="70" workbookViewId="0"/>
  </sheetViews>
  <sheetFormatPr defaultColWidth="0" defaultRowHeight="11" zeroHeight="1" x14ac:dyDescent="0.2"/>
  <cols>
    <col min="1" max="11" width="2.08984375" style="186" customWidth="1"/>
    <col min="12" max="12" width="2.1796875" style="186" customWidth="1"/>
    <col min="13" max="17" width="2.36328125" style="186" customWidth="1"/>
    <col min="18" max="119" width="2.08984375" style="186" customWidth="1"/>
    <col min="120" max="16384" width="0" style="186" hidden="1"/>
  </cols>
  <sheetData>
    <row r="1" spans="1:119" ht="33" customHeight="1" x14ac:dyDescent="0.2">
      <c r="A1" s="184"/>
      <c r="B1" s="648" t="s">
        <v>80</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5"/>
      <c r="DK1" s="185"/>
      <c r="DL1" s="185"/>
      <c r="DM1" s="185"/>
      <c r="DN1" s="185"/>
      <c r="DO1" s="185"/>
    </row>
    <row r="2" spans="1:119" ht="24" thickBot="1" x14ac:dyDescent="0.25">
      <c r="A2" s="184"/>
      <c r="B2" s="187" t="s">
        <v>81</v>
      </c>
      <c r="C2" s="187"/>
      <c r="D2" s="188"/>
      <c r="E2" s="184"/>
      <c r="F2" s="184"/>
      <c r="G2" s="184"/>
      <c r="H2" s="184"/>
      <c r="I2" s="184"/>
      <c r="J2" s="184"/>
      <c r="K2" s="184"/>
      <c r="L2" s="184"/>
      <c r="M2" s="184"/>
      <c r="N2" s="184"/>
      <c r="O2" s="184"/>
      <c r="P2" s="184"/>
      <c r="Q2" s="184"/>
      <c r="R2" s="184"/>
      <c r="S2" s="184"/>
      <c r="T2" s="184"/>
      <c r="U2" s="184"/>
      <c r="V2" s="184"/>
      <c r="W2" s="184"/>
      <c r="X2" s="184"/>
      <c r="Y2" s="184"/>
      <c r="Z2" s="184"/>
      <c r="AA2" s="184"/>
      <c r="AB2" s="184"/>
      <c r="AC2" s="184"/>
      <c r="AD2" s="184"/>
      <c r="AE2" s="184"/>
      <c r="AF2" s="184"/>
      <c r="AG2" s="184"/>
      <c r="AH2" s="184"/>
      <c r="AI2" s="184"/>
      <c r="AJ2" s="184"/>
      <c r="AK2" s="184"/>
      <c r="AL2" s="184"/>
      <c r="AM2" s="184"/>
      <c r="AN2" s="184"/>
      <c r="AO2" s="184"/>
      <c r="AP2" s="184"/>
      <c r="AQ2" s="184"/>
      <c r="AR2" s="184"/>
      <c r="AS2" s="184"/>
      <c r="AT2" s="184"/>
      <c r="AU2" s="184"/>
      <c r="AV2" s="184"/>
      <c r="AW2" s="184"/>
      <c r="AX2" s="184"/>
      <c r="AY2" s="184"/>
      <c r="AZ2" s="184"/>
      <c r="BA2" s="184"/>
      <c r="BB2" s="184"/>
      <c r="BC2" s="184"/>
      <c r="BD2" s="184"/>
      <c r="BE2" s="184"/>
      <c r="BF2" s="184"/>
      <c r="BG2" s="184"/>
      <c r="BH2" s="184"/>
      <c r="BI2" s="184"/>
      <c r="BJ2" s="184"/>
      <c r="BK2" s="184"/>
      <c r="BL2" s="184"/>
      <c r="BM2" s="184"/>
      <c r="BN2" s="184"/>
      <c r="BO2" s="184"/>
      <c r="BP2" s="184"/>
      <c r="BQ2" s="184"/>
      <c r="BR2" s="184"/>
      <c r="BS2" s="184"/>
      <c r="BT2" s="184"/>
      <c r="BU2" s="184"/>
      <c r="BV2" s="184"/>
      <c r="BW2" s="184"/>
      <c r="BX2" s="184"/>
      <c r="BY2" s="184"/>
      <c r="BZ2" s="184"/>
      <c r="CA2" s="184"/>
      <c r="CB2" s="184"/>
      <c r="CC2" s="184"/>
      <c r="CD2" s="184"/>
      <c r="CE2" s="184"/>
      <c r="CF2" s="184"/>
      <c r="CG2" s="184"/>
      <c r="CH2" s="184"/>
      <c r="CI2" s="184"/>
      <c r="CJ2" s="184"/>
      <c r="CK2" s="184"/>
      <c r="CL2" s="184"/>
      <c r="CM2" s="184"/>
      <c r="CN2" s="184"/>
      <c r="CO2" s="184"/>
      <c r="CP2" s="184"/>
      <c r="CQ2" s="184"/>
      <c r="CR2" s="184"/>
      <c r="CS2" s="184"/>
      <c r="CT2" s="184"/>
      <c r="CU2" s="184"/>
      <c r="CV2" s="184"/>
      <c r="CW2" s="184"/>
      <c r="CX2" s="184"/>
      <c r="CY2" s="184"/>
      <c r="CZ2" s="184"/>
      <c r="DA2" s="184"/>
      <c r="DB2" s="184"/>
      <c r="DC2" s="184"/>
      <c r="DD2" s="184"/>
      <c r="DE2" s="184"/>
      <c r="DF2" s="184"/>
      <c r="DG2" s="184"/>
      <c r="DH2" s="184"/>
      <c r="DI2" s="184"/>
      <c r="DJ2" s="184"/>
      <c r="DK2" s="184"/>
      <c r="DL2" s="184"/>
      <c r="DM2" s="184"/>
      <c r="DN2" s="184"/>
      <c r="DO2" s="184"/>
    </row>
    <row r="3" spans="1:119" ht="18.75" customHeight="1" thickBot="1" x14ac:dyDescent="0.25">
      <c r="A3" s="185"/>
      <c r="B3" s="649" t="s">
        <v>82</v>
      </c>
      <c r="C3" s="650"/>
      <c r="D3" s="650"/>
      <c r="E3" s="651"/>
      <c r="F3" s="651"/>
      <c r="G3" s="651"/>
      <c r="H3" s="651"/>
      <c r="I3" s="651"/>
      <c r="J3" s="651"/>
      <c r="K3" s="651"/>
      <c r="L3" s="651" t="s">
        <v>83</v>
      </c>
      <c r="M3" s="651"/>
      <c r="N3" s="651"/>
      <c r="O3" s="651"/>
      <c r="P3" s="651"/>
      <c r="Q3" s="651"/>
      <c r="R3" s="654"/>
      <c r="S3" s="654"/>
      <c r="T3" s="654"/>
      <c r="U3" s="654"/>
      <c r="V3" s="655"/>
      <c r="W3" s="545" t="s">
        <v>84</v>
      </c>
      <c r="X3" s="546"/>
      <c r="Y3" s="546"/>
      <c r="Z3" s="546"/>
      <c r="AA3" s="546"/>
      <c r="AB3" s="650"/>
      <c r="AC3" s="654" t="s">
        <v>85</v>
      </c>
      <c r="AD3" s="546"/>
      <c r="AE3" s="546"/>
      <c r="AF3" s="546"/>
      <c r="AG3" s="546"/>
      <c r="AH3" s="546"/>
      <c r="AI3" s="546"/>
      <c r="AJ3" s="546"/>
      <c r="AK3" s="546"/>
      <c r="AL3" s="616"/>
      <c r="AM3" s="545" t="s">
        <v>86</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87</v>
      </c>
      <c r="BO3" s="546"/>
      <c r="BP3" s="546"/>
      <c r="BQ3" s="546"/>
      <c r="BR3" s="546"/>
      <c r="BS3" s="546"/>
      <c r="BT3" s="546"/>
      <c r="BU3" s="616"/>
      <c r="BV3" s="545" t="s">
        <v>88</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89</v>
      </c>
      <c r="CU3" s="546"/>
      <c r="CV3" s="546"/>
      <c r="CW3" s="546"/>
      <c r="CX3" s="546"/>
      <c r="CY3" s="546"/>
      <c r="CZ3" s="546"/>
      <c r="DA3" s="616"/>
      <c r="DB3" s="545" t="s">
        <v>90</v>
      </c>
      <c r="DC3" s="546"/>
      <c r="DD3" s="546"/>
      <c r="DE3" s="546"/>
      <c r="DF3" s="546"/>
      <c r="DG3" s="546"/>
      <c r="DH3" s="546"/>
      <c r="DI3" s="616"/>
      <c r="DJ3" s="184"/>
      <c r="DK3" s="184"/>
      <c r="DL3" s="184"/>
      <c r="DM3" s="184"/>
      <c r="DN3" s="184"/>
      <c r="DO3" s="184"/>
    </row>
    <row r="4" spans="1:119" ht="18.75" customHeight="1" x14ac:dyDescent="0.2">
      <c r="A4" s="185"/>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91</v>
      </c>
      <c r="AZ4" s="459"/>
      <c r="BA4" s="459"/>
      <c r="BB4" s="459"/>
      <c r="BC4" s="459"/>
      <c r="BD4" s="459"/>
      <c r="BE4" s="459"/>
      <c r="BF4" s="459"/>
      <c r="BG4" s="459"/>
      <c r="BH4" s="459"/>
      <c r="BI4" s="459"/>
      <c r="BJ4" s="459"/>
      <c r="BK4" s="459"/>
      <c r="BL4" s="459"/>
      <c r="BM4" s="460"/>
      <c r="BN4" s="461">
        <v>125718501</v>
      </c>
      <c r="BO4" s="462"/>
      <c r="BP4" s="462"/>
      <c r="BQ4" s="462"/>
      <c r="BR4" s="462"/>
      <c r="BS4" s="462"/>
      <c r="BT4" s="462"/>
      <c r="BU4" s="463"/>
      <c r="BV4" s="461">
        <v>121569101</v>
      </c>
      <c r="BW4" s="462"/>
      <c r="BX4" s="462"/>
      <c r="BY4" s="462"/>
      <c r="BZ4" s="462"/>
      <c r="CA4" s="462"/>
      <c r="CB4" s="462"/>
      <c r="CC4" s="463"/>
      <c r="CD4" s="642" t="s">
        <v>92</v>
      </c>
      <c r="CE4" s="643"/>
      <c r="CF4" s="643"/>
      <c r="CG4" s="643"/>
      <c r="CH4" s="643"/>
      <c r="CI4" s="643"/>
      <c r="CJ4" s="643"/>
      <c r="CK4" s="643"/>
      <c r="CL4" s="643"/>
      <c r="CM4" s="643"/>
      <c r="CN4" s="643"/>
      <c r="CO4" s="643"/>
      <c r="CP4" s="643"/>
      <c r="CQ4" s="643"/>
      <c r="CR4" s="643"/>
      <c r="CS4" s="644"/>
      <c r="CT4" s="645">
        <v>8.5</v>
      </c>
      <c r="CU4" s="646"/>
      <c r="CV4" s="646"/>
      <c r="CW4" s="646"/>
      <c r="CX4" s="646"/>
      <c r="CY4" s="646"/>
      <c r="CZ4" s="646"/>
      <c r="DA4" s="647"/>
      <c r="DB4" s="645">
        <v>5.2</v>
      </c>
      <c r="DC4" s="646"/>
      <c r="DD4" s="646"/>
      <c r="DE4" s="646"/>
      <c r="DF4" s="646"/>
      <c r="DG4" s="646"/>
      <c r="DH4" s="646"/>
      <c r="DI4" s="647"/>
      <c r="DJ4" s="184"/>
      <c r="DK4" s="184"/>
      <c r="DL4" s="184"/>
      <c r="DM4" s="184"/>
      <c r="DN4" s="184"/>
      <c r="DO4" s="184"/>
    </row>
    <row r="5" spans="1:119" ht="18.75" customHeight="1" x14ac:dyDescent="0.2">
      <c r="A5" s="185"/>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93</v>
      </c>
      <c r="AN5" s="440"/>
      <c r="AO5" s="440"/>
      <c r="AP5" s="440"/>
      <c r="AQ5" s="440"/>
      <c r="AR5" s="440"/>
      <c r="AS5" s="440"/>
      <c r="AT5" s="441"/>
      <c r="AU5" s="523" t="s">
        <v>94</v>
      </c>
      <c r="AV5" s="524"/>
      <c r="AW5" s="524"/>
      <c r="AX5" s="524"/>
      <c r="AY5" s="446" t="s">
        <v>95</v>
      </c>
      <c r="AZ5" s="447"/>
      <c r="BA5" s="447"/>
      <c r="BB5" s="447"/>
      <c r="BC5" s="447"/>
      <c r="BD5" s="447"/>
      <c r="BE5" s="447"/>
      <c r="BF5" s="447"/>
      <c r="BG5" s="447"/>
      <c r="BH5" s="447"/>
      <c r="BI5" s="447"/>
      <c r="BJ5" s="447"/>
      <c r="BK5" s="447"/>
      <c r="BL5" s="447"/>
      <c r="BM5" s="448"/>
      <c r="BN5" s="466">
        <v>118897183</v>
      </c>
      <c r="BO5" s="467"/>
      <c r="BP5" s="467"/>
      <c r="BQ5" s="467"/>
      <c r="BR5" s="467"/>
      <c r="BS5" s="467"/>
      <c r="BT5" s="467"/>
      <c r="BU5" s="468"/>
      <c r="BV5" s="466">
        <v>117466523</v>
      </c>
      <c r="BW5" s="467"/>
      <c r="BX5" s="467"/>
      <c r="BY5" s="467"/>
      <c r="BZ5" s="467"/>
      <c r="CA5" s="467"/>
      <c r="CB5" s="467"/>
      <c r="CC5" s="468"/>
      <c r="CD5" s="475" t="s">
        <v>96</v>
      </c>
      <c r="CE5" s="476"/>
      <c r="CF5" s="476"/>
      <c r="CG5" s="476"/>
      <c r="CH5" s="476"/>
      <c r="CI5" s="476"/>
      <c r="CJ5" s="476"/>
      <c r="CK5" s="476"/>
      <c r="CL5" s="476"/>
      <c r="CM5" s="476"/>
      <c r="CN5" s="476"/>
      <c r="CO5" s="476"/>
      <c r="CP5" s="476"/>
      <c r="CQ5" s="476"/>
      <c r="CR5" s="476"/>
      <c r="CS5" s="477"/>
      <c r="CT5" s="436">
        <v>79.8</v>
      </c>
      <c r="CU5" s="437"/>
      <c r="CV5" s="437"/>
      <c r="CW5" s="437"/>
      <c r="CX5" s="437"/>
      <c r="CY5" s="437"/>
      <c r="CZ5" s="437"/>
      <c r="DA5" s="438"/>
      <c r="DB5" s="436">
        <v>82.1</v>
      </c>
      <c r="DC5" s="437"/>
      <c r="DD5" s="437"/>
      <c r="DE5" s="437"/>
      <c r="DF5" s="437"/>
      <c r="DG5" s="437"/>
      <c r="DH5" s="437"/>
      <c r="DI5" s="438"/>
      <c r="DJ5" s="184"/>
      <c r="DK5" s="184"/>
      <c r="DL5" s="184"/>
      <c r="DM5" s="184"/>
      <c r="DN5" s="184"/>
      <c r="DO5" s="184"/>
    </row>
    <row r="6" spans="1:119" ht="18.75" customHeight="1" x14ac:dyDescent="0.2">
      <c r="A6" s="185"/>
      <c r="B6" s="622" t="s">
        <v>97</v>
      </c>
      <c r="C6" s="480"/>
      <c r="D6" s="480"/>
      <c r="E6" s="623"/>
      <c r="F6" s="623"/>
      <c r="G6" s="623"/>
      <c r="H6" s="623"/>
      <c r="I6" s="623"/>
      <c r="J6" s="623"/>
      <c r="K6" s="623"/>
      <c r="L6" s="623" t="s">
        <v>98</v>
      </c>
      <c r="M6" s="623"/>
      <c r="N6" s="623"/>
      <c r="O6" s="623"/>
      <c r="P6" s="623"/>
      <c r="Q6" s="623"/>
      <c r="R6" s="504"/>
      <c r="S6" s="504"/>
      <c r="T6" s="504"/>
      <c r="U6" s="504"/>
      <c r="V6" s="629"/>
      <c r="W6" s="557" t="s">
        <v>99</v>
      </c>
      <c r="X6" s="479"/>
      <c r="Y6" s="479"/>
      <c r="Z6" s="479"/>
      <c r="AA6" s="479"/>
      <c r="AB6" s="480"/>
      <c r="AC6" s="634" t="s">
        <v>100</v>
      </c>
      <c r="AD6" s="635"/>
      <c r="AE6" s="635"/>
      <c r="AF6" s="635"/>
      <c r="AG6" s="635"/>
      <c r="AH6" s="635"/>
      <c r="AI6" s="635"/>
      <c r="AJ6" s="635"/>
      <c r="AK6" s="635"/>
      <c r="AL6" s="636"/>
      <c r="AM6" s="535" t="s">
        <v>101</v>
      </c>
      <c r="AN6" s="440"/>
      <c r="AO6" s="440"/>
      <c r="AP6" s="440"/>
      <c r="AQ6" s="440"/>
      <c r="AR6" s="440"/>
      <c r="AS6" s="440"/>
      <c r="AT6" s="441"/>
      <c r="AU6" s="523" t="s">
        <v>102</v>
      </c>
      <c r="AV6" s="524"/>
      <c r="AW6" s="524"/>
      <c r="AX6" s="524"/>
      <c r="AY6" s="446" t="s">
        <v>103</v>
      </c>
      <c r="AZ6" s="447"/>
      <c r="BA6" s="447"/>
      <c r="BB6" s="447"/>
      <c r="BC6" s="447"/>
      <c r="BD6" s="447"/>
      <c r="BE6" s="447"/>
      <c r="BF6" s="447"/>
      <c r="BG6" s="447"/>
      <c r="BH6" s="447"/>
      <c r="BI6" s="447"/>
      <c r="BJ6" s="447"/>
      <c r="BK6" s="447"/>
      <c r="BL6" s="447"/>
      <c r="BM6" s="448"/>
      <c r="BN6" s="466">
        <v>6821318</v>
      </c>
      <c r="BO6" s="467"/>
      <c r="BP6" s="467"/>
      <c r="BQ6" s="467"/>
      <c r="BR6" s="467"/>
      <c r="BS6" s="467"/>
      <c r="BT6" s="467"/>
      <c r="BU6" s="468"/>
      <c r="BV6" s="466">
        <v>4102578</v>
      </c>
      <c r="BW6" s="467"/>
      <c r="BX6" s="467"/>
      <c r="BY6" s="467"/>
      <c r="BZ6" s="467"/>
      <c r="CA6" s="467"/>
      <c r="CB6" s="467"/>
      <c r="CC6" s="468"/>
      <c r="CD6" s="475" t="s">
        <v>104</v>
      </c>
      <c r="CE6" s="476"/>
      <c r="CF6" s="476"/>
      <c r="CG6" s="476"/>
      <c r="CH6" s="476"/>
      <c r="CI6" s="476"/>
      <c r="CJ6" s="476"/>
      <c r="CK6" s="476"/>
      <c r="CL6" s="476"/>
      <c r="CM6" s="476"/>
      <c r="CN6" s="476"/>
      <c r="CO6" s="476"/>
      <c r="CP6" s="476"/>
      <c r="CQ6" s="476"/>
      <c r="CR6" s="476"/>
      <c r="CS6" s="477"/>
      <c r="CT6" s="619">
        <v>79.8</v>
      </c>
      <c r="CU6" s="620"/>
      <c r="CV6" s="620"/>
      <c r="CW6" s="620"/>
      <c r="CX6" s="620"/>
      <c r="CY6" s="620"/>
      <c r="CZ6" s="620"/>
      <c r="DA6" s="621"/>
      <c r="DB6" s="619">
        <v>82.1</v>
      </c>
      <c r="DC6" s="620"/>
      <c r="DD6" s="620"/>
      <c r="DE6" s="620"/>
      <c r="DF6" s="620"/>
      <c r="DG6" s="620"/>
      <c r="DH6" s="620"/>
      <c r="DI6" s="621"/>
      <c r="DJ6" s="184"/>
      <c r="DK6" s="184"/>
      <c r="DL6" s="184"/>
      <c r="DM6" s="184"/>
      <c r="DN6" s="184"/>
      <c r="DO6" s="184"/>
    </row>
    <row r="7" spans="1:119" ht="18.75" customHeight="1" x14ac:dyDescent="0.2">
      <c r="A7" s="185"/>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105</v>
      </c>
      <c r="AN7" s="440"/>
      <c r="AO7" s="440"/>
      <c r="AP7" s="440"/>
      <c r="AQ7" s="440"/>
      <c r="AR7" s="440"/>
      <c r="AS7" s="440"/>
      <c r="AT7" s="441"/>
      <c r="AU7" s="523" t="s">
        <v>106</v>
      </c>
      <c r="AV7" s="524"/>
      <c r="AW7" s="524"/>
      <c r="AX7" s="524"/>
      <c r="AY7" s="446" t="s">
        <v>107</v>
      </c>
      <c r="AZ7" s="447"/>
      <c r="BA7" s="447"/>
      <c r="BB7" s="447"/>
      <c r="BC7" s="447"/>
      <c r="BD7" s="447"/>
      <c r="BE7" s="447"/>
      <c r="BF7" s="447"/>
      <c r="BG7" s="447"/>
      <c r="BH7" s="447"/>
      <c r="BI7" s="447"/>
      <c r="BJ7" s="447"/>
      <c r="BK7" s="447"/>
      <c r="BL7" s="447"/>
      <c r="BM7" s="448"/>
      <c r="BN7" s="466">
        <v>565866</v>
      </c>
      <c r="BO7" s="467"/>
      <c r="BP7" s="467"/>
      <c r="BQ7" s="467"/>
      <c r="BR7" s="467"/>
      <c r="BS7" s="467"/>
      <c r="BT7" s="467"/>
      <c r="BU7" s="468"/>
      <c r="BV7" s="466">
        <v>442240</v>
      </c>
      <c r="BW7" s="467"/>
      <c r="BX7" s="467"/>
      <c r="BY7" s="467"/>
      <c r="BZ7" s="467"/>
      <c r="CA7" s="467"/>
      <c r="CB7" s="467"/>
      <c r="CC7" s="468"/>
      <c r="CD7" s="475" t="s">
        <v>108</v>
      </c>
      <c r="CE7" s="476"/>
      <c r="CF7" s="476"/>
      <c r="CG7" s="476"/>
      <c r="CH7" s="476"/>
      <c r="CI7" s="476"/>
      <c r="CJ7" s="476"/>
      <c r="CK7" s="476"/>
      <c r="CL7" s="476"/>
      <c r="CM7" s="476"/>
      <c r="CN7" s="476"/>
      <c r="CO7" s="476"/>
      <c r="CP7" s="476"/>
      <c r="CQ7" s="476"/>
      <c r="CR7" s="476"/>
      <c r="CS7" s="477"/>
      <c r="CT7" s="466">
        <v>73221654</v>
      </c>
      <c r="CU7" s="467"/>
      <c r="CV7" s="467"/>
      <c r="CW7" s="467"/>
      <c r="CX7" s="467"/>
      <c r="CY7" s="467"/>
      <c r="CZ7" s="467"/>
      <c r="DA7" s="468"/>
      <c r="DB7" s="466">
        <v>70583854</v>
      </c>
      <c r="DC7" s="467"/>
      <c r="DD7" s="467"/>
      <c r="DE7" s="467"/>
      <c r="DF7" s="467"/>
      <c r="DG7" s="467"/>
      <c r="DH7" s="467"/>
      <c r="DI7" s="468"/>
      <c r="DJ7" s="184"/>
      <c r="DK7" s="184"/>
      <c r="DL7" s="184"/>
      <c r="DM7" s="184"/>
      <c r="DN7" s="184"/>
      <c r="DO7" s="184"/>
    </row>
    <row r="8" spans="1:119" ht="18.75" customHeight="1" thickBot="1" x14ac:dyDescent="0.25">
      <c r="A8" s="185"/>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109</v>
      </c>
      <c r="AN8" s="440"/>
      <c r="AO8" s="440"/>
      <c r="AP8" s="440"/>
      <c r="AQ8" s="440"/>
      <c r="AR8" s="440"/>
      <c r="AS8" s="440"/>
      <c r="AT8" s="441"/>
      <c r="AU8" s="523" t="s">
        <v>110</v>
      </c>
      <c r="AV8" s="524"/>
      <c r="AW8" s="524"/>
      <c r="AX8" s="524"/>
      <c r="AY8" s="446" t="s">
        <v>111</v>
      </c>
      <c r="AZ8" s="447"/>
      <c r="BA8" s="447"/>
      <c r="BB8" s="447"/>
      <c r="BC8" s="447"/>
      <c r="BD8" s="447"/>
      <c r="BE8" s="447"/>
      <c r="BF8" s="447"/>
      <c r="BG8" s="447"/>
      <c r="BH8" s="447"/>
      <c r="BI8" s="447"/>
      <c r="BJ8" s="447"/>
      <c r="BK8" s="447"/>
      <c r="BL8" s="447"/>
      <c r="BM8" s="448"/>
      <c r="BN8" s="466">
        <v>6255452</v>
      </c>
      <c r="BO8" s="467"/>
      <c r="BP8" s="467"/>
      <c r="BQ8" s="467"/>
      <c r="BR8" s="467"/>
      <c r="BS8" s="467"/>
      <c r="BT8" s="467"/>
      <c r="BU8" s="468"/>
      <c r="BV8" s="466">
        <v>3660338</v>
      </c>
      <c r="BW8" s="467"/>
      <c r="BX8" s="467"/>
      <c r="BY8" s="467"/>
      <c r="BZ8" s="467"/>
      <c r="CA8" s="467"/>
      <c r="CB8" s="467"/>
      <c r="CC8" s="468"/>
      <c r="CD8" s="475" t="s">
        <v>112</v>
      </c>
      <c r="CE8" s="476"/>
      <c r="CF8" s="476"/>
      <c r="CG8" s="476"/>
      <c r="CH8" s="476"/>
      <c r="CI8" s="476"/>
      <c r="CJ8" s="476"/>
      <c r="CK8" s="476"/>
      <c r="CL8" s="476"/>
      <c r="CM8" s="476"/>
      <c r="CN8" s="476"/>
      <c r="CO8" s="476"/>
      <c r="CP8" s="476"/>
      <c r="CQ8" s="476"/>
      <c r="CR8" s="476"/>
      <c r="CS8" s="477"/>
      <c r="CT8" s="579">
        <v>0.41</v>
      </c>
      <c r="CU8" s="580"/>
      <c r="CV8" s="580"/>
      <c r="CW8" s="580"/>
      <c r="CX8" s="580"/>
      <c r="CY8" s="580"/>
      <c r="CZ8" s="580"/>
      <c r="DA8" s="581"/>
      <c r="DB8" s="579">
        <v>0.41</v>
      </c>
      <c r="DC8" s="580"/>
      <c r="DD8" s="580"/>
      <c r="DE8" s="580"/>
      <c r="DF8" s="580"/>
      <c r="DG8" s="580"/>
      <c r="DH8" s="580"/>
      <c r="DI8" s="581"/>
      <c r="DJ8" s="184"/>
      <c r="DK8" s="184"/>
      <c r="DL8" s="184"/>
      <c r="DM8" s="184"/>
      <c r="DN8" s="184"/>
      <c r="DO8" s="184"/>
    </row>
    <row r="9" spans="1:119" ht="18.75" customHeight="1" thickBot="1" x14ac:dyDescent="0.25">
      <c r="A9" s="185"/>
      <c r="B9" s="608" t="s">
        <v>113</v>
      </c>
      <c r="C9" s="609"/>
      <c r="D9" s="609"/>
      <c r="E9" s="609"/>
      <c r="F9" s="609"/>
      <c r="G9" s="609"/>
      <c r="H9" s="609"/>
      <c r="I9" s="609"/>
      <c r="J9" s="609"/>
      <c r="K9" s="529"/>
      <c r="L9" s="610" t="s">
        <v>114</v>
      </c>
      <c r="M9" s="611"/>
      <c r="N9" s="611"/>
      <c r="O9" s="611"/>
      <c r="P9" s="611"/>
      <c r="Q9" s="612"/>
      <c r="R9" s="613">
        <v>256274</v>
      </c>
      <c r="S9" s="614"/>
      <c r="T9" s="614"/>
      <c r="U9" s="614"/>
      <c r="V9" s="615"/>
      <c r="W9" s="545" t="s">
        <v>115</v>
      </c>
      <c r="X9" s="546"/>
      <c r="Y9" s="546"/>
      <c r="Z9" s="546"/>
      <c r="AA9" s="546"/>
      <c r="AB9" s="546"/>
      <c r="AC9" s="546"/>
      <c r="AD9" s="546"/>
      <c r="AE9" s="546"/>
      <c r="AF9" s="546"/>
      <c r="AG9" s="546"/>
      <c r="AH9" s="546"/>
      <c r="AI9" s="546"/>
      <c r="AJ9" s="546"/>
      <c r="AK9" s="546"/>
      <c r="AL9" s="616"/>
      <c r="AM9" s="535" t="s">
        <v>116</v>
      </c>
      <c r="AN9" s="440"/>
      <c r="AO9" s="440"/>
      <c r="AP9" s="440"/>
      <c r="AQ9" s="440"/>
      <c r="AR9" s="440"/>
      <c r="AS9" s="440"/>
      <c r="AT9" s="441"/>
      <c r="AU9" s="523" t="s">
        <v>110</v>
      </c>
      <c r="AV9" s="524"/>
      <c r="AW9" s="524"/>
      <c r="AX9" s="524"/>
      <c r="AY9" s="446" t="s">
        <v>117</v>
      </c>
      <c r="AZ9" s="447"/>
      <c r="BA9" s="447"/>
      <c r="BB9" s="447"/>
      <c r="BC9" s="447"/>
      <c r="BD9" s="447"/>
      <c r="BE9" s="447"/>
      <c r="BF9" s="447"/>
      <c r="BG9" s="447"/>
      <c r="BH9" s="447"/>
      <c r="BI9" s="447"/>
      <c r="BJ9" s="447"/>
      <c r="BK9" s="447"/>
      <c r="BL9" s="447"/>
      <c r="BM9" s="448"/>
      <c r="BN9" s="466">
        <v>2595114</v>
      </c>
      <c r="BO9" s="467"/>
      <c r="BP9" s="467"/>
      <c r="BQ9" s="467"/>
      <c r="BR9" s="467"/>
      <c r="BS9" s="467"/>
      <c r="BT9" s="467"/>
      <c r="BU9" s="468"/>
      <c r="BV9" s="466">
        <v>-834528</v>
      </c>
      <c r="BW9" s="467"/>
      <c r="BX9" s="467"/>
      <c r="BY9" s="467"/>
      <c r="BZ9" s="467"/>
      <c r="CA9" s="467"/>
      <c r="CB9" s="467"/>
      <c r="CC9" s="468"/>
      <c r="CD9" s="475" t="s">
        <v>118</v>
      </c>
      <c r="CE9" s="476"/>
      <c r="CF9" s="476"/>
      <c r="CG9" s="476"/>
      <c r="CH9" s="476"/>
      <c r="CI9" s="476"/>
      <c r="CJ9" s="476"/>
      <c r="CK9" s="476"/>
      <c r="CL9" s="476"/>
      <c r="CM9" s="476"/>
      <c r="CN9" s="476"/>
      <c r="CO9" s="476"/>
      <c r="CP9" s="476"/>
      <c r="CQ9" s="476"/>
      <c r="CR9" s="476"/>
      <c r="CS9" s="477"/>
      <c r="CT9" s="436">
        <v>3.1</v>
      </c>
      <c r="CU9" s="437"/>
      <c r="CV9" s="437"/>
      <c r="CW9" s="437"/>
      <c r="CX9" s="437"/>
      <c r="CY9" s="437"/>
      <c r="CZ9" s="437"/>
      <c r="DA9" s="438"/>
      <c r="DB9" s="436">
        <v>3.4</v>
      </c>
      <c r="DC9" s="437"/>
      <c r="DD9" s="437"/>
      <c r="DE9" s="437"/>
      <c r="DF9" s="437"/>
      <c r="DG9" s="437"/>
      <c r="DH9" s="437"/>
      <c r="DI9" s="438"/>
      <c r="DJ9" s="184"/>
      <c r="DK9" s="184"/>
      <c r="DL9" s="184"/>
      <c r="DM9" s="184"/>
      <c r="DN9" s="184"/>
      <c r="DO9" s="184"/>
    </row>
    <row r="10" spans="1:119" ht="18.75" customHeight="1" thickBot="1" x14ac:dyDescent="0.25">
      <c r="A10" s="185"/>
      <c r="B10" s="608"/>
      <c r="C10" s="609"/>
      <c r="D10" s="609"/>
      <c r="E10" s="609"/>
      <c r="F10" s="609"/>
      <c r="G10" s="609"/>
      <c r="H10" s="609"/>
      <c r="I10" s="609"/>
      <c r="J10" s="609"/>
      <c r="K10" s="529"/>
      <c r="L10" s="439" t="s">
        <v>119</v>
      </c>
      <c r="M10" s="440"/>
      <c r="N10" s="440"/>
      <c r="O10" s="440"/>
      <c r="P10" s="440"/>
      <c r="Q10" s="441"/>
      <c r="R10" s="442">
        <v>247606</v>
      </c>
      <c r="S10" s="443"/>
      <c r="T10" s="443"/>
      <c r="U10" s="443"/>
      <c r="V10" s="445"/>
      <c r="W10" s="617"/>
      <c r="X10" s="428"/>
      <c r="Y10" s="428"/>
      <c r="Z10" s="428"/>
      <c r="AA10" s="428"/>
      <c r="AB10" s="428"/>
      <c r="AC10" s="428"/>
      <c r="AD10" s="428"/>
      <c r="AE10" s="428"/>
      <c r="AF10" s="428"/>
      <c r="AG10" s="428"/>
      <c r="AH10" s="428"/>
      <c r="AI10" s="428"/>
      <c r="AJ10" s="428"/>
      <c r="AK10" s="428"/>
      <c r="AL10" s="618"/>
      <c r="AM10" s="535" t="s">
        <v>120</v>
      </c>
      <c r="AN10" s="440"/>
      <c r="AO10" s="440"/>
      <c r="AP10" s="440"/>
      <c r="AQ10" s="440"/>
      <c r="AR10" s="440"/>
      <c r="AS10" s="440"/>
      <c r="AT10" s="441"/>
      <c r="AU10" s="523" t="s">
        <v>121</v>
      </c>
      <c r="AV10" s="524"/>
      <c r="AW10" s="524"/>
      <c r="AX10" s="524"/>
      <c r="AY10" s="446" t="s">
        <v>122</v>
      </c>
      <c r="AZ10" s="447"/>
      <c r="BA10" s="447"/>
      <c r="BB10" s="447"/>
      <c r="BC10" s="447"/>
      <c r="BD10" s="447"/>
      <c r="BE10" s="447"/>
      <c r="BF10" s="447"/>
      <c r="BG10" s="447"/>
      <c r="BH10" s="447"/>
      <c r="BI10" s="447"/>
      <c r="BJ10" s="447"/>
      <c r="BK10" s="447"/>
      <c r="BL10" s="447"/>
      <c r="BM10" s="448"/>
      <c r="BN10" s="466">
        <v>3228994</v>
      </c>
      <c r="BO10" s="467"/>
      <c r="BP10" s="467"/>
      <c r="BQ10" s="467"/>
      <c r="BR10" s="467"/>
      <c r="BS10" s="467"/>
      <c r="BT10" s="467"/>
      <c r="BU10" s="468"/>
      <c r="BV10" s="466">
        <v>3747837</v>
      </c>
      <c r="BW10" s="467"/>
      <c r="BX10" s="467"/>
      <c r="BY10" s="467"/>
      <c r="BZ10" s="467"/>
      <c r="CA10" s="467"/>
      <c r="CB10" s="467"/>
      <c r="CC10" s="468"/>
      <c r="CD10" s="189" t="s">
        <v>123</v>
      </c>
      <c r="CE10" s="190"/>
      <c r="CF10" s="190"/>
      <c r="CG10" s="190"/>
      <c r="CH10" s="190"/>
      <c r="CI10" s="190"/>
      <c r="CJ10" s="190"/>
      <c r="CK10" s="190"/>
      <c r="CL10" s="190"/>
      <c r="CM10" s="190"/>
      <c r="CN10" s="190"/>
      <c r="CO10" s="190"/>
      <c r="CP10" s="190"/>
      <c r="CQ10" s="190"/>
      <c r="CR10" s="190"/>
      <c r="CS10" s="191"/>
      <c r="CT10" s="192"/>
      <c r="CU10" s="193"/>
      <c r="CV10" s="193"/>
      <c r="CW10" s="193"/>
      <c r="CX10" s="193"/>
      <c r="CY10" s="193"/>
      <c r="CZ10" s="193"/>
      <c r="DA10" s="194"/>
      <c r="DB10" s="192"/>
      <c r="DC10" s="193"/>
      <c r="DD10" s="193"/>
      <c r="DE10" s="193"/>
      <c r="DF10" s="193"/>
      <c r="DG10" s="193"/>
      <c r="DH10" s="193"/>
      <c r="DI10" s="194"/>
      <c r="DJ10" s="184"/>
      <c r="DK10" s="184"/>
      <c r="DL10" s="184"/>
      <c r="DM10" s="184"/>
      <c r="DN10" s="184"/>
      <c r="DO10" s="184"/>
    </row>
    <row r="11" spans="1:119" ht="18.75" customHeight="1" thickBot="1" x14ac:dyDescent="0.25">
      <c r="A11" s="185"/>
      <c r="B11" s="608"/>
      <c r="C11" s="609"/>
      <c r="D11" s="609"/>
      <c r="E11" s="609"/>
      <c r="F11" s="609"/>
      <c r="G11" s="609"/>
      <c r="H11" s="609"/>
      <c r="I11" s="609"/>
      <c r="J11" s="609"/>
      <c r="K11" s="529"/>
      <c r="L11" s="512" t="s">
        <v>124</v>
      </c>
      <c r="M11" s="513"/>
      <c r="N11" s="513"/>
      <c r="O11" s="513"/>
      <c r="P11" s="513"/>
      <c r="Q11" s="514"/>
      <c r="R11" s="605" t="s">
        <v>125</v>
      </c>
      <c r="S11" s="606"/>
      <c r="T11" s="606"/>
      <c r="U11" s="606"/>
      <c r="V11" s="607"/>
      <c r="W11" s="617"/>
      <c r="X11" s="428"/>
      <c r="Y11" s="428"/>
      <c r="Z11" s="428"/>
      <c r="AA11" s="428"/>
      <c r="AB11" s="428"/>
      <c r="AC11" s="428"/>
      <c r="AD11" s="428"/>
      <c r="AE11" s="428"/>
      <c r="AF11" s="428"/>
      <c r="AG11" s="428"/>
      <c r="AH11" s="428"/>
      <c r="AI11" s="428"/>
      <c r="AJ11" s="428"/>
      <c r="AK11" s="428"/>
      <c r="AL11" s="618"/>
      <c r="AM11" s="535" t="s">
        <v>126</v>
      </c>
      <c r="AN11" s="440"/>
      <c r="AO11" s="440"/>
      <c r="AP11" s="440"/>
      <c r="AQ11" s="440"/>
      <c r="AR11" s="440"/>
      <c r="AS11" s="440"/>
      <c r="AT11" s="441"/>
      <c r="AU11" s="523" t="s">
        <v>110</v>
      </c>
      <c r="AV11" s="524"/>
      <c r="AW11" s="524"/>
      <c r="AX11" s="524"/>
      <c r="AY11" s="446" t="s">
        <v>127</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0</v>
      </c>
      <c r="BW11" s="467"/>
      <c r="BX11" s="467"/>
      <c r="BY11" s="467"/>
      <c r="BZ11" s="467"/>
      <c r="CA11" s="467"/>
      <c r="CB11" s="467"/>
      <c r="CC11" s="468"/>
      <c r="CD11" s="475" t="s">
        <v>128</v>
      </c>
      <c r="CE11" s="476"/>
      <c r="CF11" s="476"/>
      <c r="CG11" s="476"/>
      <c r="CH11" s="476"/>
      <c r="CI11" s="476"/>
      <c r="CJ11" s="476"/>
      <c r="CK11" s="476"/>
      <c r="CL11" s="476"/>
      <c r="CM11" s="476"/>
      <c r="CN11" s="476"/>
      <c r="CO11" s="476"/>
      <c r="CP11" s="476"/>
      <c r="CQ11" s="476"/>
      <c r="CR11" s="476"/>
      <c r="CS11" s="477"/>
      <c r="CT11" s="579" t="s">
        <v>129</v>
      </c>
      <c r="CU11" s="580"/>
      <c r="CV11" s="580"/>
      <c r="CW11" s="580"/>
      <c r="CX11" s="580"/>
      <c r="CY11" s="580"/>
      <c r="CZ11" s="580"/>
      <c r="DA11" s="581"/>
      <c r="DB11" s="579" t="s">
        <v>130</v>
      </c>
      <c r="DC11" s="580"/>
      <c r="DD11" s="580"/>
      <c r="DE11" s="580"/>
      <c r="DF11" s="580"/>
      <c r="DG11" s="580"/>
      <c r="DH11" s="580"/>
      <c r="DI11" s="581"/>
      <c r="DJ11" s="184"/>
      <c r="DK11" s="184"/>
      <c r="DL11" s="184"/>
      <c r="DM11" s="184"/>
      <c r="DN11" s="184"/>
      <c r="DO11" s="184"/>
    </row>
    <row r="12" spans="1:119" ht="18.75" customHeight="1" x14ac:dyDescent="0.2">
      <c r="A12" s="185"/>
      <c r="B12" s="582" t="s">
        <v>131</v>
      </c>
      <c r="C12" s="583"/>
      <c r="D12" s="583"/>
      <c r="E12" s="583"/>
      <c r="F12" s="583"/>
      <c r="G12" s="583"/>
      <c r="H12" s="583"/>
      <c r="I12" s="583"/>
      <c r="J12" s="583"/>
      <c r="K12" s="584"/>
      <c r="L12" s="591" t="s">
        <v>132</v>
      </c>
      <c r="M12" s="592"/>
      <c r="N12" s="592"/>
      <c r="O12" s="592"/>
      <c r="P12" s="592"/>
      <c r="Q12" s="593"/>
      <c r="R12" s="594">
        <v>274896</v>
      </c>
      <c r="S12" s="595"/>
      <c r="T12" s="595"/>
      <c r="U12" s="595"/>
      <c r="V12" s="596"/>
      <c r="W12" s="597" t="s">
        <v>1</v>
      </c>
      <c r="X12" s="524"/>
      <c r="Y12" s="524"/>
      <c r="Z12" s="524"/>
      <c r="AA12" s="524"/>
      <c r="AB12" s="598"/>
      <c r="AC12" s="599" t="s">
        <v>133</v>
      </c>
      <c r="AD12" s="600"/>
      <c r="AE12" s="600"/>
      <c r="AF12" s="600"/>
      <c r="AG12" s="601"/>
      <c r="AH12" s="599" t="s">
        <v>134</v>
      </c>
      <c r="AI12" s="600"/>
      <c r="AJ12" s="600"/>
      <c r="AK12" s="600"/>
      <c r="AL12" s="602"/>
      <c r="AM12" s="535" t="s">
        <v>135</v>
      </c>
      <c r="AN12" s="440"/>
      <c r="AO12" s="440"/>
      <c r="AP12" s="440"/>
      <c r="AQ12" s="440"/>
      <c r="AR12" s="440"/>
      <c r="AS12" s="440"/>
      <c r="AT12" s="441"/>
      <c r="AU12" s="523" t="s">
        <v>136</v>
      </c>
      <c r="AV12" s="524"/>
      <c r="AW12" s="524"/>
      <c r="AX12" s="524"/>
      <c r="AY12" s="446" t="s">
        <v>137</v>
      </c>
      <c r="AZ12" s="447"/>
      <c r="BA12" s="447"/>
      <c r="BB12" s="447"/>
      <c r="BC12" s="447"/>
      <c r="BD12" s="447"/>
      <c r="BE12" s="447"/>
      <c r="BF12" s="447"/>
      <c r="BG12" s="447"/>
      <c r="BH12" s="447"/>
      <c r="BI12" s="447"/>
      <c r="BJ12" s="447"/>
      <c r="BK12" s="447"/>
      <c r="BL12" s="447"/>
      <c r="BM12" s="448"/>
      <c r="BN12" s="466">
        <v>272192</v>
      </c>
      <c r="BO12" s="467"/>
      <c r="BP12" s="467"/>
      <c r="BQ12" s="467"/>
      <c r="BR12" s="467"/>
      <c r="BS12" s="467"/>
      <c r="BT12" s="467"/>
      <c r="BU12" s="468"/>
      <c r="BV12" s="466">
        <v>0</v>
      </c>
      <c r="BW12" s="467"/>
      <c r="BX12" s="467"/>
      <c r="BY12" s="467"/>
      <c r="BZ12" s="467"/>
      <c r="CA12" s="467"/>
      <c r="CB12" s="467"/>
      <c r="CC12" s="468"/>
      <c r="CD12" s="475" t="s">
        <v>138</v>
      </c>
      <c r="CE12" s="476"/>
      <c r="CF12" s="476"/>
      <c r="CG12" s="476"/>
      <c r="CH12" s="476"/>
      <c r="CI12" s="476"/>
      <c r="CJ12" s="476"/>
      <c r="CK12" s="476"/>
      <c r="CL12" s="476"/>
      <c r="CM12" s="476"/>
      <c r="CN12" s="476"/>
      <c r="CO12" s="476"/>
      <c r="CP12" s="476"/>
      <c r="CQ12" s="476"/>
      <c r="CR12" s="476"/>
      <c r="CS12" s="477"/>
      <c r="CT12" s="579" t="s">
        <v>139</v>
      </c>
      <c r="CU12" s="580"/>
      <c r="CV12" s="580"/>
      <c r="CW12" s="580"/>
      <c r="CX12" s="580"/>
      <c r="CY12" s="580"/>
      <c r="CZ12" s="580"/>
      <c r="DA12" s="581"/>
      <c r="DB12" s="579" t="s">
        <v>129</v>
      </c>
      <c r="DC12" s="580"/>
      <c r="DD12" s="580"/>
      <c r="DE12" s="580"/>
      <c r="DF12" s="580"/>
      <c r="DG12" s="580"/>
      <c r="DH12" s="580"/>
      <c r="DI12" s="581"/>
      <c r="DJ12" s="184"/>
      <c r="DK12" s="184"/>
      <c r="DL12" s="184"/>
      <c r="DM12" s="184"/>
      <c r="DN12" s="184"/>
      <c r="DO12" s="184"/>
    </row>
    <row r="13" spans="1:119" ht="18.75" customHeight="1" x14ac:dyDescent="0.2">
      <c r="A13" s="185"/>
      <c r="B13" s="585"/>
      <c r="C13" s="586"/>
      <c r="D13" s="586"/>
      <c r="E13" s="586"/>
      <c r="F13" s="586"/>
      <c r="G13" s="586"/>
      <c r="H13" s="586"/>
      <c r="I13" s="586"/>
      <c r="J13" s="586"/>
      <c r="K13" s="587"/>
      <c r="L13" s="195"/>
      <c r="M13" s="566" t="s">
        <v>140</v>
      </c>
      <c r="N13" s="567"/>
      <c r="O13" s="567"/>
      <c r="P13" s="567"/>
      <c r="Q13" s="568"/>
      <c r="R13" s="569">
        <v>261917</v>
      </c>
      <c r="S13" s="570"/>
      <c r="T13" s="570"/>
      <c r="U13" s="570"/>
      <c r="V13" s="571"/>
      <c r="W13" s="557" t="s">
        <v>141</v>
      </c>
      <c r="X13" s="479"/>
      <c r="Y13" s="479"/>
      <c r="Z13" s="479"/>
      <c r="AA13" s="479"/>
      <c r="AB13" s="480"/>
      <c r="AC13" s="442">
        <v>92</v>
      </c>
      <c r="AD13" s="443"/>
      <c r="AE13" s="443"/>
      <c r="AF13" s="443"/>
      <c r="AG13" s="444"/>
      <c r="AH13" s="442">
        <v>65</v>
      </c>
      <c r="AI13" s="443"/>
      <c r="AJ13" s="443"/>
      <c r="AK13" s="443"/>
      <c r="AL13" s="445"/>
      <c r="AM13" s="535" t="s">
        <v>142</v>
      </c>
      <c r="AN13" s="440"/>
      <c r="AO13" s="440"/>
      <c r="AP13" s="440"/>
      <c r="AQ13" s="440"/>
      <c r="AR13" s="440"/>
      <c r="AS13" s="440"/>
      <c r="AT13" s="441"/>
      <c r="AU13" s="523" t="s">
        <v>143</v>
      </c>
      <c r="AV13" s="524"/>
      <c r="AW13" s="524"/>
      <c r="AX13" s="524"/>
      <c r="AY13" s="446" t="s">
        <v>144</v>
      </c>
      <c r="AZ13" s="447"/>
      <c r="BA13" s="447"/>
      <c r="BB13" s="447"/>
      <c r="BC13" s="447"/>
      <c r="BD13" s="447"/>
      <c r="BE13" s="447"/>
      <c r="BF13" s="447"/>
      <c r="BG13" s="447"/>
      <c r="BH13" s="447"/>
      <c r="BI13" s="447"/>
      <c r="BJ13" s="447"/>
      <c r="BK13" s="447"/>
      <c r="BL13" s="447"/>
      <c r="BM13" s="448"/>
      <c r="BN13" s="466">
        <v>5551916</v>
      </c>
      <c r="BO13" s="467"/>
      <c r="BP13" s="467"/>
      <c r="BQ13" s="467"/>
      <c r="BR13" s="467"/>
      <c r="BS13" s="467"/>
      <c r="BT13" s="467"/>
      <c r="BU13" s="468"/>
      <c r="BV13" s="466">
        <v>2913309</v>
      </c>
      <c r="BW13" s="467"/>
      <c r="BX13" s="467"/>
      <c r="BY13" s="467"/>
      <c r="BZ13" s="467"/>
      <c r="CA13" s="467"/>
      <c r="CB13" s="467"/>
      <c r="CC13" s="468"/>
      <c r="CD13" s="475" t="s">
        <v>145</v>
      </c>
      <c r="CE13" s="476"/>
      <c r="CF13" s="476"/>
      <c r="CG13" s="476"/>
      <c r="CH13" s="476"/>
      <c r="CI13" s="476"/>
      <c r="CJ13" s="476"/>
      <c r="CK13" s="476"/>
      <c r="CL13" s="476"/>
      <c r="CM13" s="476"/>
      <c r="CN13" s="476"/>
      <c r="CO13" s="476"/>
      <c r="CP13" s="476"/>
      <c r="CQ13" s="476"/>
      <c r="CR13" s="476"/>
      <c r="CS13" s="477"/>
      <c r="CT13" s="436">
        <v>-1.2</v>
      </c>
      <c r="CU13" s="437"/>
      <c r="CV13" s="437"/>
      <c r="CW13" s="437"/>
      <c r="CX13" s="437"/>
      <c r="CY13" s="437"/>
      <c r="CZ13" s="437"/>
      <c r="DA13" s="438"/>
      <c r="DB13" s="436">
        <v>-0.8</v>
      </c>
      <c r="DC13" s="437"/>
      <c r="DD13" s="437"/>
      <c r="DE13" s="437"/>
      <c r="DF13" s="437"/>
      <c r="DG13" s="437"/>
      <c r="DH13" s="437"/>
      <c r="DI13" s="438"/>
      <c r="DJ13" s="184"/>
      <c r="DK13" s="184"/>
      <c r="DL13" s="184"/>
      <c r="DM13" s="184"/>
      <c r="DN13" s="184"/>
      <c r="DO13" s="184"/>
    </row>
    <row r="14" spans="1:119" ht="18.75" customHeight="1" thickBot="1" x14ac:dyDescent="0.25">
      <c r="A14" s="185"/>
      <c r="B14" s="585"/>
      <c r="C14" s="586"/>
      <c r="D14" s="586"/>
      <c r="E14" s="586"/>
      <c r="F14" s="586"/>
      <c r="G14" s="586"/>
      <c r="H14" s="586"/>
      <c r="I14" s="586"/>
      <c r="J14" s="586"/>
      <c r="K14" s="587"/>
      <c r="L14" s="559" t="s">
        <v>146</v>
      </c>
      <c r="M14" s="603"/>
      <c r="N14" s="603"/>
      <c r="O14" s="603"/>
      <c r="P14" s="603"/>
      <c r="Q14" s="604"/>
      <c r="R14" s="569">
        <v>271859</v>
      </c>
      <c r="S14" s="570"/>
      <c r="T14" s="570"/>
      <c r="U14" s="570"/>
      <c r="V14" s="571"/>
      <c r="W14" s="572"/>
      <c r="X14" s="482"/>
      <c r="Y14" s="482"/>
      <c r="Z14" s="482"/>
      <c r="AA14" s="482"/>
      <c r="AB14" s="483"/>
      <c r="AC14" s="562">
        <v>0.1</v>
      </c>
      <c r="AD14" s="563"/>
      <c r="AE14" s="563"/>
      <c r="AF14" s="563"/>
      <c r="AG14" s="564"/>
      <c r="AH14" s="562">
        <v>0.1</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147</v>
      </c>
      <c r="CE14" s="473"/>
      <c r="CF14" s="473"/>
      <c r="CG14" s="473"/>
      <c r="CH14" s="473"/>
      <c r="CI14" s="473"/>
      <c r="CJ14" s="473"/>
      <c r="CK14" s="473"/>
      <c r="CL14" s="473"/>
      <c r="CM14" s="473"/>
      <c r="CN14" s="473"/>
      <c r="CO14" s="473"/>
      <c r="CP14" s="473"/>
      <c r="CQ14" s="473"/>
      <c r="CR14" s="473"/>
      <c r="CS14" s="474"/>
      <c r="CT14" s="573" t="s">
        <v>129</v>
      </c>
      <c r="CU14" s="574"/>
      <c r="CV14" s="574"/>
      <c r="CW14" s="574"/>
      <c r="CX14" s="574"/>
      <c r="CY14" s="574"/>
      <c r="CZ14" s="574"/>
      <c r="DA14" s="575"/>
      <c r="DB14" s="573" t="s">
        <v>129</v>
      </c>
      <c r="DC14" s="574"/>
      <c r="DD14" s="574"/>
      <c r="DE14" s="574"/>
      <c r="DF14" s="574"/>
      <c r="DG14" s="574"/>
      <c r="DH14" s="574"/>
      <c r="DI14" s="575"/>
      <c r="DJ14" s="184"/>
      <c r="DK14" s="184"/>
      <c r="DL14" s="184"/>
      <c r="DM14" s="184"/>
      <c r="DN14" s="184"/>
      <c r="DO14" s="184"/>
    </row>
    <row r="15" spans="1:119" ht="18.75" customHeight="1" x14ac:dyDescent="0.2">
      <c r="A15" s="185"/>
      <c r="B15" s="585"/>
      <c r="C15" s="586"/>
      <c r="D15" s="586"/>
      <c r="E15" s="586"/>
      <c r="F15" s="586"/>
      <c r="G15" s="586"/>
      <c r="H15" s="586"/>
      <c r="I15" s="586"/>
      <c r="J15" s="586"/>
      <c r="K15" s="587"/>
      <c r="L15" s="195"/>
      <c r="M15" s="566" t="s">
        <v>148</v>
      </c>
      <c r="N15" s="567"/>
      <c r="O15" s="567"/>
      <c r="P15" s="567"/>
      <c r="Q15" s="568"/>
      <c r="R15" s="569">
        <v>259214</v>
      </c>
      <c r="S15" s="570"/>
      <c r="T15" s="570"/>
      <c r="U15" s="570"/>
      <c r="V15" s="571"/>
      <c r="W15" s="557" t="s">
        <v>149</v>
      </c>
      <c r="X15" s="479"/>
      <c r="Y15" s="479"/>
      <c r="Z15" s="479"/>
      <c r="AA15" s="479"/>
      <c r="AB15" s="480"/>
      <c r="AC15" s="442">
        <v>23548</v>
      </c>
      <c r="AD15" s="443"/>
      <c r="AE15" s="443"/>
      <c r="AF15" s="443"/>
      <c r="AG15" s="444"/>
      <c r="AH15" s="442">
        <v>23746</v>
      </c>
      <c r="AI15" s="443"/>
      <c r="AJ15" s="443"/>
      <c r="AK15" s="443"/>
      <c r="AL15" s="445"/>
      <c r="AM15" s="535"/>
      <c r="AN15" s="440"/>
      <c r="AO15" s="440"/>
      <c r="AP15" s="440"/>
      <c r="AQ15" s="440"/>
      <c r="AR15" s="440"/>
      <c r="AS15" s="440"/>
      <c r="AT15" s="441"/>
      <c r="AU15" s="523"/>
      <c r="AV15" s="524"/>
      <c r="AW15" s="524"/>
      <c r="AX15" s="524"/>
      <c r="AY15" s="458" t="s">
        <v>150</v>
      </c>
      <c r="AZ15" s="459"/>
      <c r="BA15" s="459"/>
      <c r="BB15" s="459"/>
      <c r="BC15" s="459"/>
      <c r="BD15" s="459"/>
      <c r="BE15" s="459"/>
      <c r="BF15" s="459"/>
      <c r="BG15" s="459"/>
      <c r="BH15" s="459"/>
      <c r="BI15" s="459"/>
      <c r="BJ15" s="459"/>
      <c r="BK15" s="459"/>
      <c r="BL15" s="459"/>
      <c r="BM15" s="460"/>
      <c r="BN15" s="461">
        <v>27621918</v>
      </c>
      <c r="BO15" s="462"/>
      <c r="BP15" s="462"/>
      <c r="BQ15" s="462"/>
      <c r="BR15" s="462"/>
      <c r="BS15" s="462"/>
      <c r="BT15" s="462"/>
      <c r="BU15" s="463"/>
      <c r="BV15" s="461">
        <v>26669073</v>
      </c>
      <c r="BW15" s="462"/>
      <c r="BX15" s="462"/>
      <c r="BY15" s="462"/>
      <c r="BZ15" s="462"/>
      <c r="CA15" s="462"/>
      <c r="CB15" s="462"/>
      <c r="CC15" s="463"/>
      <c r="CD15" s="576" t="s">
        <v>151</v>
      </c>
      <c r="CE15" s="577"/>
      <c r="CF15" s="577"/>
      <c r="CG15" s="577"/>
      <c r="CH15" s="577"/>
      <c r="CI15" s="577"/>
      <c r="CJ15" s="577"/>
      <c r="CK15" s="577"/>
      <c r="CL15" s="577"/>
      <c r="CM15" s="577"/>
      <c r="CN15" s="577"/>
      <c r="CO15" s="577"/>
      <c r="CP15" s="577"/>
      <c r="CQ15" s="577"/>
      <c r="CR15" s="577"/>
      <c r="CS15" s="578"/>
      <c r="CT15" s="196"/>
      <c r="CU15" s="197"/>
      <c r="CV15" s="197"/>
      <c r="CW15" s="197"/>
      <c r="CX15" s="197"/>
      <c r="CY15" s="197"/>
      <c r="CZ15" s="197"/>
      <c r="DA15" s="198"/>
      <c r="DB15" s="196"/>
      <c r="DC15" s="197"/>
      <c r="DD15" s="197"/>
      <c r="DE15" s="197"/>
      <c r="DF15" s="197"/>
      <c r="DG15" s="197"/>
      <c r="DH15" s="197"/>
      <c r="DI15" s="198"/>
      <c r="DJ15" s="184"/>
      <c r="DK15" s="184"/>
      <c r="DL15" s="184"/>
      <c r="DM15" s="184"/>
      <c r="DN15" s="184"/>
      <c r="DO15" s="184"/>
    </row>
    <row r="16" spans="1:119" ht="18.75" customHeight="1" x14ac:dyDescent="0.2">
      <c r="A16" s="185"/>
      <c r="B16" s="585"/>
      <c r="C16" s="586"/>
      <c r="D16" s="586"/>
      <c r="E16" s="586"/>
      <c r="F16" s="586"/>
      <c r="G16" s="586"/>
      <c r="H16" s="586"/>
      <c r="I16" s="586"/>
      <c r="J16" s="586"/>
      <c r="K16" s="587"/>
      <c r="L16" s="559" t="s">
        <v>152</v>
      </c>
      <c r="M16" s="560"/>
      <c r="N16" s="560"/>
      <c r="O16" s="560"/>
      <c r="P16" s="560"/>
      <c r="Q16" s="561"/>
      <c r="R16" s="554" t="s">
        <v>153</v>
      </c>
      <c r="S16" s="555"/>
      <c r="T16" s="555"/>
      <c r="U16" s="555"/>
      <c r="V16" s="556"/>
      <c r="W16" s="572"/>
      <c r="X16" s="482"/>
      <c r="Y16" s="482"/>
      <c r="Z16" s="482"/>
      <c r="AA16" s="482"/>
      <c r="AB16" s="483"/>
      <c r="AC16" s="562">
        <v>21.8</v>
      </c>
      <c r="AD16" s="563"/>
      <c r="AE16" s="563"/>
      <c r="AF16" s="563"/>
      <c r="AG16" s="564"/>
      <c r="AH16" s="562">
        <v>22.2</v>
      </c>
      <c r="AI16" s="563"/>
      <c r="AJ16" s="563"/>
      <c r="AK16" s="563"/>
      <c r="AL16" s="565"/>
      <c r="AM16" s="535"/>
      <c r="AN16" s="440"/>
      <c r="AO16" s="440"/>
      <c r="AP16" s="440"/>
      <c r="AQ16" s="440"/>
      <c r="AR16" s="440"/>
      <c r="AS16" s="440"/>
      <c r="AT16" s="441"/>
      <c r="AU16" s="523"/>
      <c r="AV16" s="524"/>
      <c r="AW16" s="524"/>
      <c r="AX16" s="524"/>
      <c r="AY16" s="446" t="s">
        <v>154</v>
      </c>
      <c r="AZ16" s="447"/>
      <c r="BA16" s="447"/>
      <c r="BB16" s="447"/>
      <c r="BC16" s="447"/>
      <c r="BD16" s="447"/>
      <c r="BE16" s="447"/>
      <c r="BF16" s="447"/>
      <c r="BG16" s="447"/>
      <c r="BH16" s="447"/>
      <c r="BI16" s="447"/>
      <c r="BJ16" s="447"/>
      <c r="BK16" s="447"/>
      <c r="BL16" s="447"/>
      <c r="BM16" s="448"/>
      <c r="BN16" s="466">
        <v>69399127</v>
      </c>
      <c r="BO16" s="467"/>
      <c r="BP16" s="467"/>
      <c r="BQ16" s="467"/>
      <c r="BR16" s="467"/>
      <c r="BS16" s="467"/>
      <c r="BT16" s="467"/>
      <c r="BU16" s="468"/>
      <c r="BV16" s="466">
        <v>66862996</v>
      </c>
      <c r="BW16" s="467"/>
      <c r="BX16" s="467"/>
      <c r="BY16" s="467"/>
      <c r="BZ16" s="467"/>
      <c r="CA16" s="467"/>
      <c r="CB16" s="467"/>
      <c r="CC16" s="468"/>
      <c r="CD16" s="199"/>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4"/>
      <c r="DK16" s="184"/>
      <c r="DL16" s="184"/>
      <c r="DM16" s="184"/>
      <c r="DN16" s="184"/>
      <c r="DO16" s="184"/>
    </row>
    <row r="17" spans="1:119" ht="18.75" customHeight="1" thickBot="1" x14ac:dyDescent="0.25">
      <c r="A17" s="185"/>
      <c r="B17" s="588"/>
      <c r="C17" s="589"/>
      <c r="D17" s="589"/>
      <c r="E17" s="589"/>
      <c r="F17" s="589"/>
      <c r="G17" s="589"/>
      <c r="H17" s="589"/>
      <c r="I17" s="589"/>
      <c r="J17" s="589"/>
      <c r="K17" s="590"/>
      <c r="L17" s="200"/>
      <c r="M17" s="551" t="s">
        <v>155</v>
      </c>
      <c r="N17" s="552"/>
      <c r="O17" s="552"/>
      <c r="P17" s="552"/>
      <c r="Q17" s="553"/>
      <c r="R17" s="554" t="s">
        <v>156</v>
      </c>
      <c r="S17" s="555"/>
      <c r="T17" s="555"/>
      <c r="U17" s="555"/>
      <c r="V17" s="556"/>
      <c r="W17" s="557" t="s">
        <v>157</v>
      </c>
      <c r="X17" s="479"/>
      <c r="Y17" s="479"/>
      <c r="Z17" s="479"/>
      <c r="AA17" s="479"/>
      <c r="AB17" s="480"/>
      <c r="AC17" s="442">
        <v>84509</v>
      </c>
      <c r="AD17" s="443"/>
      <c r="AE17" s="443"/>
      <c r="AF17" s="443"/>
      <c r="AG17" s="444"/>
      <c r="AH17" s="442">
        <v>83005</v>
      </c>
      <c r="AI17" s="443"/>
      <c r="AJ17" s="443"/>
      <c r="AK17" s="443"/>
      <c r="AL17" s="445"/>
      <c r="AM17" s="535"/>
      <c r="AN17" s="440"/>
      <c r="AO17" s="440"/>
      <c r="AP17" s="440"/>
      <c r="AQ17" s="440"/>
      <c r="AR17" s="440"/>
      <c r="AS17" s="440"/>
      <c r="AT17" s="441"/>
      <c r="AU17" s="523"/>
      <c r="AV17" s="524"/>
      <c r="AW17" s="524"/>
      <c r="AX17" s="524"/>
      <c r="AY17" s="446" t="s">
        <v>158</v>
      </c>
      <c r="AZ17" s="447"/>
      <c r="BA17" s="447"/>
      <c r="BB17" s="447"/>
      <c r="BC17" s="447"/>
      <c r="BD17" s="447"/>
      <c r="BE17" s="447"/>
      <c r="BF17" s="447"/>
      <c r="BG17" s="447"/>
      <c r="BH17" s="447"/>
      <c r="BI17" s="447"/>
      <c r="BJ17" s="447"/>
      <c r="BK17" s="447"/>
      <c r="BL17" s="447"/>
      <c r="BM17" s="448"/>
      <c r="BN17" s="466">
        <v>73221654</v>
      </c>
      <c r="BO17" s="467"/>
      <c r="BP17" s="467"/>
      <c r="BQ17" s="467"/>
      <c r="BR17" s="467"/>
      <c r="BS17" s="467"/>
      <c r="BT17" s="467"/>
      <c r="BU17" s="468"/>
      <c r="BV17" s="466">
        <v>70583854</v>
      </c>
      <c r="BW17" s="467"/>
      <c r="BX17" s="467"/>
      <c r="BY17" s="467"/>
      <c r="BZ17" s="467"/>
      <c r="CA17" s="467"/>
      <c r="CB17" s="467"/>
      <c r="CC17" s="468"/>
      <c r="CD17" s="199"/>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4"/>
      <c r="DK17" s="184"/>
      <c r="DL17" s="184"/>
      <c r="DM17" s="184"/>
      <c r="DN17" s="184"/>
      <c r="DO17" s="184"/>
    </row>
    <row r="18" spans="1:119" ht="18.75" customHeight="1" thickBot="1" x14ac:dyDescent="0.25">
      <c r="A18" s="185"/>
      <c r="B18" s="528" t="s">
        <v>159</v>
      </c>
      <c r="C18" s="529"/>
      <c r="D18" s="529"/>
      <c r="E18" s="530"/>
      <c r="F18" s="530"/>
      <c r="G18" s="530"/>
      <c r="H18" s="530"/>
      <c r="I18" s="530"/>
      <c r="J18" s="530"/>
      <c r="K18" s="530"/>
      <c r="L18" s="531">
        <v>13.77</v>
      </c>
      <c r="M18" s="531"/>
      <c r="N18" s="531"/>
      <c r="O18" s="531"/>
      <c r="P18" s="531"/>
      <c r="Q18" s="531"/>
      <c r="R18" s="532"/>
      <c r="S18" s="532"/>
      <c r="T18" s="532"/>
      <c r="U18" s="532"/>
      <c r="V18" s="533"/>
      <c r="W18" s="547"/>
      <c r="X18" s="548"/>
      <c r="Y18" s="548"/>
      <c r="Z18" s="548"/>
      <c r="AA18" s="548"/>
      <c r="AB18" s="558"/>
      <c r="AC18" s="430">
        <v>78.099999999999994</v>
      </c>
      <c r="AD18" s="431"/>
      <c r="AE18" s="431"/>
      <c r="AF18" s="431"/>
      <c r="AG18" s="534"/>
      <c r="AH18" s="430">
        <v>77.7</v>
      </c>
      <c r="AI18" s="431"/>
      <c r="AJ18" s="431"/>
      <c r="AK18" s="431"/>
      <c r="AL18" s="432"/>
      <c r="AM18" s="535"/>
      <c r="AN18" s="440"/>
      <c r="AO18" s="440"/>
      <c r="AP18" s="440"/>
      <c r="AQ18" s="440"/>
      <c r="AR18" s="440"/>
      <c r="AS18" s="440"/>
      <c r="AT18" s="441"/>
      <c r="AU18" s="523"/>
      <c r="AV18" s="524"/>
      <c r="AW18" s="524"/>
      <c r="AX18" s="524"/>
      <c r="AY18" s="446" t="s">
        <v>160</v>
      </c>
      <c r="AZ18" s="447"/>
      <c r="BA18" s="447"/>
      <c r="BB18" s="447"/>
      <c r="BC18" s="447"/>
      <c r="BD18" s="447"/>
      <c r="BE18" s="447"/>
      <c r="BF18" s="447"/>
      <c r="BG18" s="447"/>
      <c r="BH18" s="447"/>
      <c r="BI18" s="447"/>
      <c r="BJ18" s="447"/>
      <c r="BK18" s="447"/>
      <c r="BL18" s="447"/>
      <c r="BM18" s="448"/>
      <c r="BN18" s="466">
        <v>60315993</v>
      </c>
      <c r="BO18" s="467"/>
      <c r="BP18" s="467"/>
      <c r="BQ18" s="467"/>
      <c r="BR18" s="467"/>
      <c r="BS18" s="467"/>
      <c r="BT18" s="467"/>
      <c r="BU18" s="468"/>
      <c r="BV18" s="466">
        <v>59676305</v>
      </c>
      <c r="BW18" s="467"/>
      <c r="BX18" s="467"/>
      <c r="BY18" s="467"/>
      <c r="BZ18" s="467"/>
      <c r="CA18" s="467"/>
      <c r="CB18" s="467"/>
      <c r="CC18" s="468"/>
      <c r="CD18" s="199"/>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4"/>
      <c r="DK18" s="184"/>
      <c r="DL18" s="184"/>
      <c r="DM18" s="184"/>
      <c r="DN18" s="184"/>
      <c r="DO18" s="184"/>
    </row>
    <row r="19" spans="1:119" ht="18.75" customHeight="1" thickBot="1" x14ac:dyDescent="0.25">
      <c r="A19" s="185"/>
      <c r="B19" s="528" t="s">
        <v>161</v>
      </c>
      <c r="C19" s="529"/>
      <c r="D19" s="529"/>
      <c r="E19" s="530"/>
      <c r="F19" s="530"/>
      <c r="G19" s="530"/>
      <c r="H19" s="530"/>
      <c r="I19" s="530"/>
      <c r="J19" s="530"/>
      <c r="K19" s="530"/>
      <c r="L19" s="536">
        <v>18611</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162</v>
      </c>
      <c r="AZ19" s="447"/>
      <c r="BA19" s="447"/>
      <c r="BB19" s="447"/>
      <c r="BC19" s="447"/>
      <c r="BD19" s="447"/>
      <c r="BE19" s="447"/>
      <c r="BF19" s="447"/>
      <c r="BG19" s="447"/>
      <c r="BH19" s="447"/>
      <c r="BI19" s="447"/>
      <c r="BJ19" s="447"/>
      <c r="BK19" s="447"/>
      <c r="BL19" s="447"/>
      <c r="BM19" s="448"/>
      <c r="BN19" s="466">
        <v>83466256</v>
      </c>
      <c r="BO19" s="467"/>
      <c r="BP19" s="467"/>
      <c r="BQ19" s="467"/>
      <c r="BR19" s="467"/>
      <c r="BS19" s="467"/>
      <c r="BT19" s="467"/>
      <c r="BU19" s="468"/>
      <c r="BV19" s="466">
        <v>80702829</v>
      </c>
      <c r="BW19" s="467"/>
      <c r="BX19" s="467"/>
      <c r="BY19" s="467"/>
      <c r="BZ19" s="467"/>
      <c r="CA19" s="467"/>
      <c r="CB19" s="467"/>
      <c r="CC19" s="468"/>
      <c r="CD19" s="199"/>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4"/>
      <c r="DK19" s="184"/>
      <c r="DL19" s="184"/>
      <c r="DM19" s="184"/>
      <c r="DN19" s="184"/>
      <c r="DO19" s="184"/>
    </row>
    <row r="20" spans="1:119" ht="18.75" customHeight="1" thickBot="1" x14ac:dyDescent="0.25">
      <c r="A20" s="185"/>
      <c r="B20" s="528" t="s">
        <v>163</v>
      </c>
      <c r="C20" s="529"/>
      <c r="D20" s="529"/>
      <c r="E20" s="530"/>
      <c r="F20" s="530"/>
      <c r="G20" s="530"/>
      <c r="H20" s="530"/>
      <c r="I20" s="530"/>
      <c r="J20" s="530"/>
      <c r="K20" s="530"/>
      <c r="L20" s="536">
        <v>130862</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199"/>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4"/>
      <c r="DK20" s="184"/>
      <c r="DL20" s="184"/>
      <c r="DM20" s="184"/>
      <c r="DN20" s="184"/>
      <c r="DO20" s="184"/>
    </row>
    <row r="21" spans="1:119" ht="18.75" customHeight="1" x14ac:dyDescent="0.2">
      <c r="A21" s="185"/>
      <c r="B21" s="525" t="s">
        <v>164</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199"/>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4"/>
      <c r="DK21" s="184"/>
      <c r="DL21" s="184"/>
      <c r="DM21" s="184"/>
      <c r="DN21" s="184"/>
      <c r="DO21" s="184"/>
    </row>
    <row r="22" spans="1:119" ht="18.75" customHeight="1" thickBot="1" x14ac:dyDescent="0.25">
      <c r="A22" s="185"/>
      <c r="B22" s="495" t="s">
        <v>165</v>
      </c>
      <c r="C22" s="496"/>
      <c r="D22" s="497"/>
      <c r="E22" s="504" t="s">
        <v>1</v>
      </c>
      <c r="F22" s="479"/>
      <c r="G22" s="479"/>
      <c r="H22" s="479"/>
      <c r="I22" s="479"/>
      <c r="J22" s="479"/>
      <c r="K22" s="480"/>
      <c r="L22" s="504" t="s">
        <v>166</v>
      </c>
      <c r="M22" s="479"/>
      <c r="N22" s="479"/>
      <c r="O22" s="479"/>
      <c r="P22" s="480"/>
      <c r="Q22" s="489" t="s">
        <v>167</v>
      </c>
      <c r="R22" s="490"/>
      <c r="S22" s="490"/>
      <c r="T22" s="490"/>
      <c r="U22" s="490"/>
      <c r="V22" s="505"/>
      <c r="W22" s="507" t="s">
        <v>168</v>
      </c>
      <c r="X22" s="496"/>
      <c r="Y22" s="497"/>
      <c r="Z22" s="504" t="s">
        <v>1</v>
      </c>
      <c r="AA22" s="479"/>
      <c r="AB22" s="479"/>
      <c r="AC22" s="479"/>
      <c r="AD22" s="479"/>
      <c r="AE22" s="479"/>
      <c r="AF22" s="479"/>
      <c r="AG22" s="480"/>
      <c r="AH22" s="478" t="s">
        <v>169</v>
      </c>
      <c r="AI22" s="479"/>
      <c r="AJ22" s="479"/>
      <c r="AK22" s="479"/>
      <c r="AL22" s="480"/>
      <c r="AM22" s="478" t="s">
        <v>170</v>
      </c>
      <c r="AN22" s="484"/>
      <c r="AO22" s="484"/>
      <c r="AP22" s="484"/>
      <c r="AQ22" s="484"/>
      <c r="AR22" s="485"/>
      <c r="AS22" s="489" t="s">
        <v>167</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199"/>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4"/>
      <c r="DK22" s="184"/>
      <c r="DL22" s="184"/>
      <c r="DM22" s="184"/>
      <c r="DN22" s="184"/>
      <c r="DO22" s="184"/>
    </row>
    <row r="23" spans="1:119" ht="18.75" customHeight="1" x14ac:dyDescent="0.2">
      <c r="A23" s="185"/>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171</v>
      </c>
      <c r="AZ23" s="459"/>
      <c r="BA23" s="459"/>
      <c r="BB23" s="459"/>
      <c r="BC23" s="459"/>
      <c r="BD23" s="459"/>
      <c r="BE23" s="459"/>
      <c r="BF23" s="459"/>
      <c r="BG23" s="459"/>
      <c r="BH23" s="459"/>
      <c r="BI23" s="459"/>
      <c r="BJ23" s="459"/>
      <c r="BK23" s="459"/>
      <c r="BL23" s="459"/>
      <c r="BM23" s="460"/>
      <c r="BN23" s="466">
        <v>27971245</v>
      </c>
      <c r="BO23" s="467"/>
      <c r="BP23" s="467"/>
      <c r="BQ23" s="467"/>
      <c r="BR23" s="467"/>
      <c r="BS23" s="467"/>
      <c r="BT23" s="467"/>
      <c r="BU23" s="468"/>
      <c r="BV23" s="466">
        <v>27802275</v>
      </c>
      <c r="BW23" s="467"/>
      <c r="BX23" s="467"/>
      <c r="BY23" s="467"/>
      <c r="BZ23" s="467"/>
      <c r="CA23" s="467"/>
      <c r="CB23" s="467"/>
      <c r="CC23" s="468"/>
      <c r="CD23" s="199"/>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4"/>
      <c r="DK23" s="184"/>
      <c r="DL23" s="184"/>
      <c r="DM23" s="184"/>
      <c r="DN23" s="184"/>
      <c r="DO23" s="184"/>
    </row>
    <row r="24" spans="1:119" ht="18.75" customHeight="1" thickBot="1" x14ac:dyDescent="0.25">
      <c r="A24" s="185"/>
      <c r="B24" s="498"/>
      <c r="C24" s="499"/>
      <c r="D24" s="500"/>
      <c r="E24" s="439" t="s">
        <v>172</v>
      </c>
      <c r="F24" s="440"/>
      <c r="G24" s="440"/>
      <c r="H24" s="440"/>
      <c r="I24" s="440"/>
      <c r="J24" s="440"/>
      <c r="K24" s="441"/>
      <c r="L24" s="442">
        <v>1</v>
      </c>
      <c r="M24" s="443"/>
      <c r="N24" s="443"/>
      <c r="O24" s="443"/>
      <c r="P24" s="444"/>
      <c r="Q24" s="442">
        <v>11310</v>
      </c>
      <c r="R24" s="443"/>
      <c r="S24" s="443"/>
      <c r="T24" s="443"/>
      <c r="U24" s="443"/>
      <c r="V24" s="444"/>
      <c r="W24" s="508"/>
      <c r="X24" s="499"/>
      <c r="Y24" s="500"/>
      <c r="Z24" s="439" t="s">
        <v>173</v>
      </c>
      <c r="AA24" s="440"/>
      <c r="AB24" s="440"/>
      <c r="AC24" s="440"/>
      <c r="AD24" s="440"/>
      <c r="AE24" s="440"/>
      <c r="AF24" s="440"/>
      <c r="AG24" s="441"/>
      <c r="AH24" s="442">
        <v>1752</v>
      </c>
      <c r="AI24" s="443"/>
      <c r="AJ24" s="443"/>
      <c r="AK24" s="443"/>
      <c r="AL24" s="444"/>
      <c r="AM24" s="442">
        <v>5387400</v>
      </c>
      <c r="AN24" s="443"/>
      <c r="AO24" s="443"/>
      <c r="AP24" s="443"/>
      <c r="AQ24" s="443"/>
      <c r="AR24" s="444"/>
      <c r="AS24" s="442">
        <v>3075</v>
      </c>
      <c r="AT24" s="443"/>
      <c r="AU24" s="443"/>
      <c r="AV24" s="443"/>
      <c r="AW24" s="443"/>
      <c r="AX24" s="445"/>
      <c r="AY24" s="433" t="s">
        <v>174</v>
      </c>
      <c r="AZ24" s="434"/>
      <c r="BA24" s="434"/>
      <c r="BB24" s="434"/>
      <c r="BC24" s="434"/>
      <c r="BD24" s="434"/>
      <c r="BE24" s="434"/>
      <c r="BF24" s="434"/>
      <c r="BG24" s="434"/>
      <c r="BH24" s="434"/>
      <c r="BI24" s="434"/>
      <c r="BJ24" s="434"/>
      <c r="BK24" s="434"/>
      <c r="BL24" s="434"/>
      <c r="BM24" s="435"/>
      <c r="BN24" s="466">
        <v>17714232</v>
      </c>
      <c r="BO24" s="467"/>
      <c r="BP24" s="467"/>
      <c r="BQ24" s="467"/>
      <c r="BR24" s="467"/>
      <c r="BS24" s="467"/>
      <c r="BT24" s="467"/>
      <c r="BU24" s="468"/>
      <c r="BV24" s="466">
        <v>18530058</v>
      </c>
      <c r="BW24" s="467"/>
      <c r="BX24" s="467"/>
      <c r="BY24" s="467"/>
      <c r="BZ24" s="467"/>
      <c r="CA24" s="467"/>
      <c r="CB24" s="467"/>
      <c r="CC24" s="468"/>
      <c r="CD24" s="199"/>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4"/>
      <c r="DK24" s="184"/>
      <c r="DL24" s="184"/>
      <c r="DM24" s="184"/>
      <c r="DN24" s="184"/>
      <c r="DO24" s="184"/>
    </row>
    <row r="25" spans="1:119" s="184" customFormat="1" ht="18.75" customHeight="1" x14ac:dyDescent="0.2">
      <c r="A25" s="185"/>
      <c r="B25" s="498"/>
      <c r="C25" s="499"/>
      <c r="D25" s="500"/>
      <c r="E25" s="439" t="s">
        <v>175</v>
      </c>
      <c r="F25" s="440"/>
      <c r="G25" s="440"/>
      <c r="H25" s="440"/>
      <c r="I25" s="440"/>
      <c r="J25" s="440"/>
      <c r="K25" s="441"/>
      <c r="L25" s="442">
        <v>1</v>
      </c>
      <c r="M25" s="443"/>
      <c r="N25" s="443"/>
      <c r="O25" s="443"/>
      <c r="P25" s="444"/>
      <c r="Q25" s="442">
        <v>9130</v>
      </c>
      <c r="R25" s="443"/>
      <c r="S25" s="443"/>
      <c r="T25" s="443"/>
      <c r="U25" s="443"/>
      <c r="V25" s="444"/>
      <c r="W25" s="508"/>
      <c r="X25" s="499"/>
      <c r="Y25" s="500"/>
      <c r="Z25" s="439" t="s">
        <v>176</v>
      </c>
      <c r="AA25" s="440"/>
      <c r="AB25" s="440"/>
      <c r="AC25" s="440"/>
      <c r="AD25" s="440"/>
      <c r="AE25" s="440"/>
      <c r="AF25" s="440"/>
      <c r="AG25" s="441"/>
      <c r="AH25" s="442" t="s">
        <v>129</v>
      </c>
      <c r="AI25" s="443"/>
      <c r="AJ25" s="443"/>
      <c r="AK25" s="443"/>
      <c r="AL25" s="444"/>
      <c r="AM25" s="442" t="s">
        <v>139</v>
      </c>
      <c r="AN25" s="443"/>
      <c r="AO25" s="443"/>
      <c r="AP25" s="443"/>
      <c r="AQ25" s="443"/>
      <c r="AR25" s="444"/>
      <c r="AS25" s="442" t="s">
        <v>129</v>
      </c>
      <c r="AT25" s="443"/>
      <c r="AU25" s="443"/>
      <c r="AV25" s="443"/>
      <c r="AW25" s="443"/>
      <c r="AX25" s="445"/>
      <c r="AY25" s="458" t="s">
        <v>177</v>
      </c>
      <c r="AZ25" s="459"/>
      <c r="BA25" s="459"/>
      <c r="BB25" s="459"/>
      <c r="BC25" s="459"/>
      <c r="BD25" s="459"/>
      <c r="BE25" s="459"/>
      <c r="BF25" s="459"/>
      <c r="BG25" s="459"/>
      <c r="BH25" s="459"/>
      <c r="BI25" s="459"/>
      <c r="BJ25" s="459"/>
      <c r="BK25" s="459"/>
      <c r="BL25" s="459"/>
      <c r="BM25" s="460"/>
      <c r="BN25" s="461">
        <v>10866109</v>
      </c>
      <c r="BO25" s="462"/>
      <c r="BP25" s="462"/>
      <c r="BQ25" s="462"/>
      <c r="BR25" s="462"/>
      <c r="BS25" s="462"/>
      <c r="BT25" s="462"/>
      <c r="BU25" s="463"/>
      <c r="BV25" s="461">
        <v>9928469</v>
      </c>
      <c r="BW25" s="462"/>
      <c r="BX25" s="462"/>
      <c r="BY25" s="462"/>
      <c r="BZ25" s="462"/>
      <c r="CA25" s="462"/>
      <c r="CB25" s="462"/>
      <c r="CC25" s="463"/>
      <c r="CD25" s="199"/>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4" customFormat="1" ht="18.75" customHeight="1" x14ac:dyDescent="0.2">
      <c r="A26" s="185"/>
      <c r="B26" s="498"/>
      <c r="C26" s="499"/>
      <c r="D26" s="500"/>
      <c r="E26" s="439" t="s">
        <v>178</v>
      </c>
      <c r="F26" s="440"/>
      <c r="G26" s="440"/>
      <c r="H26" s="440"/>
      <c r="I26" s="440"/>
      <c r="J26" s="440"/>
      <c r="K26" s="441"/>
      <c r="L26" s="442">
        <v>1</v>
      </c>
      <c r="M26" s="443"/>
      <c r="N26" s="443"/>
      <c r="O26" s="443"/>
      <c r="P26" s="444"/>
      <c r="Q26" s="442">
        <v>8430</v>
      </c>
      <c r="R26" s="443"/>
      <c r="S26" s="443"/>
      <c r="T26" s="443"/>
      <c r="U26" s="443"/>
      <c r="V26" s="444"/>
      <c r="W26" s="508"/>
      <c r="X26" s="499"/>
      <c r="Y26" s="500"/>
      <c r="Z26" s="439" t="s">
        <v>179</v>
      </c>
      <c r="AA26" s="521"/>
      <c r="AB26" s="521"/>
      <c r="AC26" s="521"/>
      <c r="AD26" s="521"/>
      <c r="AE26" s="521"/>
      <c r="AF26" s="521"/>
      <c r="AG26" s="522"/>
      <c r="AH26" s="442">
        <v>145</v>
      </c>
      <c r="AI26" s="443"/>
      <c r="AJ26" s="443"/>
      <c r="AK26" s="443"/>
      <c r="AL26" s="444"/>
      <c r="AM26" s="442">
        <v>437755</v>
      </c>
      <c r="AN26" s="443"/>
      <c r="AO26" s="443"/>
      <c r="AP26" s="443"/>
      <c r="AQ26" s="443"/>
      <c r="AR26" s="444"/>
      <c r="AS26" s="442">
        <v>3019</v>
      </c>
      <c r="AT26" s="443"/>
      <c r="AU26" s="443"/>
      <c r="AV26" s="443"/>
      <c r="AW26" s="443"/>
      <c r="AX26" s="445"/>
      <c r="AY26" s="475" t="s">
        <v>180</v>
      </c>
      <c r="AZ26" s="476"/>
      <c r="BA26" s="476"/>
      <c r="BB26" s="476"/>
      <c r="BC26" s="476"/>
      <c r="BD26" s="476"/>
      <c r="BE26" s="476"/>
      <c r="BF26" s="476"/>
      <c r="BG26" s="476"/>
      <c r="BH26" s="476"/>
      <c r="BI26" s="476"/>
      <c r="BJ26" s="476"/>
      <c r="BK26" s="476"/>
      <c r="BL26" s="476"/>
      <c r="BM26" s="477"/>
      <c r="BN26" s="466">
        <v>150000</v>
      </c>
      <c r="BO26" s="467"/>
      <c r="BP26" s="467"/>
      <c r="BQ26" s="467"/>
      <c r="BR26" s="467"/>
      <c r="BS26" s="467"/>
      <c r="BT26" s="467"/>
      <c r="BU26" s="468"/>
      <c r="BV26" s="466">
        <v>100000</v>
      </c>
      <c r="BW26" s="467"/>
      <c r="BX26" s="467"/>
      <c r="BY26" s="467"/>
      <c r="BZ26" s="467"/>
      <c r="CA26" s="467"/>
      <c r="CB26" s="467"/>
      <c r="CC26" s="468"/>
      <c r="CD26" s="199"/>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5">
      <c r="A27" s="185"/>
      <c r="B27" s="498"/>
      <c r="C27" s="499"/>
      <c r="D27" s="500"/>
      <c r="E27" s="439" t="s">
        <v>181</v>
      </c>
      <c r="F27" s="440"/>
      <c r="G27" s="440"/>
      <c r="H27" s="440"/>
      <c r="I27" s="440"/>
      <c r="J27" s="440"/>
      <c r="K27" s="441"/>
      <c r="L27" s="442">
        <v>1</v>
      </c>
      <c r="M27" s="443"/>
      <c r="N27" s="443"/>
      <c r="O27" s="443"/>
      <c r="P27" s="444"/>
      <c r="Q27" s="442">
        <v>9130</v>
      </c>
      <c r="R27" s="443"/>
      <c r="S27" s="443"/>
      <c r="T27" s="443"/>
      <c r="U27" s="443"/>
      <c r="V27" s="444"/>
      <c r="W27" s="508"/>
      <c r="X27" s="499"/>
      <c r="Y27" s="500"/>
      <c r="Z27" s="439" t="s">
        <v>182</v>
      </c>
      <c r="AA27" s="440"/>
      <c r="AB27" s="440"/>
      <c r="AC27" s="440"/>
      <c r="AD27" s="440"/>
      <c r="AE27" s="440"/>
      <c r="AF27" s="440"/>
      <c r="AG27" s="441"/>
      <c r="AH27" s="442">
        <v>26</v>
      </c>
      <c r="AI27" s="443"/>
      <c r="AJ27" s="443"/>
      <c r="AK27" s="443"/>
      <c r="AL27" s="444"/>
      <c r="AM27" s="442">
        <v>83201</v>
      </c>
      <c r="AN27" s="443"/>
      <c r="AO27" s="443"/>
      <c r="AP27" s="443"/>
      <c r="AQ27" s="443"/>
      <c r="AR27" s="444"/>
      <c r="AS27" s="442">
        <v>3200</v>
      </c>
      <c r="AT27" s="443"/>
      <c r="AU27" s="443"/>
      <c r="AV27" s="443"/>
      <c r="AW27" s="443"/>
      <c r="AX27" s="445"/>
      <c r="AY27" s="472" t="s">
        <v>183</v>
      </c>
      <c r="AZ27" s="473"/>
      <c r="BA27" s="473"/>
      <c r="BB27" s="473"/>
      <c r="BC27" s="473"/>
      <c r="BD27" s="473"/>
      <c r="BE27" s="473"/>
      <c r="BF27" s="473"/>
      <c r="BG27" s="473"/>
      <c r="BH27" s="473"/>
      <c r="BI27" s="473"/>
      <c r="BJ27" s="473"/>
      <c r="BK27" s="473"/>
      <c r="BL27" s="473"/>
      <c r="BM27" s="474"/>
      <c r="BN27" s="469" t="s">
        <v>129</v>
      </c>
      <c r="BO27" s="470"/>
      <c r="BP27" s="470"/>
      <c r="BQ27" s="470"/>
      <c r="BR27" s="470"/>
      <c r="BS27" s="470"/>
      <c r="BT27" s="470"/>
      <c r="BU27" s="471"/>
      <c r="BV27" s="469" t="s">
        <v>129</v>
      </c>
      <c r="BW27" s="470"/>
      <c r="BX27" s="470"/>
      <c r="BY27" s="470"/>
      <c r="BZ27" s="470"/>
      <c r="CA27" s="470"/>
      <c r="CB27" s="470"/>
      <c r="CC27" s="471"/>
      <c r="CD27" s="201"/>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4"/>
      <c r="DK27" s="184"/>
      <c r="DL27" s="184"/>
      <c r="DM27" s="184"/>
      <c r="DN27" s="184"/>
      <c r="DO27" s="184"/>
    </row>
    <row r="28" spans="1:119" ht="18.75" customHeight="1" x14ac:dyDescent="0.2">
      <c r="A28" s="185"/>
      <c r="B28" s="498"/>
      <c r="C28" s="499"/>
      <c r="D28" s="500"/>
      <c r="E28" s="439" t="s">
        <v>184</v>
      </c>
      <c r="F28" s="440"/>
      <c r="G28" s="440"/>
      <c r="H28" s="440"/>
      <c r="I28" s="440"/>
      <c r="J28" s="440"/>
      <c r="K28" s="441"/>
      <c r="L28" s="442">
        <v>1</v>
      </c>
      <c r="M28" s="443"/>
      <c r="N28" s="443"/>
      <c r="O28" s="443"/>
      <c r="P28" s="444"/>
      <c r="Q28" s="442">
        <v>7840</v>
      </c>
      <c r="R28" s="443"/>
      <c r="S28" s="443"/>
      <c r="T28" s="443"/>
      <c r="U28" s="443"/>
      <c r="V28" s="444"/>
      <c r="W28" s="508"/>
      <c r="X28" s="499"/>
      <c r="Y28" s="500"/>
      <c r="Z28" s="439" t="s">
        <v>185</v>
      </c>
      <c r="AA28" s="440"/>
      <c r="AB28" s="440"/>
      <c r="AC28" s="440"/>
      <c r="AD28" s="440"/>
      <c r="AE28" s="440"/>
      <c r="AF28" s="440"/>
      <c r="AG28" s="441"/>
      <c r="AH28" s="442" t="s">
        <v>139</v>
      </c>
      <c r="AI28" s="443"/>
      <c r="AJ28" s="443"/>
      <c r="AK28" s="443"/>
      <c r="AL28" s="444"/>
      <c r="AM28" s="442" t="s">
        <v>139</v>
      </c>
      <c r="AN28" s="443"/>
      <c r="AO28" s="443"/>
      <c r="AP28" s="443"/>
      <c r="AQ28" s="443"/>
      <c r="AR28" s="444"/>
      <c r="AS28" s="442" t="s">
        <v>139</v>
      </c>
      <c r="AT28" s="443"/>
      <c r="AU28" s="443"/>
      <c r="AV28" s="443"/>
      <c r="AW28" s="443"/>
      <c r="AX28" s="445"/>
      <c r="AY28" s="449" t="s">
        <v>186</v>
      </c>
      <c r="AZ28" s="450"/>
      <c r="BA28" s="450"/>
      <c r="BB28" s="451"/>
      <c r="BC28" s="458" t="s">
        <v>48</v>
      </c>
      <c r="BD28" s="459"/>
      <c r="BE28" s="459"/>
      <c r="BF28" s="459"/>
      <c r="BG28" s="459"/>
      <c r="BH28" s="459"/>
      <c r="BI28" s="459"/>
      <c r="BJ28" s="459"/>
      <c r="BK28" s="459"/>
      <c r="BL28" s="459"/>
      <c r="BM28" s="460"/>
      <c r="BN28" s="461">
        <v>18073427</v>
      </c>
      <c r="BO28" s="462"/>
      <c r="BP28" s="462"/>
      <c r="BQ28" s="462"/>
      <c r="BR28" s="462"/>
      <c r="BS28" s="462"/>
      <c r="BT28" s="462"/>
      <c r="BU28" s="463"/>
      <c r="BV28" s="461">
        <v>14316625</v>
      </c>
      <c r="BW28" s="462"/>
      <c r="BX28" s="462"/>
      <c r="BY28" s="462"/>
      <c r="BZ28" s="462"/>
      <c r="CA28" s="462"/>
      <c r="CB28" s="462"/>
      <c r="CC28" s="463"/>
      <c r="CD28" s="199"/>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4"/>
      <c r="DK28" s="184"/>
      <c r="DL28" s="184"/>
      <c r="DM28" s="184"/>
      <c r="DN28" s="184"/>
      <c r="DO28" s="184"/>
    </row>
    <row r="29" spans="1:119" ht="18.75" customHeight="1" x14ac:dyDescent="0.2">
      <c r="A29" s="185"/>
      <c r="B29" s="498"/>
      <c r="C29" s="499"/>
      <c r="D29" s="500"/>
      <c r="E29" s="439" t="s">
        <v>187</v>
      </c>
      <c r="F29" s="440"/>
      <c r="G29" s="440"/>
      <c r="H29" s="440"/>
      <c r="I29" s="440"/>
      <c r="J29" s="440"/>
      <c r="K29" s="441"/>
      <c r="L29" s="442">
        <v>30</v>
      </c>
      <c r="M29" s="443"/>
      <c r="N29" s="443"/>
      <c r="O29" s="443"/>
      <c r="P29" s="444"/>
      <c r="Q29" s="442">
        <v>6070</v>
      </c>
      <c r="R29" s="443"/>
      <c r="S29" s="443"/>
      <c r="T29" s="443"/>
      <c r="U29" s="443"/>
      <c r="V29" s="444"/>
      <c r="W29" s="509"/>
      <c r="X29" s="510"/>
      <c r="Y29" s="511"/>
      <c r="Z29" s="439" t="s">
        <v>188</v>
      </c>
      <c r="AA29" s="440"/>
      <c r="AB29" s="440"/>
      <c r="AC29" s="440"/>
      <c r="AD29" s="440"/>
      <c r="AE29" s="440"/>
      <c r="AF29" s="440"/>
      <c r="AG29" s="441"/>
      <c r="AH29" s="442">
        <v>1778</v>
      </c>
      <c r="AI29" s="443"/>
      <c r="AJ29" s="443"/>
      <c r="AK29" s="443"/>
      <c r="AL29" s="444"/>
      <c r="AM29" s="442">
        <v>5470601</v>
      </c>
      <c r="AN29" s="443"/>
      <c r="AO29" s="443"/>
      <c r="AP29" s="443"/>
      <c r="AQ29" s="443"/>
      <c r="AR29" s="444"/>
      <c r="AS29" s="442">
        <v>3077</v>
      </c>
      <c r="AT29" s="443"/>
      <c r="AU29" s="443"/>
      <c r="AV29" s="443"/>
      <c r="AW29" s="443"/>
      <c r="AX29" s="445"/>
      <c r="AY29" s="452"/>
      <c r="AZ29" s="453"/>
      <c r="BA29" s="453"/>
      <c r="BB29" s="454"/>
      <c r="BC29" s="446" t="s">
        <v>189</v>
      </c>
      <c r="BD29" s="447"/>
      <c r="BE29" s="447"/>
      <c r="BF29" s="447"/>
      <c r="BG29" s="447"/>
      <c r="BH29" s="447"/>
      <c r="BI29" s="447"/>
      <c r="BJ29" s="447"/>
      <c r="BK29" s="447"/>
      <c r="BL29" s="447"/>
      <c r="BM29" s="448"/>
      <c r="BN29" s="466">
        <v>5753</v>
      </c>
      <c r="BO29" s="467"/>
      <c r="BP29" s="467"/>
      <c r="BQ29" s="467"/>
      <c r="BR29" s="467"/>
      <c r="BS29" s="467"/>
      <c r="BT29" s="467"/>
      <c r="BU29" s="468"/>
      <c r="BV29" s="466">
        <v>16357</v>
      </c>
      <c r="BW29" s="467"/>
      <c r="BX29" s="467"/>
      <c r="BY29" s="467"/>
      <c r="BZ29" s="467"/>
      <c r="CA29" s="467"/>
      <c r="CB29" s="467"/>
      <c r="CC29" s="468"/>
      <c r="CD29" s="201"/>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4"/>
      <c r="DK29" s="184"/>
      <c r="DL29" s="184"/>
      <c r="DM29" s="184"/>
      <c r="DN29" s="184"/>
      <c r="DO29" s="184"/>
    </row>
    <row r="30" spans="1:119" ht="18.75" customHeight="1" thickBot="1" x14ac:dyDescent="0.25">
      <c r="A30" s="185"/>
      <c r="B30" s="501"/>
      <c r="C30" s="502"/>
      <c r="D30" s="503"/>
      <c r="E30" s="512"/>
      <c r="F30" s="513"/>
      <c r="G30" s="513"/>
      <c r="H30" s="513"/>
      <c r="I30" s="513"/>
      <c r="J30" s="513"/>
      <c r="K30" s="514"/>
      <c r="L30" s="515"/>
      <c r="M30" s="516"/>
      <c r="N30" s="516"/>
      <c r="O30" s="516"/>
      <c r="P30" s="517"/>
      <c r="Q30" s="515"/>
      <c r="R30" s="516"/>
      <c r="S30" s="516"/>
      <c r="T30" s="516"/>
      <c r="U30" s="516"/>
      <c r="V30" s="517"/>
      <c r="W30" s="518" t="s">
        <v>190</v>
      </c>
      <c r="X30" s="519"/>
      <c r="Y30" s="519"/>
      <c r="Z30" s="519"/>
      <c r="AA30" s="519"/>
      <c r="AB30" s="519"/>
      <c r="AC30" s="519"/>
      <c r="AD30" s="519"/>
      <c r="AE30" s="519"/>
      <c r="AF30" s="519"/>
      <c r="AG30" s="520"/>
      <c r="AH30" s="430">
        <v>98.8</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50</v>
      </c>
      <c r="BD30" s="434"/>
      <c r="BE30" s="434"/>
      <c r="BF30" s="434"/>
      <c r="BG30" s="434"/>
      <c r="BH30" s="434"/>
      <c r="BI30" s="434"/>
      <c r="BJ30" s="434"/>
      <c r="BK30" s="434"/>
      <c r="BL30" s="434"/>
      <c r="BM30" s="435"/>
      <c r="BN30" s="469">
        <v>8803704</v>
      </c>
      <c r="BO30" s="470"/>
      <c r="BP30" s="470"/>
      <c r="BQ30" s="470"/>
      <c r="BR30" s="470"/>
      <c r="BS30" s="470"/>
      <c r="BT30" s="470"/>
      <c r="BU30" s="471"/>
      <c r="BV30" s="469">
        <v>8334862</v>
      </c>
      <c r="BW30" s="470"/>
      <c r="BX30" s="470"/>
      <c r="BY30" s="470"/>
      <c r="BZ30" s="470"/>
      <c r="CA30" s="470"/>
      <c r="CB30" s="470"/>
      <c r="CC30" s="471"/>
      <c r="CD30" s="202"/>
      <c r="CE30" s="203"/>
      <c r="CF30" s="203"/>
      <c r="CG30" s="203"/>
      <c r="CH30" s="203"/>
      <c r="CI30" s="203"/>
      <c r="CJ30" s="203"/>
      <c r="CK30" s="203"/>
      <c r="CL30" s="203"/>
      <c r="CM30" s="203"/>
      <c r="CN30" s="203"/>
      <c r="CO30" s="203"/>
      <c r="CP30" s="203"/>
      <c r="CQ30" s="203"/>
      <c r="CR30" s="203"/>
      <c r="CS30" s="204"/>
      <c r="CT30" s="205"/>
      <c r="CU30" s="206"/>
      <c r="CV30" s="206"/>
      <c r="CW30" s="206"/>
      <c r="CX30" s="206"/>
      <c r="CY30" s="206"/>
      <c r="CZ30" s="206"/>
      <c r="DA30" s="207"/>
      <c r="DB30" s="205"/>
      <c r="DC30" s="206"/>
      <c r="DD30" s="206"/>
      <c r="DE30" s="206"/>
      <c r="DF30" s="206"/>
      <c r="DG30" s="206"/>
      <c r="DH30" s="206"/>
      <c r="DI30" s="207"/>
      <c r="DJ30" s="184"/>
      <c r="DK30" s="184"/>
      <c r="DL30" s="184"/>
      <c r="DM30" s="184"/>
      <c r="DN30" s="184"/>
      <c r="DO30" s="184"/>
    </row>
    <row r="31" spans="1:119" ht="13.5" customHeight="1" x14ac:dyDescent="0.2">
      <c r="A31" s="185"/>
      <c r="B31" s="208"/>
      <c r="C31" s="209"/>
      <c r="D31" s="209"/>
      <c r="E31" s="209"/>
      <c r="F31" s="209"/>
      <c r="G31" s="209"/>
      <c r="H31" s="209"/>
      <c r="I31" s="209"/>
      <c r="J31" s="209"/>
      <c r="K31" s="209"/>
      <c r="L31" s="209"/>
      <c r="M31" s="209"/>
      <c r="N31" s="209"/>
      <c r="O31" s="209"/>
      <c r="P31" s="209"/>
      <c r="Q31" s="209"/>
      <c r="R31" s="209"/>
      <c r="S31" s="209"/>
      <c r="T31" s="209"/>
      <c r="U31" s="209"/>
      <c r="V31" s="209"/>
      <c r="W31" s="209"/>
      <c r="X31" s="209"/>
      <c r="Y31" s="209"/>
      <c r="Z31" s="209"/>
      <c r="AA31" s="209"/>
      <c r="AB31" s="209"/>
      <c r="AC31" s="209"/>
      <c r="AD31" s="209"/>
      <c r="AE31" s="209"/>
      <c r="AF31" s="209"/>
      <c r="AG31" s="209"/>
      <c r="AH31" s="209"/>
      <c r="AI31" s="209"/>
      <c r="AJ31" s="209"/>
      <c r="AK31" s="209"/>
      <c r="AL31" s="209"/>
      <c r="AM31" s="209"/>
      <c r="AN31" s="209"/>
      <c r="AO31" s="209"/>
      <c r="AP31" s="209"/>
      <c r="AQ31" s="209"/>
      <c r="AR31" s="209"/>
      <c r="AS31" s="209"/>
      <c r="AT31" s="209"/>
      <c r="AU31" s="209"/>
      <c r="AV31" s="209"/>
      <c r="AW31" s="209"/>
      <c r="AX31" s="209"/>
      <c r="AY31" s="209"/>
      <c r="AZ31" s="209"/>
      <c r="BA31" s="209"/>
      <c r="BB31" s="209"/>
      <c r="BC31" s="209"/>
      <c r="BD31" s="209"/>
      <c r="BE31" s="209"/>
      <c r="BF31" s="209"/>
      <c r="BG31" s="209"/>
      <c r="BH31" s="209"/>
      <c r="BI31" s="209"/>
      <c r="BJ31" s="209"/>
      <c r="BK31" s="209"/>
      <c r="BL31" s="209"/>
      <c r="BM31" s="209"/>
      <c r="BN31" s="209"/>
      <c r="BO31" s="209"/>
      <c r="BP31" s="209"/>
      <c r="BQ31" s="209"/>
      <c r="BR31" s="209"/>
      <c r="BS31" s="209"/>
      <c r="BT31" s="209"/>
      <c r="BU31" s="209"/>
      <c r="BV31" s="209"/>
      <c r="BW31" s="209"/>
      <c r="BX31" s="209"/>
      <c r="BY31" s="209"/>
      <c r="BZ31" s="209"/>
      <c r="CA31" s="209"/>
      <c r="CB31" s="209"/>
      <c r="CC31" s="209"/>
      <c r="CD31" s="209"/>
      <c r="CE31" s="209"/>
      <c r="CF31" s="209"/>
      <c r="CG31" s="209"/>
      <c r="CH31" s="209"/>
      <c r="CI31" s="209"/>
      <c r="CJ31" s="209"/>
      <c r="CK31" s="209"/>
      <c r="CL31" s="209"/>
      <c r="CM31" s="209"/>
      <c r="CN31" s="209"/>
      <c r="CO31" s="209"/>
      <c r="CP31" s="209"/>
      <c r="CQ31" s="209"/>
      <c r="CR31" s="209"/>
      <c r="CS31" s="209"/>
      <c r="CT31" s="209"/>
      <c r="CU31" s="209"/>
      <c r="CV31" s="209"/>
      <c r="CW31" s="209"/>
      <c r="CX31" s="209"/>
      <c r="CY31" s="209"/>
      <c r="CZ31" s="209"/>
      <c r="DA31" s="209"/>
      <c r="DB31" s="209"/>
      <c r="DC31" s="209"/>
      <c r="DD31" s="209"/>
      <c r="DE31" s="209"/>
      <c r="DF31" s="209"/>
      <c r="DG31" s="209"/>
      <c r="DH31" s="209"/>
      <c r="DI31" s="210"/>
      <c r="DJ31" s="184"/>
      <c r="DK31" s="184"/>
      <c r="DL31" s="184"/>
      <c r="DM31" s="184"/>
      <c r="DN31" s="184"/>
      <c r="DO31" s="184"/>
    </row>
    <row r="32" spans="1:119" ht="13.5" customHeight="1" x14ac:dyDescent="0.2">
      <c r="A32" s="185"/>
      <c r="B32" s="211"/>
      <c r="C32" s="212" t="s">
        <v>191</v>
      </c>
      <c r="D32" s="212"/>
      <c r="E32" s="212"/>
      <c r="F32" s="209"/>
      <c r="G32" s="209"/>
      <c r="H32" s="209"/>
      <c r="I32" s="209"/>
      <c r="J32" s="209"/>
      <c r="K32" s="209"/>
      <c r="L32" s="209"/>
      <c r="M32" s="209"/>
      <c r="N32" s="209"/>
      <c r="O32" s="209"/>
      <c r="P32" s="209"/>
      <c r="Q32" s="209"/>
      <c r="R32" s="209"/>
      <c r="S32" s="209"/>
      <c r="T32" s="209"/>
      <c r="U32" s="209" t="s">
        <v>192</v>
      </c>
      <c r="V32" s="209"/>
      <c r="W32" s="209"/>
      <c r="X32" s="209"/>
      <c r="Y32" s="209"/>
      <c r="Z32" s="209"/>
      <c r="AA32" s="209"/>
      <c r="AB32" s="209"/>
      <c r="AC32" s="209"/>
      <c r="AD32" s="209"/>
      <c r="AE32" s="209"/>
      <c r="AF32" s="209"/>
      <c r="AG32" s="209"/>
      <c r="AH32" s="209"/>
      <c r="AI32" s="209"/>
      <c r="AJ32" s="209"/>
      <c r="AK32" s="209"/>
      <c r="AL32" s="209"/>
      <c r="AM32" s="213" t="s">
        <v>193</v>
      </c>
      <c r="AN32" s="209"/>
      <c r="AO32" s="209"/>
      <c r="AP32" s="209"/>
      <c r="AQ32" s="209"/>
      <c r="AR32" s="209"/>
      <c r="AS32" s="213"/>
      <c r="AT32" s="213"/>
      <c r="AU32" s="213"/>
      <c r="AV32" s="213"/>
      <c r="AW32" s="213"/>
      <c r="AX32" s="213"/>
      <c r="AY32" s="213"/>
      <c r="AZ32" s="213"/>
      <c r="BA32" s="213"/>
      <c r="BB32" s="209"/>
      <c r="BC32" s="213"/>
      <c r="BD32" s="209"/>
      <c r="BE32" s="213" t="s">
        <v>194</v>
      </c>
      <c r="BF32" s="209"/>
      <c r="BG32" s="209"/>
      <c r="BH32" s="209"/>
      <c r="BI32" s="209"/>
      <c r="BJ32" s="213"/>
      <c r="BK32" s="213"/>
      <c r="BL32" s="213"/>
      <c r="BM32" s="213"/>
      <c r="BN32" s="213"/>
      <c r="BO32" s="213"/>
      <c r="BP32" s="213"/>
      <c r="BQ32" s="213"/>
      <c r="BR32" s="209"/>
      <c r="BS32" s="209"/>
      <c r="BT32" s="209"/>
      <c r="BU32" s="209"/>
      <c r="BV32" s="209"/>
      <c r="BW32" s="209" t="s">
        <v>195</v>
      </c>
      <c r="BX32" s="209"/>
      <c r="BY32" s="209"/>
      <c r="BZ32" s="209"/>
      <c r="CA32" s="209"/>
      <c r="CB32" s="213"/>
      <c r="CC32" s="213"/>
      <c r="CD32" s="213"/>
      <c r="CE32" s="213"/>
      <c r="CF32" s="213"/>
      <c r="CG32" s="213"/>
      <c r="CH32" s="213"/>
      <c r="CI32" s="213"/>
      <c r="CJ32" s="213"/>
      <c r="CK32" s="213"/>
      <c r="CL32" s="213"/>
      <c r="CM32" s="213"/>
      <c r="CN32" s="213"/>
      <c r="CO32" s="213" t="s">
        <v>196</v>
      </c>
      <c r="CP32" s="213"/>
      <c r="CQ32" s="213"/>
      <c r="CR32" s="213"/>
      <c r="CS32" s="213"/>
      <c r="CT32" s="213"/>
      <c r="CU32" s="213"/>
      <c r="CV32" s="213"/>
      <c r="CW32" s="213"/>
      <c r="CX32" s="213"/>
      <c r="CY32" s="213"/>
      <c r="CZ32" s="213"/>
      <c r="DA32" s="213"/>
      <c r="DB32" s="213"/>
      <c r="DC32" s="213"/>
      <c r="DD32" s="213"/>
      <c r="DE32" s="213"/>
      <c r="DF32" s="213"/>
      <c r="DG32" s="213"/>
      <c r="DH32" s="213"/>
      <c r="DI32" s="210"/>
      <c r="DJ32" s="184"/>
      <c r="DK32" s="184"/>
      <c r="DL32" s="184"/>
      <c r="DM32" s="184"/>
      <c r="DN32" s="184"/>
      <c r="DO32" s="184"/>
    </row>
    <row r="33" spans="1:119" ht="13.5" customHeight="1" x14ac:dyDescent="0.2">
      <c r="A33" s="185"/>
      <c r="B33" s="211"/>
      <c r="C33" s="429" t="s">
        <v>197</v>
      </c>
      <c r="D33" s="429"/>
      <c r="E33" s="428" t="s">
        <v>198</v>
      </c>
      <c r="F33" s="428"/>
      <c r="G33" s="428"/>
      <c r="H33" s="428"/>
      <c r="I33" s="428"/>
      <c r="J33" s="428"/>
      <c r="K33" s="428"/>
      <c r="L33" s="428"/>
      <c r="M33" s="428"/>
      <c r="N33" s="428"/>
      <c r="O33" s="428"/>
      <c r="P33" s="428"/>
      <c r="Q33" s="428"/>
      <c r="R33" s="428"/>
      <c r="S33" s="428"/>
      <c r="T33" s="214"/>
      <c r="U33" s="429" t="s">
        <v>199</v>
      </c>
      <c r="V33" s="429"/>
      <c r="W33" s="428" t="s">
        <v>200</v>
      </c>
      <c r="X33" s="428"/>
      <c r="Y33" s="428"/>
      <c r="Z33" s="428"/>
      <c r="AA33" s="428"/>
      <c r="AB33" s="428"/>
      <c r="AC33" s="428"/>
      <c r="AD33" s="428"/>
      <c r="AE33" s="428"/>
      <c r="AF33" s="428"/>
      <c r="AG33" s="428"/>
      <c r="AH33" s="428"/>
      <c r="AI33" s="428"/>
      <c r="AJ33" s="428"/>
      <c r="AK33" s="428"/>
      <c r="AL33" s="214"/>
      <c r="AM33" s="429" t="s">
        <v>201</v>
      </c>
      <c r="AN33" s="429"/>
      <c r="AO33" s="428" t="s">
        <v>202</v>
      </c>
      <c r="AP33" s="428"/>
      <c r="AQ33" s="428"/>
      <c r="AR33" s="428"/>
      <c r="AS33" s="428"/>
      <c r="AT33" s="428"/>
      <c r="AU33" s="428"/>
      <c r="AV33" s="428"/>
      <c r="AW33" s="428"/>
      <c r="AX33" s="428"/>
      <c r="AY33" s="428"/>
      <c r="AZ33" s="428"/>
      <c r="BA33" s="428"/>
      <c r="BB33" s="428"/>
      <c r="BC33" s="428"/>
      <c r="BD33" s="215"/>
      <c r="BE33" s="428" t="s">
        <v>203</v>
      </c>
      <c r="BF33" s="428"/>
      <c r="BG33" s="428" t="s">
        <v>204</v>
      </c>
      <c r="BH33" s="428"/>
      <c r="BI33" s="428"/>
      <c r="BJ33" s="428"/>
      <c r="BK33" s="428"/>
      <c r="BL33" s="428"/>
      <c r="BM33" s="428"/>
      <c r="BN33" s="428"/>
      <c r="BO33" s="428"/>
      <c r="BP33" s="428"/>
      <c r="BQ33" s="428"/>
      <c r="BR33" s="428"/>
      <c r="BS33" s="428"/>
      <c r="BT33" s="428"/>
      <c r="BU33" s="428"/>
      <c r="BV33" s="215"/>
      <c r="BW33" s="429" t="s">
        <v>203</v>
      </c>
      <c r="BX33" s="429"/>
      <c r="BY33" s="428" t="s">
        <v>205</v>
      </c>
      <c r="BZ33" s="428"/>
      <c r="CA33" s="428"/>
      <c r="CB33" s="428"/>
      <c r="CC33" s="428"/>
      <c r="CD33" s="428"/>
      <c r="CE33" s="428"/>
      <c r="CF33" s="428"/>
      <c r="CG33" s="428"/>
      <c r="CH33" s="428"/>
      <c r="CI33" s="428"/>
      <c r="CJ33" s="428"/>
      <c r="CK33" s="428"/>
      <c r="CL33" s="428"/>
      <c r="CM33" s="428"/>
      <c r="CN33" s="214"/>
      <c r="CO33" s="429" t="s">
        <v>199</v>
      </c>
      <c r="CP33" s="429"/>
      <c r="CQ33" s="428" t="s">
        <v>206</v>
      </c>
      <c r="CR33" s="428"/>
      <c r="CS33" s="428"/>
      <c r="CT33" s="428"/>
      <c r="CU33" s="428"/>
      <c r="CV33" s="428"/>
      <c r="CW33" s="428"/>
      <c r="CX33" s="428"/>
      <c r="CY33" s="428"/>
      <c r="CZ33" s="428"/>
      <c r="DA33" s="428"/>
      <c r="DB33" s="428"/>
      <c r="DC33" s="428"/>
      <c r="DD33" s="428"/>
      <c r="DE33" s="428"/>
      <c r="DF33" s="214"/>
      <c r="DG33" s="427" t="s">
        <v>207</v>
      </c>
      <c r="DH33" s="427"/>
      <c r="DI33" s="216"/>
      <c r="DJ33" s="184"/>
      <c r="DK33" s="184"/>
      <c r="DL33" s="184"/>
      <c r="DM33" s="184"/>
      <c r="DN33" s="184"/>
      <c r="DO33" s="184"/>
    </row>
    <row r="34" spans="1:119" ht="32.25" customHeight="1" x14ac:dyDescent="0.2">
      <c r="A34" s="185"/>
      <c r="B34" s="211"/>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2"/>
      <c r="U34" s="425">
        <f>IF(W34="","",MAX(C34:D43)+1)</f>
        <v>2</v>
      </c>
      <c r="V34" s="425"/>
      <c r="W34" s="424" t="str">
        <f>IF('各会計、関係団体の財政状況及び健全化判断比率'!B28="","",'各会計、関係団体の財政状況及び健全化判断比率'!B28)</f>
        <v>国民健康保険特別会計</v>
      </c>
      <c r="X34" s="424"/>
      <c r="Y34" s="424"/>
      <c r="Z34" s="424"/>
      <c r="AA34" s="424"/>
      <c r="AB34" s="424"/>
      <c r="AC34" s="424"/>
      <c r="AD34" s="424"/>
      <c r="AE34" s="424"/>
      <c r="AF34" s="424"/>
      <c r="AG34" s="424"/>
      <c r="AH34" s="424"/>
      <c r="AI34" s="424"/>
      <c r="AJ34" s="424"/>
      <c r="AK34" s="424"/>
      <c r="AL34" s="212"/>
      <c r="AM34" s="425" t="str">
        <f>IF(AO34="","",MAX(C34:D43,U34:V43)+1)</f>
        <v/>
      </c>
      <c r="AN34" s="425"/>
      <c r="AO34" s="424"/>
      <c r="AP34" s="424"/>
      <c r="AQ34" s="424"/>
      <c r="AR34" s="424"/>
      <c r="AS34" s="424"/>
      <c r="AT34" s="424"/>
      <c r="AU34" s="424"/>
      <c r="AV34" s="424"/>
      <c r="AW34" s="424"/>
      <c r="AX34" s="424"/>
      <c r="AY34" s="424"/>
      <c r="AZ34" s="424"/>
      <c r="BA34" s="424"/>
      <c r="BB34" s="424"/>
      <c r="BC34" s="424"/>
      <c r="BD34" s="212"/>
      <c r="BE34" s="425" t="str">
        <f>IF(BG34="","",MAX(C34:D43,U34:V43,AM34:AN43)+1)</f>
        <v/>
      </c>
      <c r="BF34" s="425"/>
      <c r="BG34" s="424"/>
      <c r="BH34" s="424"/>
      <c r="BI34" s="424"/>
      <c r="BJ34" s="424"/>
      <c r="BK34" s="424"/>
      <c r="BL34" s="424"/>
      <c r="BM34" s="424"/>
      <c r="BN34" s="424"/>
      <c r="BO34" s="424"/>
      <c r="BP34" s="424"/>
      <c r="BQ34" s="424"/>
      <c r="BR34" s="424"/>
      <c r="BS34" s="424"/>
      <c r="BT34" s="424"/>
      <c r="BU34" s="424"/>
      <c r="BV34" s="212"/>
      <c r="BW34" s="425">
        <f>IF(BY34="","",MAX(C34:D43,U34:V43,AM34:AN43,BE34:BF43)+1)</f>
        <v>5</v>
      </c>
      <c r="BX34" s="425"/>
      <c r="BY34" s="424" t="str">
        <f>IF('各会計、関係団体の財政状況及び健全化判断比率'!B68="","",'各会計、関係団体の財政状況及び健全化判断比率'!B68)</f>
        <v>特別区人事・厚生事務組合</v>
      </c>
      <c r="BZ34" s="424"/>
      <c r="CA34" s="424"/>
      <c r="CB34" s="424"/>
      <c r="CC34" s="424"/>
      <c r="CD34" s="424"/>
      <c r="CE34" s="424"/>
      <c r="CF34" s="424"/>
      <c r="CG34" s="424"/>
      <c r="CH34" s="424"/>
      <c r="CI34" s="424"/>
      <c r="CJ34" s="424"/>
      <c r="CK34" s="424"/>
      <c r="CL34" s="424"/>
      <c r="CM34" s="424"/>
      <c r="CN34" s="212"/>
      <c r="CO34" s="425">
        <f>IF(CQ34="","",MAX(C34:D43,U34:V43,AM34:AN43,BE34:BF43,BW34:BX43)+1)</f>
        <v>10</v>
      </c>
      <c r="CP34" s="425"/>
      <c r="CQ34" s="424" t="str">
        <f>IF('各会計、関係団体の財政状況及び健全化判断比率'!BS7="","",'各会計、関係団体の財政状況及び健全化判断比率'!BS7)</f>
        <v>墨田まちづくり公社</v>
      </c>
      <c r="CR34" s="424"/>
      <c r="CS34" s="424"/>
      <c r="CT34" s="424"/>
      <c r="CU34" s="424"/>
      <c r="CV34" s="424"/>
      <c r="CW34" s="424"/>
      <c r="CX34" s="424"/>
      <c r="CY34" s="424"/>
      <c r="CZ34" s="424"/>
      <c r="DA34" s="424"/>
      <c r="DB34" s="424"/>
      <c r="DC34" s="424"/>
      <c r="DD34" s="424"/>
      <c r="DE34" s="424"/>
      <c r="DF34" s="209"/>
      <c r="DG34" s="426" t="str">
        <f>IF('各会計、関係団体の財政状況及び健全化判断比率'!BR7="","",'各会計、関係団体の財政状況及び健全化判断比率'!BR7)</f>
        <v>〇</v>
      </c>
      <c r="DH34" s="426"/>
      <c r="DI34" s="216"/>
      <c r="DJ34" s="184"/>
      <c r="DK34" s="184"/>
      <c r="DL34" s="184"/>
      <c r="DM34" s="184"/>
      <c r="DN34" s="184"/>
      <c r="DO34" s="184"/>
    </row>
    <row r="35" spans="1:119" ht="32.25" customHeight="1" x14ac:dyDescent="0.2">
      <c r="A35" s="185"/>
      <c r="B35" s="211"/>
      <c r="C35" s="425" t="str">
        <f>IF(E35="","",C34+1)</f>
        <v/>
      </c>
      <c r="D35" s="425"/>
      <c r="E35" s="424" t="str">
        <f>IF('各会計、関係団体の財政状況及び健全化判断比率'!B8="","",'各会計、関係団体の財政状況及び健全化判断比率'!B8)</f>
        <v/>
      </c>
      <c r="F35" s="424"/>
      <c r="G35" s="424"/>
      <c r="H35" s="424"/>
      <c r="I35" s="424"/>
      <c r="J35" s="424"/>
      <c r="K35" s="424"/>
      <c r="L35" s="424"/>
      <c r="M35" s="424"/>
      <c r="N35" s="424"/>
      <c r="O35" s="424"/>
      <c r="P35" s="424"/>
      <c r="Q35" s="424"/>
      <c r="R35" s="424"/>
      <c r="S35" s="424"/>
      <c r="T35" s="212"/>
      <c r="U35" s="425">
        <f>IF(W35="","",U34+1)</f>
        <v>3</v>
      </c>
      <c r="V35" s="425"/>
      <c r="W35" s="424" t="str">
        <f>IF('各会計、関係団体の財政状況及び健全化判断比率'!B29="","",'各会計、関係団体の財政状況及び健全化判断比率'!B29)</f>
        <v>介護保険特別会計</v>
      </c>
      <c r="X35" s="424"/>
      <c r="Y35" s="424"/>
      <c r="Z35" s="424"/>
      <c r="AA35" s="424"/>
      <c r="AB35" s="424"/>
      <c r="AC35" s="424"/>
      <c r="AD35" s="424"/>
      <c r="AE35" s="424"/>
      <c r="AF35" s="424"/>
      <c r="AG35" s="424"/>
      <c r="AH35" s="424"/>
      <c r="AI35" s="424"/>
      <c r="AJ35" s="424"/>
      <c r="AK35" s="424"/>
      <c r="AL35" s="212"/>
      <c r="AM35" s="425" t="str">
        <f t="shared" ref="AM35:AM43" si="0">IF(AO35="","",AM34+1)</f>
        <v/>
      </c>
      <c r="AN35" s="425"/>
      <c r="AO35" s="424"/>
      <c r="AP35" s="424"/>
      <c r="AQ35" s="424"/>
      <c r="AR35" s="424"/>
      <c r="AS35" s="424"/>
      <c r="AT35" s="424"/>
      <c r="AU35" s="424"/>
      <c r="AV35" s="424"/>
      <c r="AW35" s="424"/>
      <c r="AX35" s="424"/>
      <c r="AY35" s="424"/>
      <c r="AZ35" s="424"/>
      <c r="BA35" s="424"/>
      <c r="BB35" s="424"/>
      <c r="BC35" s="424"/>
      <c r="BD35" s="212"/>
      <c r="BE35" s="425" t="str">
        <f t="shared" ref="BE35:BE43" si="1">IF(BG35="","",BE34+1)</f>
        <v/>
      </c>
      <c r="BF35" s="425"/>
      <c r="BG35" s="424"/>
      <c r="BH35" s="424"/>
      <c r="BI35" s="424"/>
      <c r="BJ35" s="424"/>
      <c r="BK35" s="424"/>
      <c r="BL35" s="424"/>
      <c r="BM35" s="424"/>
      <c r="BN35" s="424"/>
      <c r="BO35" s="424"/>
      <c r="BP35" s="424"/>
      <c r="BQ35" s="424"/>
      <c r="BR35" s="424"/>
      <c r="BS35" s="424"/>
      <c r="BT35" s="424"/>
      <c r="BU35" s="424"/>
      <c r="BV35" s="212"/>
      <c r="BW35" s="425">
        <f t="shared" ref="BW35:BW43" si="2">IF(BY35="","",BW34+1)</f>
        <v>6</v>
      </c>
      <c r="BX35" s="425"/>
      <c r="BY35" s="424" t="str">
        <f>IF('各会計、関係団体の財政状況及び健全化判断比率'!B69="","",'各会計、関係団体の財政状況及び健全化判断比率'!B69)</f>
        <v>特別区競馬組合</v>
      </c>
      <c r="BZ35" s="424"/>
      <c r="CA35" s="424"/>
      <c r="CB35" s="424"/>
      <c r="CC35" s="424"/>
      <c r="CD35" s="424"/>
      <c r="CE35" s="424"/>
      <c r="CF35" s="424"/>
      <c r="CG35" s="424"/>
      <c r="CH35" s="424"/>
      <c r="CI35" s="424"/>
      <c r="CJ35" s="424"/>
      <c r="CK35" s="424"/>
      <c r="CL35" s="424"/>
      <c r="CM35" s="424"/>
      <c r="CN35" s="212"/>
      <c r="CO35" s="425">
        <f t="shared" ref="CO35:CO43" si="3">IF(CQ35="","",CO34+1)</f>
        <v>11</v>
      </c>
      <c r="CP35" s="425"/>
      <c r="CQ35" s="424" t="str">
        <f>IF('各会計、関係団体の財政状況及び健全化判断比率'!BS8="","",'各会計、関係団体の財政状況及び健全化判断比率'!BS8)</f>
        <v>墨田区文化振興財団</v>
      </c>
      <c r="CR35" s="424"/>
      <c r="CS35" s="424"/>
      <c r="CT35" s="424"/>
      <c r="CU35" s="424"/>
      <c r="CV35" s="424"/>
      <c r="CW35" s="424"/>
      <c r="CX35" s="424"/>
      <c r="CY35" s="424"/>
      <c r="CZ35" s="424"/>
      <c r="DA35" s="424"/>
      <c r="DB35" s="424"/>
      <c r="DC35" s="424"/>
      <c r="DD35" s="424"/>
      <c r="DE35" s="424"/>
      <c r="DF35" s="209"/>
      <c r="DG35" s="426" t="str">
        <f>IF('各会計、関係団体の財政状況及び健全化判断比率'!BR8="","",'各会計、関係団体の財政状況及び健全化判断比率'!BR8)</f>
        <v/>
      </c>
      <c r="DH35" s="426"/>
      <c r="DI35" s="216"/>
      <c r="DJ35" s="184"/>
      <c r="DK35" s="184"/>
      <c r="DL35" s="184"/>
      <c r="DM35" s="184"/>
      <c r="DN35" s="184"/>
      <c r="DO35" s="184"/>
    </row>
    <row r="36" spans="1:119" ht="32.25" customHeight="1" x14ac:dyDescent="0.2">
      <c r="A36" s="185"/>
      <c r="B36" s="211"/>
      <c r="C36" s="425" t="str">
        <f>IF(E36="","",C35+1)</f>
        <v/>
      </c>
      <c r="D36" s="425"/>
      <c r="E36" s="424" t="str">
        <f>IF('各会計、関係団体の財政状況及び健全化判断比率'!B9="","",'各会計、関係団体の財政状況及び健全化判断比率'!B9)</f>
        <v/>
      </c>
      <c r="F36" s="424"/>
      <c r="G36" s="424"/>
      <c r="H36" s="424"/>
      <c r="I36" s="424"/>
      <c r="J36" s="424"/>
      <c r="K36" s="424"/>
      <c r="L36" s="424"/>
      <c r="M36" s="424"/>
      <c r="N36" s="424"/>
      <c r="O36" s="424"/>
      <c r="P36" s="424"/>
      <c r="Q36" s="424"/>
      <c r="R36" s="424"/>
      <c r="S36" s="424"/>
      <c r="T36" s="212"/>
      <c r="U36" s="425">
        <f t="shared" ref="U36:U43" si="4">IF(W36="","",U35+1)</f>
        <v>4</v>
      </c>
      <c r="V36" s="425"/>
      <c r="W36" s="424" t="str">
        <f>IF('各会計、関係団体の財政状況及び健全化判断比率'!B30="","",'各会計、関係団体の財政状況及び健全化判断比率'!B30)</f>
        <v>後期高齢者医療特別会計</v>
      </c>
      <c r="X36" s="424"/>
      <c r="Y36" s="424"/>
      <c r="Z36" s="424"/>
      <c r="AA36" s="424"/>
      <c r="AB36" s="424"/>
      <c r="AC36" s="424"/>
      <c r="AD36" s="424"/>
      <c r="AE36" s="424"/>
      <c r="AF36" s="424"/>
      <c r="AG36" s="424"/>
      <c r="AH36" s="424"/>
      <c r="AI36" s="424"/>
      <c r="AJ36" s="424"/>
      <c r="AK36" s="424"/>
      <c r="AL36" s="212"/>
      <c r="AM36" s="425" t="str">
        <f t="shared" si="0"/>
        <v/>
      </c>
      <c r="AN36" s="425"/>
      <c r="AO36" s="424"/>
      <c r="AP36" s="424"/>
      <c r="AQ36" s="424"/>
      <c r="AR36" s="424"/>
      <c r="AS36" s="424"/>
      <c r="AT36" s="424"/>
      <c r="AU36" s="424"/>
      <c r="AV36" s="424"/>
      <c r="AW36" s="424"/>
      <c r="AX36" s="424"/>
      <c r="AY36" s="424"/>
      <c r="AZ36" s="424"/>
      <c r="BA36" s="424"/>
      <c r="BB36" s="424"/>
      <c r="BC36" s="424"/>
      <c r="BD36" s="212"/>
      <c r="BE36" s="425" t="str">
        <f t="shared" si="1"/>
        <v/>
      </c>
      <c r="BF36" s="425"/>
      <c r="BG36" s="424"/>
      <c r="BH36" s="424"/>
      <c r="BI36" s="424"/>
      <c r="BJ36" s="424"/>
      <c r="BK36" s="424"/>
      <c r="BL36" s="424"/>
      <c r="BM36" s="424"/>
      <c r="BN36" s="424"/>
      <c r="BO36" s="424"/>
      <c r="BP36" s="424"/>
      <c r="BQ36" s="424"/>
      <c r="BR36" s="424"/>
      <c r="BS36" s="424"/>
      <c r="BT36" s="424"/>
      <c r="BU36" s="424"/>
      <c r="BV36" s="212"/>
      <c r="BW36" s="425">
        <f t="shared" si="2"/>
        <v>7</v>
      </c>
      <c r="BX36" s="425"/>
      <c r="BY36" s="424" t="str">
        <f>IF('各会計、関係団体の財政状況及び健全化判断比率'!B70="","",'各会計、関係団体の財政状況及び健全化判断比率'!B70)</f>
        <v>東京二十三区清掃一部事務組合</v>
      </c>
      <c r="BZ36" s="424"/>
      <c r="CA36" s="424"/>
      <c r="CB36" s="424"/>
      <c r="CC36" s="424"/>
      <c r="CD36" s="424"/>
      <c r="CE36" s="424"/>
      <c r="CF36" s="424"/>
      <c r="CG36" s="424"/>
      <c r="CH36" s="424"/>
      <c r="CI36" s="424"/>
      <c r="CJ36" s="424"/>
      <c r="CK36" s="424"/>
      <c r="CL36" s="424"/>
      <c r="CM36" s="424"/>
      <c r="CN36" s="212"/>
      <c r="CO36" s="425">
        <f t="shared" si="3"/>
        <v>12</v>
      </c>
      <c r="CP36" s="425"/>
      <c r="CQ36" s="424" t="str">
        <f>IF('各会計、関係団体の財政状況及び健全化判断比率'!BS9="","",'各会計、関係団体の財政状況及び健全化判断比率'!BS9)</f>
        <v>アルカタワーズ</v>
      </c>
      <c r="CR36" s="424"/>
      <c r="CS36" s="424"/>
      <c r="CT36" s="424"/>
      <c r="CU36" s="424"/>
      <c r="CV36" s="424"/>
      <c r="CW36" s="424"/>
      <c r="CX36" s="424"/>
      <c r="CY36" s="424"/>
      <c r="CZ36" s="424"/>
      <c r="DA36" s="424"/>
      <c r="DB36" s="424"/>
      <c r="DC36" s="424"/>
      <c r="DD36" s="424"/>
      <c r="DE36" s="424"/>
      <c r="DF36" s="209"/>
      <c r="DG36" s="426" t="str">
        <f>IF('各会計、関係団体の財政状況及び健全化判断比率'!BR9="","",'各会計、関係団体の財政状況及び健全化判断比率'!BR9)</f>
        <v/>
      </c>
      <c r="DH36" s="426"/>
      <c r="DI36" s="216"/>
      <c r="DJ36" s="184"/>
      <c r="DK36" s="184"/>
      <c r="DL36" s="184"/>
      <c r="DM36" s="184"/>
      <c r="DN36" s="184"/>
      <c r="DO36" s="184"/>
    </row>
    <row r="37" spans="1:119" ht="32.25" customHeight="1" x14ac:dyDescent="0.2">
      <c r="A37" s="185"/>
      <c r="B37" s="211"/>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2"/>
      <c r="U37" s="425" t="str">
        <f t="shared" si="4"/>
        <v/>
      </c>
      <c r="V37" s="425"/>
      <c r="W37" s="424"/>
      <c r="X37" s="424"/>
      <c r="Y37" s="424"/>
      <c r="Z37" s="424"/>
      <c r="AA37" s="424"/>
      <c r="AB37" s="424"/>
      <c r="AC37" s="424"/>
      <c r="AD37" s="424"/>
      <c r="AE37" s="424"/>
      <c r="AF37" s="424"/>
      <c r="AG37" s="424"/>
      <c r="AH37" s="424"/>
      <c r="AI37" s="424"/>
      <c r="AJ37" s="424"/>
      <c r="AK37" s="424"/>
      <c r="AL37" s="212"/>
      <c r="AM37" s="425" t="str">
        <f t="shared" si="0"/>
        <v/>
      </c>
      <c r="AN37" s="425"/>
      <c r="AO37" s="424"/>
      <c r="AP37" s="424"/>
      <c r="AQ37" s="424"/>
      <c r="AR37" s="424"/>
      <c r="AS37" s="424"/>
      <c r="AT37" s="424"/>
      <c r="AU37" s="424"/>
      <c r="AV37" s="424"/>
      <c r="AW37" s="424"/>
      <c r="AX37" s="424"/>
      <c r="AY37" s="424"/>
      <c r="AZ37" s="424"/>
      <c r="BA37" s="424"/>
      <c r="BB37" s="424"/>
      <c r="BC37" s="424"/>
      <c r="BD37" s="212"/>
      <c r="BE37" s="425" t="str">
        <f t="shared" si="1"/>
        <v/>
      </c>
      <c r="BF37" s="425"/>
      <c r="BG37" s="424"/>
      <c r="BH37" s="424"/>
      <c r="BI37" s="424"/>
      <c r="BJ37" s="424"/>
      <c r="BK37" s="424"/>
      <c r="BL37" s="424"/>
      <c r="BM37" s="424"/>
      <c r="BN37" s="424"/>
      <c r="BO37" s="424"/>
      <c r="BP37" s="424"/>
      <c r="BQ37" s="424"/>
      <c r="BR37" s="424"/>
      <c r="BS37" s="424"/>
      <c r="BT37" s="424"/>
      <c r="BU37" s="424"/>
      <c r="BV37" s="212"/>
      <c r="BW37" s="425">
        <f t="shared" si="2"/>
        <v>8</v>
      </c>
      <c r="BX37" s="425"/>
      <c r="BY37" s="424" t="str">
        <f>IF('各会計、関係団体の財政状況及び健全化判断比率'!B71="","",'各会計、関係団体の財政状況及び健全化判断比率'!B71)</f>
        <v>東京都後期高齢者医療広域連合（一般会計）</v>
      </c>
      <c r="BZ37" s="424"/>
      <c r="CA37" s="424"/>
      <c r="CB37" s="424"/>
      <c r="CC37" s="424"/>
      <c r="CD37" s="424"/>
      <c r="CE37" s="424"/>
      <c r="CF37" s="424"/>
      <c r="CG37" s="424"/>
      <c r="CH37" s="424"/>
      <c r="CI37" s="424"/>
      <c r="CJ37" s="424"/>
      <c r="CK37" s="424"/>
      <c r="CL37" s="424"/>
      <c r="CM37" s="424"/>
      <c r="CN37" s="212"/>
      <c r="CO37" s="425">
        <f t="shared" si="3"/>
        <v>13</v>
      </c>
      <c r="CP37" s="425"/>
      <c r="CQ37" s="424" t="str">
        <f>IF('各会計、関係団体の財政状況及び健全化判断比率'!BS10="","",'各会計、関係団体の財政状況及び健全化判断比率'!BS10)</f>
        <v>墨田区土地開発公社</v>
      </c>
      <c r="CR37" s="424"/>
      <c r="CS37" s="424"/>
      <c r="CT37" s="424"/>
      <c r="CU37" s="424"/>
      <c r="CV37" s="424"/>
      <c r="CW37" s="424"/>
      <c r="CX37" s="424"/>
      <c r="CY37" s="424"/>
      <c r="CZ37" s="424"/>
      <c r="DA37" s="424"/>
      <c r="DB37" s="424"/>
      <c r="DC37" s="424"/>
      <c r="DD37" s="424"/>
      <c r="DE37" s="424"/>
      <c r="DF37" s="209"/>
      <c r="DG37" s="426" t="str">
        <f>IF('各会計、関係団体の財政状況及び健全化判断比率'!BR10="","",'各会計、関係団体の財政状況及び健全化判断比率'!BR10)</f>
        <v>〇</v>
      </c>
      <c r="DH37" s="426"/>
      <c r="DI37" s="216"/>
      <c r="DJ37" s="184"/>
      <c r="DK37" s="184"/>
      <c r="DL37" s="184"/>
      <c r="DM37" s="184"/>
      <c r="DN37" s="184"/>
      <c r="DO37" s="184"/>
    </row>
    <row r="38" spans="1:119" ht="32.25" customHeight="1" x14ac:dyDescent="0.2">
      <c r="A38" s="185"/>
      <c r="B38" s="211"/>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2"/>
      <c r="U38" s="425" t="str">
        <f t="shared" si="4"/>
        <v/>
      </c>
      <c r="V38" s="425"/>
      <c r="W38" s="424"/>
      <c r="X38" s="424"/>
      <c r="Y38" s="424"/>
      <c r="Z38" s="424"/>
      <c r="AA38" s="424"/>
      <c r="AB38" s="424"/>
      <c r="AC38" s="424"/>
      <c r="AD38" s="424"/>
      <c r="AE38" s="424"/>
      <c r="AF38" s="424"/>
      <c r="AG38" s="424"/>
      <c r="AH38" s="424"/>
      <c r="AI38" s="424"/>
      <c r="AJ38" s="424"/>
      <c r="AK38" s="424"/>
      <c r="AL38" s="212"/>
      <c r="AM38" s="425" t="str">
        <f t="shared" si="0"/>
        <v/>
      </c>
      <c r="AN38" s="425"/>
      <c r="AO38" s="424"/>
      <c r="AP38" s="424"/>
      <c r="AQ38" s="424"/>
      <c r="AR38" s="424"/>
      <c r="AS38" s="424"/>
      <c r="AT38" s="424"/>
      <c r="AU38" s="424"/>
      <c r="AV38" s="424"/>
      <c r="AW38" s="424"/>
      <c r="AX38" s="424"/>
      <c r="AY38" s="424"/>
      <c r="AZ38" s="424"/>
      <c r="BA38" s="424"/>
      <c r="BB38" s="424"/>
      <c r="BC38" s="424"/>
      <c r="BD38" s="212"/>
      <c r="BE38" s="425" t="str">
        <f t="shared" si="1"/>
        <v/>
      </c>
      <c r="BF38" s="425"/>
      <c r="BG38" s="424"/>
      <c r="BH38" s="424"/>
      <c r="BI38" s="424"/>
      <c r="BJ38" s="424"/>
      <c r="BK38" s="424"/>
      <c r="BL38" s="424"/>
      <c r="BM38" s="424"/>
      <c r="BN38" s="424"/>
      <c r="BO38" s="424"/>
      <c r="BP38" s="424"/>
      <c r="BQ38" s="424"/>
      <c r="BR38" s="424"/>
      <c r="BS38" s="424"/>
      <c r="BT38" s="424"/>
      <c r="BU38" s="424"/>
      <c r="BV38" s="212"/>
      <c r="BW38" s="425">
        <f t="shared" si="2"/>
        <v>9</v>
      </c>
      <c r="BX38" s="425"/>
      <c r="BY38" s="424" t="str">
        <f>IF('各会計、関係団体の財政状況及び健全化判断比率'!B72="","",'各会計、関係団体の財政状況及び健全化判断比率'!B72)</f>
        <v>東京都後期高齢者医療広域連合（後期高齢者医療特別会計）</v>
      </c>
      <c r="BZ38" s="424"/>
      <c r="CA38" s="424"/>
      <c r="CB38" s="424"/>
      <c r="CC38" s="424"/>
      <c r="CD38" s="424"/>
      <c r="CE38" s="424"/>
      <c r="CF38" s="424"/>
      <c r="CG38" s="424"/>
      <c r="CH38" s="424"/>
      <c r="CI38" s="424"/>
      <c r="CJ38" s="424"/>
      <c r="CK38" s="424"/>
      <c r="CL38" s="424"/>
      <c r="CM38" s="424"/>
      <c r="CN38" s="212"/>
      <c r="CO38" s="425">
        <f t="shared" si="3"/>
        <v>14</v>
      </c>
      <c r="CP38" s="425"/>
      <c r="CQ38" s="424" t="str">
        <f>IF('各会計、関係団体の財政状況及び健全化判断比率'!BS11="","",'各会計、関係団体の財政状況及び健全化判断比率'!BS11)</f>
        <v>国際ファッションセンター</v>
      </c>
      <c r="CR38" s="424"/>
      <c r="CS38" s="424"/>
      <c r="CT38" s="424"/>
      <c r="CU38" s="424"/>
      <c r="CV38" s="424"/>
      <c r="CW38" s="424"/>
      <c r="CX38" s="424"/>
      <c r="CY38" s="424"/>
      <c r="CZ38" s="424"/>
      <c r="DA38" s="424"/>
      <c r="DB38" s="424"/>
      <c r="DC38" s="424"/>
      <c r="DD38" s="424"/>
      <c r="DE38" s="424"/>
      <c r="DF38" s="209"/>
      <c r="DG38" s="426" t="str">
        <f>IF('各会計、関係団体の財政状況及び健全化判断比率'!BR11="","",'各会計、関係団体の財政状況及び健全化判断比率'!BR11)</f>
        <v/>
      </c>
      <c r="DH38" s="426"/>
      <c r="DI38" s="216"/>
      <c r="DJ38" s="184"/>
      <c r="DK38" s="184"/>
      <c r="DL38" s="184"/>
      <c r="DM38" s="184"/>
      <c r="DN38" s="184"/>
      <c r="DO38" s="184"/>
    </row>
    <row r="39" spans="1:119" ht="32.25" customHeight="1" x14ac:dyDescent="0.2">
      <c r="A39" s="185"/>
      <c r="B39" s="211"/>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2"/>
      <c r="U39" s="425" t="str">
        <f t="shared" si="4"/>
        <v/>
      </c>
      <c r="V39" s="425"/>
      <c r="W39" s="424"/>
      <c r="X39" s="424"/>
      <c r="Y39" s="424"/>
      <c r="Z39" s="424"/>
      <c r="AA39" s="424"/>
      <c r="AB39" s="424"/>
      <c r="AC39" s="424"/>
      <c r="AD39" s="424"/>
      <c r="AE39" s="424"/>
      <c r="AF39" s="424"/>
      <c r="AG39" s="424"/>
      <c r="AH39" s="424"/>
      <c r="AI39" s="424"/>
      <c r="AJ39" s="424"/>
      <c r="AK39" s="424"/>
      <c r="AL39" s="212"/>
      <c r="AM39" s="425" t="str">
        <f t="shared" si="0"/>
        <v/>
      </c>
      <c r="AN39" s="425"/>
      <c r="AO39" s="424"/>
      <c r="AP39" s="424"/>
      <c r="AQ39" s="424"/>
      <c r="AR39" s="424"/>
      <c r="AS39" s="424"/>
      <c r="AT39" s="424"/>
      <c r="AU39" s="424"/>
      <c r="AV39" s="424"/>
      <c r="AW39" s="424"/>
      <c r="AX39" s="424"/>
      <c r="AY39" s="424"/>
      <c r="AZ39" s="424"/>
      <c r="BA39" s="424"/>
      <c r="BB39" s="424"/>
      <c r="BC39" s="424"/>
      <c r="BD39" s="212"/>
      <c r="BE39" s="425" t="str">
        <f t="shared" si="1"/>
        <v/>
      </c>
      <c r="BF39" s="425"/>
      <c r="BG39" s="424"/>
      <c r="BH39" s="424"/>
      <c r="BI39" s="424"/>
      <c r="BJ39" s="424"/>
      <c r="BK39" s="424"/>
      <c r="BL39" s="424"/>
      <c r="BM39" s="424"/>
      <c r="BN39" s="424"/>
      <c r="BO39" s="424"/>
      <c r="BP39" s="424"/>
      <c r="BQ39" s="424"/>
      <c r="BR39" s="424"/>
      <c r="BS39" s="424"/>
      <c r="BT39" s="424"/>
      <c r="BU39" s="424"/>
      <c r="BV39" s="212"/>
      <c r="BW39" s="425" t="str">
        <f t="shared" si="2"/>
        <v/>
      </c>
      <c r="BX39" s="425"/>
      <c r="BY39" s="424" t="str">
        <f>IF('各会計、関係団体の財政状況及び健全化判断比率'!B73="","",'各会計、関係団体の財政状況及び健全化判断比率'!B73)</f>
        <v/>
      </c>
      <c r="BZ39" s="424"/>
      <c r="CA39" s="424"/>
      <c r="CB39" s="424"/>
      <c r="CC39" s="424"/>
      <c r="CD39" s="424"/>
      <c r="CE39" s="424"/>
      <c r="CF39" s="424"/>
      <c r="CG39" s="424"/>
      <c r="CH39" s="424"/>
      <c r="CI39" s="424"/>
      <c r="CJ39" s="424"/>
      <c r="CK39" s="424"/>
      <c r="CL39" s="424"/>
      <c r="CM39" s="424"/>
      <c r="CN39" s="212"/>
      <c r="CO39" s="425">
        <f t="shared" si="3"/>
        <v>15</v>
      </c>
      <c r="CP39" s="425"/>
      <c r="CQ39" s="424" t="str">
        <f>IF('各会計、関係団体の財政状況及び健全化判断比率'!BS12="","",'各会計、関係団体の財政状況及び健全化判断比率'!BS12)</f>
        <v>ファッション産業人材育成機構</v>
      </c>
      <c r="CR39" s="424"/>
      <c r="CS39" s="424"/>
      <c r="CT39" s="424"/>
      <c r="CU39" s="424"/>
      <c r="CV39" s="424"/>
      <c r="CW39" s="424"/>
      <c r="CX39" s="424"/>
      <c r="CY39" s="424"/>
      <c r="CZ39" s="424"/>
      <c r="DA39" s="424"/>
      <c r="DB39" s="424"/>
      <c r="DC39" s="424"/>
      <c r="DD39" s="424"/>
      <c r="DE39" s="424"/>
      <c r="DF39" s="209"/>
      <c r="DG39" s="426" t="str">
        <f>IF('各会計、関係団体の財政状況及び健全化判断比率'!BR12="","",'各会計、関係団体の財政状況及び健全化判断比率'!BR12)</f>
        <v/>
      </c>
      <c r="DH39" s="426"/>
      <c r="DI39" s="216"/>
      <c r="DJ39" s="184"/>
      <c r="DK39" s="184"/>
      <c r="DL39" s="184"/>
      <c r="DM39" s="184"/>
      <c r="DN39" s="184"/>
      <c r="DO39" s="184"/>
    </row>
    <row r="40" spans="1:119" ht="32.25" customHeight="1" x14ac:dyDescent="0.2">
      <c r="A40" s="185"/>
      <c r="B40" s="211"/>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2"/>
      <c r="U40" s="425" t="str">
        <f t="shared" si="4"/>
        <v/>
      </c>
      <c r="V40" s="425"/>
      <c r="W40" s="424"/>
      <c r="X40" s="424"/>
      <c r="Y40" s="424"/>
      <c r="Z40" s="424"/>
      <c r="AA40" s="424"/>
      <c r="AB40" s="424"/>
      <c r="AC40" s="424"/>
      <c r="AD40" s="424"/>
      <c r="AE40" s="424"/>
      <c r="AF40" s="424"/>
      <c r="AG40" s="424"/>
      <c r="AH40" s="424"/>
      <c r="AI40" s="424"/>
      <c r="AJ40" s="424"/>
      <c r="AK40" s="424"/>
      <c r="AL40" s="212"/>
      <c r="AM40" s="425" t="str">
        <f t="shared" si="0"/>
        <v/>
      </c>
      <c r="AN40" s="425"/>
      <c r="AO40" s="424"/>
      <c r="AP40" s="424"/>
      <c r="AQ40" s="424"/>
      <c r="AR40" s="424"/>
      <c r="AS40" s="424"/>
      <c r="AT40" s="424"/>
      <c r="AU40" s="424"/>
      <c r="AV40" s="424"/>
      <c r="AW40" s="424"/>
      <c r="AX40" s="424"/>
      <c r="AY40" s="424"/>
      <c r="AZ40" s="424"/>
      <c r="BA40" s="424"/>
      <c r="BB40" s="424"/>
      <c r="BC40" s="424"/>
      <c r="BD40" s="212"/>
      <c r="BE40" s="425" t="str">
        <f t="shared" si="1"/>
        <v/>
      </c>
      <c r="BF40" s="425"/>
      <c r="BG40" s="424"/>
      <c r="BH40" s="424"/>
      <c r="BI40" s="424"/>
      <c r="BJ40" s="424"/>
      <c r="BK40" s="424"/>
      <c r="BL40" s="424"/>
      <c r="BM40" s="424"/>
      <c r="BN40" s="424"/>
      <c r="BO40" s="424"/>
      <c r="BP40" s="424"/>
      <c r="BQ40" s="424"/>
      <c r="BR40" s="424"/>
      <c r="BS40" s="424"/>
      <c r="BT40" s="424"/>
      <c r="BU40" s="424"/>
      <c r="BV40" s="212"/>
      <c r="BW40" s="425" t="str">
        <f t="shared" si="2"/>
        <v/>
      </c>
      <c r="BX40" s="425"/>
      <c r="BY40" s="424" t="str">
        <f>IF('各会計、関係団体の財政状況及び健全化判断比率'!B74="","",'各会計、関係団体の財政状況及び健全化判断比率'!B74)</f>
        <v/>
      </c>
      <c r="BZ40" s="424"/>
      <c r="CA40" s="424"/>
      <c r="CB40" s="424"/>
      <c r="CC40" s="424"/>
      <c r="CD40" s="424"/>
      <c r="CE40" s="424"/>
      <c r="CF40" s="424"/>
      <c r="CG40" s="424"/>
      <c r="CH40" s="424"/>
      <c r="CI40" s="424"/>
      <c r="CJ40" s="424"/>
      <c r="CK40" s="424"/>
      <c r="CL40" s="424"/>
      <c r="CM40" s="424"/>
      <c r="CN40" s="212"/>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09"/>
      <c r="DG40" s="426" t="str">
        <f>IF('各会計、関係団体の財政状況及び健全化判断比率'!BR13="","",'各会計、関係団体の財政状況及び健全化判断比率'!BR13)</f>
        <v/>
      </c>
      <c r="DH40" s="426"/>
      <c r="DI40" s="216"/>
      <c r="DJ40" s="184"/>
      <c r="DK40" s="184"/>
      <c r="DL40" s="184"/>
      <c r="DM40" s="184"/>
      <c r="DN40" s="184"/>
      <c r="DO40" s="184"/>
    </row>
    <row r="41" spans="1:119" ht="32.25" customHeight="1" x14ac:dyDescent="0.2">
      <c r="A41" s="185"/>
      <c r="B41" s="211"/>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2"/>
      <c r="U41" s="425" t="str">
        <f t="shared" si="4"/>
        <v/>
      </c>
      <c r="V41" s="425"/>
      <c r="W41" s="424"/>
      <c r="X41" s="424"/>
      <c r="Y41" s="424"/>
      <c r="Z41" s="424"/>
      <c r="AA41" s="424"/>
      <c r="AB41" s="424"/>
      <c r="AC41" s="424"/>
      <c r="AD41" s="424"/>
      <c r="AE41" s="424"/>
      <c r="AF41" s="424"/>
      <c r="AG41" s="424"/>
      <c r="AH41" s="424"/>
      <c r="AI41" s="424"/>
      <c r="AJ41" s="424"/>
      <c r="AK41" s="424"/>
      <c r="AL41" s="212"/>
      <c r="AM41" s="425" t="str">
        <f t="shared" si="0"/>
        <v/>
      </c>
      <c r="AN41" s="425"/>
      <c r="AO41" s="424"/>
      <c r="AP41" s="424"/>
      <c r="AQ41" s="424"/>
      <c r="AR41" s="424"/>
      <c r="AS41" s="424"/>
      <c r="AT41" s="424"/>
      <c r="AU41" s="424"/>
      <c r="AV41" s="424"/>
      <c r="AW41" s="424"/>
      <c r="AX41" s="424"/>
      <c r="AY41" s="424"/>
      <c r="AZ41" s="424"/>
      <c r="BA41" s="424"/>
      <c r="BB41" s="424"/>
      <c r="BC41" s="424"/>
      <c r="BD41" s="212"/>
      <c r="BE41" s="425" t="str">
        <f t="shared" si="1"/>
        <v/>
      </c>
      <c r="BF41" s="425"/>
      <c r="BG41" s="424"/>
      <c r="BH41" s="424"/>
      <c r="BI41" s="424"/>
      <c r="BJ41" s="424"/>
      <c r="BK41" s="424"/>
      <c r="BL41" s="424"/>
      <c r="BM41" s="424"/>
      <c r="BN41" s="424"/>
      <c r="BO41" s="424"/>
      <c r="BP41" s="424"/>
      <c r="BQ41" s="424"/>
      <c r="BR41" s="424"/>
      <c r="BS41" s="424"/>
      <c r="BT41" s="424"/>
      <c r="BU41" s="424"/>
      <c r="BV41" s="212"/>
      <c r="BW41" s="425" t="str">
        <f t="shared" si="2"/>
        <v/>
      </c>
      <c r="BX41" s="425"/>
      <c r="BY41" s="424" t="str">
        <f>IF('各会計、関係団体の財政状況及び健全化判断比率'!B75="","",'各会計、関係団体の財政状況及び健全化判断比率'!B75)</f>
        <v/>
      </c>
      <c r="BZ41" s="424"/>
      <c r="CA41" s="424"/>
      <c r="CB41" s="424"/>
      <c r="CC41" s="424"/>
      <c r="CD41" s="424"/>
      <c r="CE41" s="424"/>
      <c r="CF41" s="424"/>
      <c r="CG41" s="424"/>
      <c r="CH41" s="424"/>
      <c r="CI41" s="424"/>
      <c r="CJ41" s="424"/>
      <c r="CK41" s="424"/>
      <c r="CL41" s="424"/>
      <c r="CM41" s="424"/>
      <c r="CN41" s="212"/>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09"/>
      <c r="DG41" s="426" t="str">
        <f>IF('各会計、関係団体の財政状況及び健全化判断比率'!BR14="","",'各会計、関係団体の財政状況及び健全化判断比率'!BR14)</f>
        <v/>
      </c>
      <c r="DH41" s="426"/>
      <c r="DI41" s="216"/>
      <c r="DJ41" s="184"/>
      <c r="DK41" s="184"/>
      <c r="DL41" s="184"/>
      <c r="DM41" s="184"/>
      <c r="DN41" s="184"/>
      <c r="DO41" s="184"/>
    </row>
    <row r="42" spans="1:119" ht="32.25" customHeight="1" x14ac:dyDescent="0.2">
      <c r="A42" s="184"/>
      <c r="B42" s="211"/>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2"/>
      <c r="U42" s="425" t="str">
        <f t="shared" si="4"/>
        <v/>
      </c>
      <c r="V42" s="425"/>
      <c r="W42" s="424"/>
      <c r="X42" s="424"/>
      <c r="Y42" s="424"/>
      <c r="Z42" s="424"/>
      <c r="AA42" s="424"/>
      <c r="AB42" s="424"/>
      <c r="AC42" s="424"/>
      <c r="AD42" s="424"/>
      <c r="AE42" s="424"/>
      <c r="AF42" s="424"/>
      <c r="AG42" s="424"/>
      <c r="AH42" s="424"/>
      <c r="AI42" s="424"/>
      <c r="AJ42" s="424"/>
      <c r="AK42" s="424"/>
      <c r="AL42" s="212"/>
      <c r="AM42" s="425" t="str">
        <f t="shared" si="0"/>
        <v/>
      </c>
      <c r="AN42" s="425"/>
      <c r="AO42" s="424"/>
      <c r="AP42" s="424"/>
      <c r="AQ42" s="424"/>
      <c r="AR42" s="424"/>
      <c r="AS42" s="424"/>
      <c r="AT42" s="424"/>
      <c r="AU42" s="424"/>
      <c r="AV42" s="424"/>
      <c r="AW42" s="424"/>
      <c r="AX42" s="424"/>
      <c r="AY42" s="424"/>
      <c r="AZ42" s="424"/>
      <c r="BA42" s="424"/>
      <c r="BB42" s="424"/>
      <c r="BC42" s="424"/>
      <c r="BD42" s="212"/>
      <c r="BE42" s="425" t="str">
        <f t="shared" si="1"/>
        <v/>
      </c>
      <c r="BF42" s="425"/>
      <c r="BG42" s="424"/>
      <c r="BH42" s="424"/>
      <c r="BI42" s="424"/>
      <c r="BJ42" s="424"/>
      <c r="BK42" s="424"/>
      <c r="BL42" s="424"/>
      <c r="BM42" s="424"/>
      <c r="BN42" s="424"/>
      <c r="BO42" s="424"/>
      <c r="BP42" s="424"/>
      <c r="BQ42" s="424"/>
      <c r="BR42" s="424"/>
      <c r="BS42" s="424"/>
      <c r="BT42" s="424"/>
      <c r="BU42" s="424"/>
      <c r="BV42" s="212"/>
      <c r="BW42" s="425" t="str">
        <f t="shared" si="2"/>
        <v/>
      </c>
      <c r="BX42" s="425"/>
      <c r="BY42" s="424" t="str">
        <f>IF('各会計、関係団体の財政状況及び健全化判断比率'!B76="","",'各会計、関係団体の財政状況及び健全化判断比率'!B76)</f>
        <v/>
      </c>
      <c r="BZ42" s="424"/>
      <c r="CA42" s="424"/>
      <c r="CB42" s="424"/>
      <c r="CC42" s="424"/>
      <c r="CD42" s="424"/>
      <c r="CE42" s="424"/>
      <c r="CF42" s="424"/>
      <c r="CG42" s="424"/>
      <c r="CH42" s="424"/>
      <c r="CI42" s="424"/>
      <c r="CJ42" s="424"/>
      <c r="CK42" s="424"/>
      <c r="CL42" s="424"/>
      <c r="CM42" s="424"/>
      <c r="CN42" s="212"/>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09"/>
      <c r="DG42" s="426" t="str">
        <f>IF('各会計、関係団体の財政状況及び健全化判断比率'!BR15="","",'各会計、関係団体の財政状況及び健全化判断比率'!BR15)</f>
        <v/>
      </c>
      <c r="DH42" s="426"/>
      <c r="DI42" s="216"/>
      <c r="DJ42" s="184"/>
      <c r="DK42" s="184"/>
      <c r="DL42" s="184"/>
      <c r="DM42" s="184"/>
      <c r="DN42" s="184"/>
      <c r="DO42" s="184"/>
    </row>
    <row r="43" spans="1:119" ht="32.25" customHeight="1" x14ac:dyDescent="0.2">
      <c r="A43" s="184"/>
      <c r="B43" s="211"/>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2"/>
      <c r="U43" s="425" t="str">
        <f t="shared" si="4"/>
        <v/>
      </c>
      <c r="V43" s="425"/>
      <c r="W43" s="424"/>
      <c r="X43" s="424"/>
      <c r="Y43" s="424"/>
      <c r="Z43" s="424"/>
      <c r="AA43" s="424"/>
      <c r="AB43" s="424"/>
      <c r="AC43" s="424"/>
      <c r="AD43" s="424"/>
      <c r="AE43" s="424"/>
      <c r="AF43" s="424"/>
      <c r="AG43" s="424"/>
      <c r="AH43" s="424"/>
      <c r="AI43" s="424"/>
      <c r="AJ43" s="424"/>
      <c r="AK43" s="424"/>
      <c r="AL43" s="212"/>
      <c r="AM43" s="425" t="str">
        <f t="shared" si="0"/>
        <v/>
      </c>
      <c r="AN43" s="425"/>
      <c r="AO43" s="424"/>
      <c r="AP43" s="424"/>
      <c r="AQ43" s="424"/>
      <c r="AR43" s="424"/>
      <c r="AS43" s="424"/>
      <c r="AT43" s="424"/>
      <c r="AU43" s="424"/>
      <c r="AV43" s="424"/>
      <c r="AW43" s="424"/>
      <c r="AX43" s="424"/>
      <c r="AY43" s="424"/>
      <c r="AZ43" s="424"/>
      <c r="BA43" s="424"/>
      <c r="BB43" s="424"/>
      <c r="BC43" s="424"/>
      <c r="BD43" s="212"/>
      <c r="BE43" s="425" t="str">
        <f t="shared" si="1"/>
        <v/>
      </c>
      <c r="BF43" s="425"/>
      <c r="BG43" s="424"/>
      <c r="BH43" s="424"/>
      <c r="BI43" s="424"/>
      <c r="BJ43" s="424"/>
      <c r="BK43" s="424"/>
      <c r="BL43" s="424"/>
      <c r="BM43" s="424"/>
      <c r="BN43" s="424"/>
      <c r="BO43" s="424"/>
      <c r="BP43" s="424"/>
      <c r="BQ43" s="424"/>
      <c r="BR43" s="424"/>
      <c r="BS43" s="424"/>
      <c r="BT43" s="424"/>
      <c r="BU43" s="424"/>
      <c r="BV43" s="212"/>
      <c r="BW43" s="425" t="str">
        <f t="shared" si="2"/>
        <v/>
      </c>
      <c r="BX43" s="425"/>
      <c r="BY43" s="424" t="str">
        <f>IF('各会計、関係団体の財政状況及び健全化判断比率'!B77="","",'各会計、関係団体の財政状況及び健全化判断比率'!B77)</f>
        <v/>
      </c>
      <c r="BZ43" s="424"/>
      <c r="CA43" s="424"/>
      <c r="CB43" s="424"/>
      <c r="CC43" s="424"/>
      <c r="CD43" s="424"/>
      <c r="CE43" s="424"/>
      <c r="CF43" s="424"/>
      <c r="CG43" s="424"/>
      <c r="CH43" s="424"/>
      <c r="CI43" s="424"/>
      <c r="CJ43" s="424"/>
      <c r="CK43" s="424"/>
      <c r="CL43" s="424"/>
      <c r="CM43" s="424"/>
      <c r="CN43" s="212"/>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09"/>
      <c r="DG43" s="426" t="str">
        <f>IF('各会計、関係団体の財政状況及び健全化判断比率'!BR16="","",'各会計、関係団体の財政状況及び健全化判断比率'!BR16)</f>
        <v/>
      </c>
      <c r="DH43" s="426"/>
      <c r="DI43" s="216"/>
      <c r="DJ43" s="184"/>
      <c r="DK43" s="184"/>
      <c r="DL43" s="184"/>
      <c r="DM43" s="184"/>
      <c r="DN43" s="184"/>
      <c r="DO43" s="184"/>
    </row>
    <row r="44" spans="1:119" ht="13.5" customHeight="1" thickBot="1" x14ac:dyDescent="0.25">
      <c r="A44" s="184"/>
      <c r="B44" s="217"/>
      <c r="C44" s="218"/>
      <c r="D44" s="218"/>
      <c r="E44" s="218"/>
      <c r="F44" s="218"/>
      <c r="G44" s="218"/>
      <c r="H44" s="218"/>
      <c r="I44" s="218"/>
      <c r="J44" s="218"/>
      <c r="K44" s="218"/>
      <c r="L44" s="218"/>
      <c r="M44" s="218"/>
      <c r="N44" s="218"/>
      <c r="O44" s="218"/>
      <c r="P44" s="218"/>
      <c r="Q44" s="218"/>
      <c r="R44" s="218"/>
      <c r="S44" s="218"/>
      <c r="T44" s="218"/>
      <c r="U44" s="218"/>
      <c r="V44" s="218"/>
      <c r="W44" s="218"/>
      <c r="X44" s="218"/>
      <c r="Y44" s="218"/>
      <c r="Z44" s="218"/>
      <c r="AA44" s="218"/>
      <c r="AB44" s="218"/>
      <c r="AC44" s="218"/>
      <c r="AD44" s="218"/>
      <c r="AE44" s="218"/>
      <c r="AF44" s="218"/>
      <c r="AG44" s="218"/>
      <c r="AH44" s="218"/>
      <c r="AI44" s="218"/>
      <c r="AJ44" s="218"/>
      <c r="AK44" s="218"/>
      <c r="AL44" s="218"/>
      <c r="AM44" s="218"/>
      <c r="AN44" s="218"/>
      <c r="AO44" s="218"/>
      <c r="AP44" s="218"/>
      <c r="AQ44" s="218"/>
      <c r="AR44" s="218"/>
      <c r="AS44" s="218"/>
      <c r="AT44" s="218"/>
      <c r="AU44" s="218"/>
      <c r="AV44" s="218"/>
      <c r="AW44" s="218"/>
      <c r="AX44" s="218"/>
      <c r="AY44" s="218"/>
      <c r="AZ44" s="218"/>
      <c r="BA44" s="218"/>
      <c r="BB44" s="218"/>
      <c r="BC44" s="218"/>
      <c r="BD44" s="218"/>
      <c r="BE44" s="218"/>
      <c r="BF44" s="218"/>
      <c r="BG44" s="218"/>
      <c r="BH44" s="218"/>
      <c r="BI44" s="218"/>
      <c r="BJ44" s="218"/>
      <c r="BK44" s="218"/>
      <c r="BL44" s="218"/>
      <c r="BM44" s="218"/>
      <c r="BN44" s="218"/>
      <c r="BO44" s="218"/>
      <c r="BP44" s="218"/>
      <c r="BQ44" s="218"/>
      <c r="BR44" s="218"/>
      <c r="BS44" s="218"/>
      <c r="BT44" s="218"/>
      <c r="BU44" s="218"/>
      <c r="BV44" s="218"/>
      <c r="BW44" s="218"/>
      <c r="BX44" s="218"/>
      <c r="BY44" s="218"/>
      <c r="BZ44" s="218"/>
      <c r="CA44" s="218"/>
      <c r="CB44" s="218"/>
      <c r="CC44" s="218"/>
      <c r="CD44" s="218"/>
      <c r="CE44" s="218"/>
      <c r="CF44" s="218"/>
      <c r="CG44" s="218"/>
      <c r="CH44" s="218"/>
      <c r="CI44" s="218"/>
      <c r="CJ44" s="218"/>
      <c r="CK44" s="218"/>
      <c r="CL44" s="218"/>
      <c r="CM44" s="218"/>
      <c r="CN44" s="218"/>
      <c r="CO44" s="218"/>
      <c r="CP44" s="218"/>
      <c r="CQ44" s="218"/>
      <c r="CR44" s="218"/>
      <c r="CS44" s="218"/>
      <c r="CT44" s="218"/>
      <c r="CU44" s="218"/>
      <c r="CV44" s="218"/>
      <c r="CW44" s="218"/>
      <c r="CX44" s="218"/>
      <c r="CY44" s="218"/>
      <c r="CZ44" s="218"/>
      <c r="DA44" s="218"/>
      <c r="DB44" s="218"/>
      <c r="DC44" s="218"/>
      <c r="DD44" s="218"/>
      <c r="DE44" s="218"/>
      <c r="DF44" s="218"/>
      <c r="DG44" s="218"/>
      <c r="DH44" s="218"/>
      <c r="DI44" s="219"/>
      <c r="DJ44" s="184"/>
      <c r="DK44" s="184"/>
      <c r="DL44" s="184"/>
      <c r="DM44" s="184"/>
      <c r="DN44" s="184"/>
      <c r="DO44" s="184"/>
    </row>
    <row r="45" spans="1:119" x14ac:dyDescent="0.2">
      <c r="A45" s="184"/>
      <c r="B45" s="184"/>
      <c r="C45" s="184"/>
      <c r="D45" s="184"/>
      <c r="E45" s="184"/>
      <c r="F45" s="184"/>
      <c r="G45" s="184"/>
      <c r="H45" s="184"/>
      <c r="I45" s="184"/>
      <c r="J45" s="184"/>
      <c r="K45" s="184"/>
      <c r="L45" s="184"/>
      <c r="M45" s="184"/>
      <c r="N45" s="184"/>
      <c r="O45" s="184"/>
      <c r="P45" s="184"/>
      <c r="Q45" s="184"/>
      <c r="R45" s="184"/>
      <c r="S45" s="184"/>
      <c r="T45" s="184"/>
      <c r="U45" s="184"/>
      <c r="V45" s="184"/>
      <c r="W45" s="184"/>
      <c r="X45" s="184"/>
      <c r="Y45" s="184"/>
      <c r="Z45" s="184"/>
      <c r="AA45" s="184"/>
      <c r="AB45" s="184"/>
      <c r="AC45" s="184"/>
      <c r="AD45" s="184"/>
      <c r="AE45" s="184"/>
      <c r="AF45" s="184"/>
      <c r="AG45" s="184"/>
      <c r="AH45" s="184"/>
      <c r="AI45" s="184"/>
      <c r="AJ45" s="184"/>
      <c r="AK45" s="184"/>
      <c r="AL45" s="184"/>
      <c r="AM45" s="184"/>
      <c r="AN45" s="184"/>
      <c r="AO45" s="184"/>
      <c r="AP45" s="184"/>
      <c r="AQ45" s="184"/>
      <c r="AR45" s="184"/>
      <c r="AS45" s="184"/>
      <c r="AT45" s="184"/>
      <c r="AU45" s="184"/>
      <c r="AV45" s="184"/>
      <c r="AW45" s="184"/>
      <c r="AX45" s="184"/>
      <c r="AY45" s="184"/>
      <c r="AZ45" s="184"/>
      <c r="BA45" s="184"/>
      <c r="BB45" s="184"/>
      <c r="BC45" s="184"/>
      <c r="BD45" s="184"/>
      <c r="BE45" s="184"/>
      <c r="BF45" s="184"/>
      <c r="BG45" s="184"/>
      <c r="BH45" s="184"/>
      <c r="BI45" s="184"/>
      <c r="BJ45" s="184"/>
      <c r="BK45" s="184"/>
      <c r="BL45" s="184"/>
      <c r="BM45" s="184"/>
      <c r="BN45" s="184"/>
      <c r="BO45" s="184"/>
      <c r="BP45" s="184"/>
      <c r="BQ45" s="184"/>
      <c r="BR45" s="184"/>
      <c r="BS45" s="184"/>
      <c r="BT45" s="184"/>
      <c r="BU45" s="184"/>
      <c r="BV45" s="184"/>
      <c r="BW45" s="184"/>
      <c r="BX45" s="184"/>
      <c r="BY45" s="184"/>
      <c r="BZ45" s="184"/>
      <c r="CA45" s="184"/>
      <c r="CB45" s="184"/>
      <c r="CC45" s="184"/>
      <c r="CD45" s="184"/>
      <c r="CE45" s="184"/>
      <c r="CF45" s="184"/>
      <c r="CG45" s="184"/>
      <c r="CH45" s="184"/>
      <c r="CI45" s="184"/>
      <c r="CJ45" s="184"/>
      <c r="CK45" s="184"/>
      <c r="CL45" s="184"/>
      <c r="CM45" s="184"/>
      <c r="CN45" s="184"/>
      <c r="CO45" s="184"/>
      <c r="CP45" s="184"/>
      <c r="CQ45" s="184"/>
      <c r="CR45" s="184"/>
      <c r="CS45" s="184"/>
      <c r="CT45" s="184"/>
      <c r="CU45" s="184"/>
      <c r="CV45" s="184"/>
      <c r="CW45" s="184"/>
      <c r="CX45" s="184"/>
      <c r="CY45" s="184"/>
      <c r="CZ45" s="184"/>
      <c r="DA45" s="184"/>
      <c r="DB45" s="184"/>
      <c r="DC45" s="184"/>
      <c r="DD45" s="184"/>
      <c r="DE45" s="184"/>
      <c r="DF45" s="184"/>
      <c r="DG45" s="184"/>
      <c r="DH45" s="184"/>
      <c r="DI45" s="184"/>
      <c r="DJ45" s="184"/>
      <c r="DK45" s="184"/>
      <c r="DL45" s="184"/>
      <c r="DM45" s="184"/>
      <c r="DN45" s="184"/>
      <c r="DO45" s="184"/>
    </row>
    <row r="46" spans="1:119" x14ac:dyDescent="0.2">
      <c r="B46" s="184" t="s">
        <v>208</v>
      </c>
      <c r="C46" s="184"/>
      <c r="D46" s="184"/>
      <c r="E46" s="184" t="s">
        <v>209</v>
      </c>
      <c r="F46" s="184"/>
      <c r="G46" s="184"/>
      <c r="H46" s="184"/>
      <c r="I46" s="184"/>
      <c r="J46" s="184"/>
      <c r="K46" s="184"/>
      <c r="L46" s="184"/>
      <c r="M46" s="184"/>
      <c r="N46" s="184"/>
      <c r="O46" s="184"/>
      <c r="P46" s="184"/>
      <c r="Q46" s="184"/>
      <c r="R46" s="184"/>
      <c r="S46" s="184"/>
      <c r="T46" s="184"/>
      <c r="U46" s="184"/>
      <c r="V46" s="184"/>
      <c r="W46" s="184"/>
      <c r="X46" s="184"/>
      <c r="Y46" s="184"/>
      <c r="Z46" s="184"/>
      <c r="AA46" s="184"/>
      <c r="AB46" s="184"/>
      <c r="AC46" s="184"/>
      <c r="AD46" s="184"/>
      <c r="AE46" s="184"/>
      <c r="AF46" s="184"/>
      <c r="AG46" s="184"/>
      <c r="AH46" s="184"/>
      <c r="AI46" s="184"/>
      <c r="AJ46" s="184"/>
      <c r="AK46" s="184"/>
      <c r="AL46" s="184"/>
      <c r="AM46" s="184"/>
      <c r="AN46" s="184"/>
      <c r="AO46" s="184"/>
      <c r="AP46" s="184"/>
      <c r="AQ46" s="184"/>
      <c r="AR46" s="184"/>
      <c r="AS46" s="184"/>
      <c r="AT46" s="184"/>
      <c r="AU46" s="184"/>
      <c r="AV46" s="184"/>
      <c r="AW46" s="184"/>
      <c r="AX46" s="184"/>
      <c r="AY46" s="184"/>
      <c r="AZ46" s="184"/>
      <c r="BA46" s="184"/>
      <c r="BB46" s="184"/>
      <c r="BC46" s="184"/>
      <c r="BD46" s="184"/>
      <c r="BE46" s="184"/>
      <c r="BF46" s="184"/>
      <c r="BG46" s="184"/>
      <c r="BH46" s="184"/>
      <c r="BI46" s="184"/>
      <c r="BJ46" s="184"/>
      <c r="BK46" s="184"/>
      <c r="BL46" s="184"/>
      <c r="BM46" s="184"/>
      <c r="BN46" s="184"/>
      <c r="BO46" s="184"/>
      <c r="BP46" s="184"/>
      <c r="BQ46" s="184"/>
      <c r="BR46" s="184"/>
      <c r="BS46" s="184"/>
      <c r="BT46" s="184"/>
      <c r="BU46" s="184"/>
      <c r="BV46" s="184"/>
      <c r="BW46" s="184"/>
      <c r="BX46" s="184"/>
      <c r="BY46" s="184"/>
      <c r="BZ46" s="184"/>
      <c r="CA46" s="184"/>
      <c r="CB46" s="184"/>
      <c r="CC46" s="184"/>
      <c r="CD46" s="184"/>
      <c r="CE46" s="184"/>
      <c r="CF46" s="184"/>
      <c r="CG46" s="184"/>
      <c r="CH46" s="184"/>
      <c r="CI46" s="184"/>
      <c r="CJ46" s="184"/>
      <c r="CK46" s="184"/>
      <c r="CL46" s="184"/>
      <c r="CM46" s="184"/>
      <c r="CN46" s="184"/>
      <c r="CO46" s="184"/>
      <c r="CP46" s="184"/>
      <c r="CQ46" s="184"/>
      <c r="CR46" s="184"/>
      <c r="CS46" s="184"/>
      <c r="CT46" s="184"/>
      <c r="CU46" s="184"/>
      <c r="CV46" s="184"/>
      <c r="CW46" s="184"/>
      <c r="CX46" s="184"/>
      <c r="CY46" s="184"/>
      <c r="CZ46" s="184"/>
      <c r="DA46" s="184"/>
      <c r="DB46" s="184"/>
      <c r="DC46" s="184"/>
      <c r="DD46" s="184"/>
      <c r="DE46" s="184"/>
      <c r="DF46" s="184"/>
      <c r="DG46" s="184"/>
      <c r="DH46" s="184"/>
      <c r="DI46" s="184"/>
    </row>
    <row r="47" spans="1:119" x14ac:dyDescent="0.2">
      <c r="B47" s="184"/>
      <c r="C47" s="184"/>
      <c r="D47" s="184"/>
      <c r="E47" s="184" t="s">
        <v>210</v>
      </c>
      <c r="F47" s="184"/>
      <c r="G47" s="184"/>
      <c r="H47" s="184"/>
      <c r="I47" s="184"/>
      <c r="J47" s="184"/>
      <c r="K47" s="184"/>
      <c r="L47" s="184"/>
      <c r="M47" s="184"/>
      <c r="N47" s="184"/>
      <c r="O47" s="184"/>
      <c r="P47" s="184"/>
      <c r="Q47" s="184"/>
      <c r="R47" s="184"/>
      <c r="S47" s="184"/>
      <c r="T47" s="184"/>
      <c r="U47" s="184"/>
      <c r="V47" s="184"/>
      <c r="W47" s="184"/>
      <c r="X47" s="184"/>
      <c r="Y47" s="184"/>
      <c r="Z47" s="184"/>
      <c r="AA47" s="184"/>
      <c r="AB47" s="184"/>
      <c r="AC47" s="184"/>
      <c r="AD47" s="184"/>
      <c r="AE47" s="184"/>
      <c r="AF47" s="184"/>
      <c r="AG47" s="184"/>
      <c r="AH47" s="184"/>
      <c r="AI47" s="184"/>
      <c r="AJ47" s="184"/>
      <c r="AK47" s="184"/>
      <c r="AL47" s="184"/>
      <c r="AM47" s="184"/>
      <c r="AN47" s="184"/>
      <c r="AO47" s="184"/>
      <c r="AP47" s="184"/>
      <c r="AQ47" s="184"/>
      <c r="AR47" s="184"/>
      <c r="AS47" s="184"/>
      <c r="AT47" s="184"/>
      <c r="AU47" s="184"/>
      <c r="AV47" s="184"/>
      <c r="AW47" s="184"/>
      <c r="AX47" s="184"/>
      <c r="AY47" s="184"/>
      <c r="AZ47" s="184"/>
      <c r="BA47" s="184"/>
      <c r="BB47" s="184"/>
      <c r="BC47" s="184"/>
      <c r="BD47" s="184"/>
      <c r="BE47" s="184"/>
      <c r="BF47" s="184"/>
      <c r="BG47" s="184"/>
      <c r="BH47" s="184"/>
      <c r="BI47" s="184"/>
      <c r="BJ47" s="184"/>
      <c r="BK47" s="184"/>
      <c r="BL47" s="184"/>
      <c r="BM47" s="184"/>
      <c r="BN47" s="184"/>
      <c r="BO47" s="184"/>
      <c r="BP47" s="184"/>
      <c r="BQ47" s="184"/>
      <c r="BR47" s="184"/>
      <c r="BS47" s="184"/>
      <c r="BT47" s="184"/>
      <c r="BU47" s="184"/>
      <c r="BV47" s="184"/>
      <c r="BW47" s="184"/>
      <c r="BX47" s="184"/>
      <c r="BY47" s="184"/>
      <c r="BZ47" s="184"/>
      <c r="CA47" s="184"/>
      <c r="CB47" s="184"/>
      <c r="CC47" s="184"/>
      <c r="CD47" s="184"/>
      <c r="CE47" s="184"/>
      <c r="CF47" s="184"/>
      <c r="CG47" s="184"/>
      <c r="CH47" s="184"/>
      <c r="CI47" s="184"/>
      <c r="CJ47" s="184"/>
      <c r="CK47" s="184"/>
      <c r="CL47" s="184"/>
      <c r="CM47" s="184"/>
      <c r="CN47" s="184"/>
      <c r="CO47" s="184"/>
      <c r="CP47" s="184"/>
      <c r="CQ47" s="184"/>
      <c r="CR47" s="184"/>
      <c r="CS47" s="184"/>
      <c r="CT47" s="184"/>
      <c r="CU47" s="184"/>
      <c r="CV47" s="184"/>
      <c r="CW47" s="184"/>
      <c r="CX47" s="184"/>
      <c r="CY47" s="184"/>
      <c r="CZ47" s="184"/>
      <c r="DA47" s="184"/>
      <c r="DB47" s="184"/>
      <c r="DC47" s="184"/>
      <c r="DD47" s="184"/>
      <c r="DE47" s="184"/>
      <c r="DF47" s="184"/>
      <c r="DG47" s="184"/>
      <c r="DH47" s="184"/>
      <c r="DI47" s="184"/>
    </row>
    <row r="48" spans="1:119" x14ac:dyDescent="0.2">
      <c r="B48" s="184"/>
      <c r="C48" s="184"/>
      <c r="D48" s="184"/>
      <c r="E48" s="184" t="s">
        <v>211</v>
      </c>
      <c r="F48" s="184"/>
      <c r="G48" s="184"/>
      <c r="H48" s="184"/>
      <c r="I48" s="184"/>
      <c r="J48" s="184"/>
      <c r="K48" s="184"/>
      <c r="L48" s="184"/>
      <c r="M48" s="184"/>
      <c r="N48" s="184"/>
      <c r="O48" s="184"/>
      <c r="P48" s="184"/>
      <c r="Q48" s="184"/>
      <c r="R48" s="184"/>
      <c r="S48" s="184"/>
      <c r="T48" s="184"/>
      <c r="U48" s="184"/>
      <c r="V48" s="184"/>
      <c r="W48" s="184"/>
      <c r="X48" s="184"/>
      <c r="Y48" s="184"/>
      <c r="Z48" s="184"/>
      <c r="AA48" s="184"/>
      <c r="AB48" s="184"/>
      <c r="AC48" s="184"/>
      <c r="AD48" s="184"/>
      <c r="AE48" s="184"/>
      <c r="AF48" s="184"/>
      <c r="AG48" s="184"/>
      <c r="AH48" s="184"/>
      <c r="AI48" s="184"/>
      <c r="AJ48" s="184"/>
      <c r="AK48" s="184"/>
      <c r="AL48" s="184"/>
      <c r="AM48" s="184"/>
      <c r="AN48" s="184"/>
      <c r="AO48" s="184"/>
      <c r="AP48" s="184"/>
      <c r="AQ48" s="184"/>
      <c r="AR48" s="184"/>
      <c r="AS48" s="184"/>
      <c r="AT48" s="184"/>
      <c r="AU48" s="184"/>
      <c r="AV48" s="184"/>
      <c r="AW48" s="184"/>
      <c r="AX48" s="184"/>
      <c r="AY48" s="184"/>
      <c r="AZ48" s="184"/>
      <c r="BA48" s="184"/>
      <c r="BB48" s="184"/>
      <c r="BC48" s="184"/>
      <c r="BD48" s="184"/>
      <c r="BE48" s="184"/>
      <c r="BF48" s="184"/>
      <c r="BG48" s="184"/>
      <c r="BH48" s="184"/>
      <c r="BI48" s="184"/>
      <c r="BJ48" s="184"/>
      <c r="BK48" s="184"/>
      <c r="BL48" s="184"/>
      <c r="BM48" s="184"/>
      <c r="BN48" s="184"/>
      <c r="BO48" s="184"/>
      <c r="BP48" s="184"/>
      <c r="BQ48" s="184"/>
      <c r="BR48" s="184"/>
      <c r="BS48" s="184"/>
      <c r="BT48" s="184"/>
      <c r="BU48" s="184"/>
      <c r="BV48" s="184"/>
      <c r="BW48" s="184"/>
      <c r="BX48" s="184"/>
      <c r="BY48" s="184"/>
      <c r="BZ48" s="184"/>
      <c r="CA48" s="184"/>
      <c r="CB48" s="184"/>
      <c r="CC48" s="184"/>
      <c r="CD48" s="184"/>
      <c r="CE48" s="184"/>
      <c r="CF48" s="184"/>
      <c r="CG48" s="184"/>
      <c r="CH48" s="184"/>
      <c r="CI48" s="184"/>
      <c r="CJ48" s="184"/>
      <c r="CK48" s="184"/>
      <c r="CL48" s="184"/>
      <c r="CM48" s="184"/>
      <c r="CN48" s="184"/>
      <c r="CO48" s="184"/>
      <c r="CP48" s="184"/>
      <c r="CQ48" s="184"/>
      <c r="CR48" s="184"/>
      <c r="CS48" s="184"/>
      <c r="CT48" s="184"/>
      <c r="CU48" s="184"/>
      <c r="CV48" s="184"/>
      <c r="CW48" s="184"/>
      <c r="CX48" s="184"/>
      <c r="CY48" s="184"/>
      <c r="CZ48" s="184"/>
      <c r="DA48" s="184"/>
      <c r="DB48" s="184"/>
      <c r="DC48" s="184"/>
      <c r="DD48" s="184"/>
      <c r="DE48" s="184"/>
      <c r="DF48" s="184"/>
      <c r="DG48" s="184"/>
      <c r="DH48" s="184"/>
      <c r="DI48" s="184"/>
    </row>
    <row r="49" spans="5:5" x14ac:dyDescent="0.2">
      <c r="E49" s="220" t="s">
        <v>212</v>
      </c>
    </row>
    <row r="50" spans="5:5" x14ac:dyDescent="0.2">
      <c r="E50" s="186" t="s">
        <v>213</v>
      </c>
    </row>
    <row r="51" spans="5:5" x14ac:dyDescent="0.2">
      <c r="E51" s="186" t="s">
        <v>214</v>
      </c>
    </row>
    <row r="52" spans="5:5" x14ac:dyDescent="0.2">
      <c r="E52" s="186" t="s">
        <v>215</v>
      </c>
    </row>
    <row r="53" spans="5:5" x14ac:dyDescent="0.2"/>
    <row r="54" spans="5:5" x14ac:dyDescent="0.2"/>
    <row r="55" spans="5:5" x14ac:dyDescent="0.2"/>
    <row r="56" spans="5:5" x14ac:dyDescent="0.2"/>
  </sheetData>
  <sheetProtection algorithmName="SHA-512" hashValue="LtXLnQFm8I1w1xtoeboknk63wlrJMsiVjXRCLQM3RYV9mpgYcpbxQYBE112WBEE3hHqwbwM7VV6Rz02bzQ7FMw==" saltValue="E4RpraEM4tKEgGyUbb6Yo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3"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566</v>
      </c>
      <c r="G33" s="29" t="s">
        <v>567</v>
      </c>
      <c r="H33" s="29" t="s">
        <v>568</v>
      </c>
      <c r="I33" s="29" t="s">
        <v>569</v>
      </c>
      <c r="J33" s="30" t="s">
        <v>570</v>
      </c>
      <c r="K33" s="22"/>
      <c r="L33" s="22"/>
      <c r="M33" s="22"/>
      <c r="N33" s="22"/>
      <c r="O33" s="22"/>
      <c r="P33" s="22"/>
    </row>
    <row r="34" spans="1:16" ht="39" customHeight="1" x14ac:dyDescent="0.2">
      <c r="A34" s="22"/>
      <c r="B34" s="31"/>
      <c r="C34" s="1248" t="s">
        <v>571</v>
      </c>
      <c r="D34" s="1248"/>
      <c r="E34" s="1249"/>
      <c r="F34" s="32">
        <v>4.91</v>
      </c>
      <c r="G34" s="33">
        <v>3.73</v>
      </c>
      <c r="H34" s="33">
        <v>6.78</v>
      </c>
      <c r="I34" s="33">
        <v>5.18</v>
      </c>
      <c r="J34" s="34">
        <v>8.5399999999999991</v>
      </c>
      <c r="K34" s="22"/>
      <c r="L34" s="22"/>
      <c r="M34" s="22"/>
      <c r="N34" s="22"/>
      <c r="O34" s="22"/>
      <c r="P34" s="22"/>
    </row>
    <row r="35" spans="1:16" ht="39" customHeight="1" x14ac:dyDescent="0.2">
      <c r="A35" s="22"/>
      <c r="B35" s="35"/>
      <c r="C35" s="1242" t="s">
        <v>572</v>
      </c>
      <c r="D35" s="1243"/>
      <c r="E35" s="1244"/>
      <c r="F35" s="36">
        <v>0.13</v>
      </c>
      <c r="G35" s="37">
        <v>0.59</v>
      </c>
      <c r="H35" s="37">
        <v>1.36</v>
      </c>
      <c r="I35" s="37">
        <v>1.33</v>
      </c>
      <c r="J35" s="38">
        <v>1.7</v>
      </c>
      <c r="K35" s="22"/>
      <c r="L35" s="22"/>
      <c r="M35" s="22"/>
      <c r="N35" s="22"/>
      <c r="O35" s="22"/>
      <c r="P35" s="22"/>
    </row>
    <row r="36" spans="1:16" ht="39" customHeight="1" x14ac:dyDescent="0.2">
      <c r="A36" s="22"/>
      <c r="B36" s="35"/>
      <c r="C36" s="1242" t="s">
        <v>573</v>
      </c>
      <c r="D36" s="1243"/>
      <c r="E36" s="1244"/>
      <c r="F36" s="36">
        <v>1.45</v>
      </c>
      <c r="G36" s="37">
        <v>1.62</v>
      </c>
      <c r="H36" s="37">
        <v>1.46</v>
      </c>
      <c r="I36" s="37">
        <v>1.37</v>
      </c>
      <c r="J36" s="38">
        <v>1.23</v>
      </c>
      <c r="K36" s="22"/>
      <c r="L36" s="22"/>
      <c r="M36" s="22"/>
      <c r="N36" s="22"/>
      <c r="O36" s="22"/>
      <c r="P36" s="22"/>
    </row>
    <row r="37" spans="1:16" ht="39" customHeight="1" x14ac:dyDescent="0.2">
      <c r="A37" s="22"/>
      <c r="B37" s="35"/>
      <c r="C37" s="1242" t="s">
        <v>574</v>
      </c>
      <c r="D37" s="1243"/>
      <c r="E37" s="1244"/>
      <c r="F37" s="36">
        <v>0.38</v>
      </c>
      <c r="G37" s="37">
        <v>0.3</v>
      </c>
      <c r="H37" s="37">
        <v>0.33</v>
      </c>
      <c r="I37" s="37">
        <v>0.27</v>
      </c>
      <c r="J37" s="38">
        <v>0.22</v>
      </c>
      <c r="K37" s="22"/>
      <c r="L37" s="22"/>
      <c r="M37" s="22"/>
      <c r="N37" s="22"/>
      <c r="O37" s="22"/>
      <c r="P37" s="22"/>
    </row>
    <row r="38" spans="1:16" ht="39" customHeight="1" x14ac:dyDescent="0.2">
      <c r="A38" s="22"/>
      <c r="B38" s="35"/>
      <c r="C38" s="1242"/>
      <c r="D38" s="1243"/>
      <c r="E38" s="1244"/>
      <c r="F38" s="36"/>
      <c r="G38" s="37"/>
      <c r="H38" s="37"/>
      <c r="I38" s="37"/>
      <c r="J38" s="38"/>
      <c r="K38" s="22"/>
      <c r="L38" s="22"/>
      <c r="M38" s="22"/>
      <c r="N38" s="22"/>
      <c r="O38" s="22"/>
      <c r="P38" s="22"/>
    </row>
    <row r="39" spans="1:16" ht="39" customHeight="1" x14ac:dyDescent="0.2">
      <c r="A39" s="22"/>
      <c r="B39" s="35"/>
      <c r="C39" s="1242"/>
      <c r="D39" s="1243"/>
      <c r="E39" s="1244"/>
      <c r="F39" s="36"/>
      <c r="G39" s="37"/>
      <c r="H39" s="37"/>
      <c r="I39" s="37"/>
      <c r="J39" s="38"/>
      <c r="K39" s="22"/>
      <c r="L39" s="22"/>
      <c r="M39" s="22"/>
      <c r="N39" s="22"/>
      <c r="O39" s="22"/>
      <c r="P39" s="22"/>
    </row>
    <row r="40" spans="1:16" ht="39" customHeight="1" x14ac:dyDescent="0.2">
      <c r="A40" s="22"/>
      <c r="B40" s="35"/>
      <c r="C40" s="1242"/>
      <c r="D40" s="1243"/>
      <c r="E40" s="1244"/>
      <c r="F40" s="36"/>
      <c r="G40" s="37"/>
      <c r="H40" s="37"/>
      <c r="I40" s="37"/>
      <c r="J40" s="38"/>
      <c r="K40" s="22"/>
      <c r="L40" s="22"/>
      <c r="M40" s="22"/>
      <c r="N40" s="22"/>
      <c r="O40" s="22"/>
      <c r="P40" s="22"/>
    </row>
    <row r="41" spans="1:16" ht="39" customHeight="1" x14ac:dyDescent="0.2">
      <c r="A41" s="22"/>
      <c r="B41" s="35"/>
      <c r="C41" s="1242"/>
      <c r="D41" s="1243"/>
      <c r="E41" s="1244"/>
      <c r="F41" s="36"/>
      <c r="G41" s="37"/>
      <c r="H41" s="37"/>
      <c r="I41" s="37"/>
      <c r="J41" s="38"/>
      <c r="K41" s="22"/>
      <c r="L41" s="22"/>
      <c r="M41" s="22"/>
      <c r="N41" s="22"/>
      <c r="O41" s="22"/>
      <c r="P41" s="22"/>
    </row>
    <row r="42" spans="1:16" ht="39" customHeight="1" x14ac:dyDescent="0.2">
      <c r="A42" s="22"/>
      <c r="B42" s="39"/>
      <c r="C42" s="1242" t="s">
        <v>575</v>
      </c>
      <c r="D42" s="1243"/>
      <c r="E42" s="1244"/>
      <c r="F42" s="36" t="s">
        <v>524</v>
      </c>
      <c r="G42" s="37" t="s">
        <v>524</v>
      </c>
      <c r="H42" s="37" t="s">
        <v>524</v>
      </c>
      <c r="I42" s="37" t="s">
        <v>524</v>
      </c>
      <c r="J42" s="38" t="s">
        <v>524</v>
      </c>
      <c r="K42" s="22"/>
      <c r="L42" s="22"/>
      <c r="M42" s="22"/>
      <c r="N42" s="22"/>
      <c r="O42" s="22"/>
      <c r="P42" s="22"/>
    </row>
    <row r="43" spans="1:16" ht="39" customHeight="1" thickBot="1" x14ac:dyDescent="0.25">
      <c r="A43" s="22"/>
      <c r="B43" s="40"/>
      <c r="C43" s="1245" t="s">
        <v>576</v>
      </c>
      <c r="D43" s="1246"/>
      <c r="E43" s="1247"/>
      <c r="F43" s="41" t="s">
        <v>524</v>
      </c>
      <c r="G43" s="42" t="s">
        <v>524</v>
      </c>
      <c r="H43" s="42" t="s">
        <v>524</v>
      </c>
      <c r="I43" s="42" t="s">
        <v>524</v>
      </c>
      <c r="J43" s="43" t="s">
        <v>524</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XGO9h3KKDGNoq/75K+7Z1V4cIqjJqLlOYBE3Ny1ss5vm3AUK4Be/vfz+maTkNZGIW0bASkJG0jsCE3SElko/UA==" saltValue="vxNnD7acxrJnXZ3TSplOp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566</v>
      </c>
      <c r="L44" s="56" t="s">
        <v>567</v>
      </c>
      <c r="M44" s="56" t="s">
        <v>568</v>
      </c>
      <c r="N44" s="56" t="s">
        <v>569</v>
      </c>
      <c r="O44" s="57" t="s">
        <v>570</v>
      </c>
      <c r="P44" s="48"/>
      <c r="Q44" s="48"/>
      <c r="R44" s="48"/>
      <c r="S44" s="48"/>
      <c r="T44" s="48"/>
      <c r="U44" s="48"/>
    </row>
    <row r="45" spans="1:21" ht="30.75" customHeight="1" x14ac:dyDescent="0.2">
      <c r="A45" s="48"/>
      <c r="B45" s="1268" t="s">
        <v>11</v>
      </c>
      <c r="C45" s="1269"/>
      <c r="D45" s="58"/>
      <c r="E45" s="1274" t="s">
        <v>12</v>
      </c>
      <c r="F45" s="1274"/>
      <c r="G45" s="1274"/>
      <c r="H45" s="1274"/>
      <c r="I45" s="1274"/>
      <c r="J45" s="1275"/>
      <c r="K45" s="59">
        <v>3444</v>
      </c>
      <c r="L45" s="60">
        <v>3762</v>
      </c>
      <c r="M45" s="60">
        <v>2728</v>
      </c>
      <c r="N45" s="60">
        <v>2817</v>
      </c>
      <c r="O45" s="61">
        <v>2594</v>
      </c>
      <c r="P45" s="48"/>
      <c r="Q45" s="48"/>
      <c r="R45" s="48"/>
      <c r="S45" s="48"/>
      <c r="T45" s="48"/>
      <c r="U45" s="48"/>
    </row>
    <row r="46" spans="1:21" ht="30.75" customHeight="1" x14ac:dyDescent="0.2">
      <c r="A46" s="48"/>
      <c r="B46" s="1270"/>
      <c r="C46" s="1271"/>
      <c r="D46" s="62"/>
      <c r="E46" s="1252" t="s">
        <v>13</v>
      </c>
      <c r="F46" s="1252"/>
      <c r="G46" s="1252"/>
      <c r="H46" s="1252"/>
      <c r="I46" s="1252"/>
      <c r="J46" s="1253"/>
      <c r="K46" s="63" t="s">
        <v>524</v>
      </c>
      <c r="L46" s="64" t="s">
        <v>524</v>
      </c>
      <c r="M46" s="64" t="s">
        <v>524</v>
      </c>
      <c r="N46" s="64" t="s">
        <v>524</v>
      </c>
      <c r="O46" s="65" t="s">
        <v>524</v>
      </c>
      <c r="P46" s="48"/>
      <c r="Q46" s="48"/>
      <c r="R46" s="48"/>
      <c r="S46" s="48"/>
      <c r="T46" s="48"/>
      <c r="U46" s="48"/>
    </row>
    <row r="47" spans="1:21" ht="30.75" customHeight="1" x14ac:dyDescent="0.2">
      <c r="A47" s="48"/>
      <c r="B47" s="1270"/>
      <c r="C47" s="1271"/>
      <c r="D47" s="62"/>
      <c r="E47" s="1252" t="s">
        <v>14</v>
      </c>
      <c r="F47" s="1252"/>
      <c r="G47" s="1252"/>
      <c r="H47" s="1252"/>
      <c r="I47" s="1252"/>
      <c r="J47" s="1253"/>
      <c r="K47" s="63">
        <v>95</v>
      </c>
      <c r="L47" s="64">
        <v>75</v>
      </c>
      <c r="M47" s="64">
        <v>84</v>
      </c>
      <c r="N47" s="64">
        <v>83</v>
      </c>
      <c r="O47" s="65">
        <v>97</v>
      </c>
      <c r="P47" s="48"/>
      <c r="Q47" s="48"/>
      <c r="R47" s="48"/>
      <c r="S47" s="48"/>
      <c r="T47" s="48"/>
      <c r="U47" s="48"/>
    </row>
    <row r="48" spans="1:21" ht="30.75" customHeight="1" x14ac:dyDescent="0.2">
      <c r="A48" s="48"/>
      <c r="B48" s="1270"/>
      <c r="C48" s="1271"/>
      <c r="D48" s="62"/>
      <c r="E48" s="1252" t="s">
        <v>15</v>
      </c>
      <c r="F48" s="1252"/>
      <c r="G48" s="1252"/>
      <c r="H48" s="1252"/>
      <c r="I48" s="1252"/>
      <c r="J48" s="1253"/>
      <c r="K48" s="63" t="s">
        <v>524</v>
      </c>
      <c r="L48" s="64" t="s">
        <v>524</v>
      </c>
      <c r="M48" s="64" t="s">
        <v>524</v>
      </c>
      <c r="N48" s="64" t="s">
        <v>524</v>
      </c>
      <c r="O48" s="65" t="s">
        <v>524</v>
      </c>
      <c r="P48" s="48"/>
      <c r="Q48" s="48"/>
      <c r="R48" s="48"/>
      <c r="S48" s="48"/>
      <c r="T48" s="48"/>
      <c r="U48" s="48"/>
    </row>
    <row r="49" spans="1:21" ht="30.75" customHeight="1" x14ac:dyDescent="0.2">
      <c r="A49" s="48"/>
      <c r="B49" s="1270"/>
      <c r="C49" s="1271"/>
      <c r="D49" s="62"/>
      <c r="E49" s="1252" t="s">
        <v>16</v>
      </c>
      <c r="F49" s="1252"/>
      <c r="G49" s="1252"/>
      <c r="H49" s="1252"/>
      <c r="I49" s="1252"/>
      <c r="J49" s="1253"/>
      <c r="K49" s="63">
        <v>137</v>
      </c>
      <c r="L49" s="64">
        <v>88</v>
      </c>
      <c r="M49" s="64">
        <v>77</v>
      </c>
      <c r="N49" s="64">
        <v>83</v>
      </c>
      <c r="O49" s="65">
        <v>87</v>
      </c>
      <c r="P49" s="48"/>
      <c r="Q49" s="48"/>
      <c r="R49" s="48"/>
      <c r="S49" s="48"/>
      <c r="T49" s="48"/>
      <c r="U49" s="48"/>
    </row>
    <row r="50" spans="1:21" ht="30.75" customHeight="1" x14ac:dyDescent="0.2">
      <c r="A50" s="48"/>
      <c r="B50" s="1270"/>
      <c r="C50" s="1271"/>
      <c r="D50" s="62"/>
      <c r="E50" s="1252" t="s">
        <v>17</v>
      </c>
      <c r="F50" s="1252"/>
      <c r="G50" s="1252"/>
      <c r="H50" s="1252"/>
      <c r="I50" s="1252"/>
      <c r="J50" s="1253"/>
      <c r="K50" s="63">
        <v>660</v>
      </c>
      <c r="L50" s="64">
        <v>641</v>
      </c>
      <c r="M50" s="64">
        <v>617</v>
      </c>
      <c r="N50" s="64">
        <v>581</v>
      </c>
      <c r="O50" s="65">
        <v>581</v>
      </c>
      <c r="P50" s="48"/>
      <c r="Q50" s="48"/>
      <c r="R50" s="48"/>
      <c r="S50" s="48"/>
      <c r="T50" s="48"/>
      <c r="U50" s="48"/>
    </row>
    <row r="51" spans="1:21" ht="30.75" customHeight="1" x14ac:dyDescent="0.2">
      <c r="A51" s="48"/>
      <c r="B51" s="1272"/>
      <c r="C51" s="1273"/>
      <c r="D51" s="66"/>
      <c r="E51" s="1252" t="s">
        <v>18</v>
      </c>
      <c r="F51" s="1252"/>
      <c r="G51" s="1252"/>
      <c r="H51" s="1252"/>
      <c r="I51" s="1252"/>
      <c r="J51" s="1253"/>
      <c r="K51" s="63" t="s">
        <v>524</v>
      </c>
      <c r="L51" s="64" t="s">
        <v>524</v>
      </c>
      <c r="M51" s="64" t="s">
        <v>524</v>
      </c>
      <c r="N51" s="64" t="s">
        <v>524</v>
      </c>
      <c r="O51" s="65" t="s">
        <v>524</v>
      </c>
      <c r="P51" s="48"/>
      <c r="Q51" s="48"/>
      <c r="R51" s="48"/>
      <c r="S51" s="48"/>
      <c r="T51" s="48"/>
      <c r="U51" s="48"/>
    </row>
    <row r="52" spans="1:21" ht="30.75" customHeight="1" x14ac:dyDescent="0.2">
      <c r="A52" s="48"/>
      <c r="B52" s="1250" t="s">
        <v>19</v>
      </c>
      <c r="C52" s="1251"/>
      <c r="D52" s="66"/>
      <c r="E52" s="1252" t="s">
        <v>20</v>
      </c>
      <c r="F52" s="1252"/>
      <c r="G52" s="1252"/>
      <c r="H52" s="1252"/>
      <c r="I52" s="1252"/>
      <c r="J52" s="1253"/>
      <c r="K52" s="63">
        <v>4658</v>
      </c>
      <c r="L52" s="64">
        <v>4713</v>
      </c>
      <c r="M52" s="64">
        <v>4372</v>
      </c>
      <c r="N52" s="64">
        <v>4264</v>
      </c>
      <c r="O52" s="65">
        <v>4168</v>
      </c>
      <c r="P52" s="48"/>
      <c r="Q52" s="48"/>
      <c r="R52" s="48"/>
      <c r="S52" s="48"/>
      <c r="T52" s="48"/>
      <c r="U52" s="48"/>
    </row>
    <row r="53" spans="1:21" ht="30.75" customHeight="1" thickBot="1" x14ac:dyDescent="0.25">
      <c r="A53" s="48"/>
      <c r="B53" s="1254" t="s">
        <v>21</v>
      </c>
      <c r="C53" s="1255"/>
      <c r="D53" s="67"/>
      <c r="E53" s="1256" t="s">
        <v>22</v>
      </c>
      <c r="F53" s="1256"/>
      <c r="G53" s="1256"/>
      <c r="H53" s="1256"/>
      <c r="I53" s="1256"/>
      <c r="J53" s="1257"/>
      <c r="K53" s="68">
        <v>-322</v>
      </c>
      <c r="L53" s="69">
        <v>-147</v>
      </c>
      <c r="M53" s="69">
        <v>-866</v>
      </c>
      <c r="N53" s="69">
        <v>-700</v>
      </c>
      <c r="O53" s="70">
        <v>-809</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3">
      <c r="A55" s="48"/>
      <c r="B55" s="72" t="s">
        <v>24</v>
      </c>
      <c r="C55" s="73"/>
      <c r="D55" s="73"/>
      <c r="E55" s="73"/>
      <c r="F55" s="73"/>
      <c r="G55" s="73"/>
      <c r="H55" s="73"/>
      <c r="I55" s="73"/>
      <c r="J55" s="73"/>
      <c r="K55" s="74"/>
      <c r="L55" s="74"/>
      <c r="M55" s="74"/>
      <c r="N55" s="74"/>
      <c r="O55" s="75" t="s">
        <v>577</v>
      </c>
      <c r="P55" s="48"/>
      <c r="Q55" s="48"/>
      <c r="R55" s="48"/>
      <c r="S55" s="48"/>
      <c r="T55" s="48"/>
      <c r="U55" s="48"/>
    </row>
    <row r="56" spans="1:21" ht="31.5" customHeight="1" thickBot="1" x14ac:dyDescent="0.3">
      <c r="A56" s="48"/>
      <c r="B56" s="76"/>
      <c r="C56" s="77"/>
      <c r="D56" s="77"/>
      <c r="E56" s="78"/>
      <c r="F56" s="78"/>
      <c r="G56" s="78"/>
      <c r="H56" s="78"/>
      <c r="I56" s="78"/>
      <c r="J56" s="79" t="s">
        <v>2</v>
      </c>
      <c r="K56" s="80" t="s">
        <v>578</v>
      </c>
      <c r="L56" s="81" t="s">
        <v>579</v>
      </c>
      <c r="M56" s="81" t="s">
        <v>580</v>
      </c>
      <c r="N56" s="81" t="s">
        <v>581</v>
      </c>
      <c r="O56" s="82" t="s">
        <v>582</v>
      </c>
      <c r="P56" s="48"/>
      <c r="Q56" s="48"/>
      <c r="R56" s="48"/>
      <c r="S56" s="48"/>
      <c r="T56" s="48"/>
      <c r="U56" s="48"/>
    </row>
    <row r="57" spans="1:21" ht="31.5" customHeight="1" x14ac:dyDescent="0.2">
      <c r="B57" s="1258" t="s">
        <v>25</v>
      </c>
      <c r="C57" s="1259"/>
      <c r="D57" s="1262" t="s">
        <v>26</v>
      </c>
      <c r="E57" s="1263"/>
      <c r="F57" s="1263"/>
      <c r="G57" s="1263"/>
      <c r="H57" s="1263"/>
      <c r="I57" s="1263"/>
      <c r="J57" s="1264"/>
      <c r="K57" s="83">
        <v>759271</v>
      </c>
      <c r="L57" s="84">
        <v>629159</v>
      </c>
      <c r="M57" s="84">
        <v>537393</v>
      </c>
      <c r="N57" s="84">
        <v>642304</v>
      </c>
      <c r="O57" s="85">
        <v>583919</v>
      </c>
    </row>
    <row r="58" spans="1:21" ht="31.5" customHeight="1" thickBot="1" x14ac:dyDescent="0.25">
      <c r="B58" s="1260"/>
      <c r="C58" s="1261"/>
      <c r="D58" s="1265" t="s">
        <v>27</v>
      </c>
      <c r="E58" s="1266"/>
      <c r="F58" s="1266"/>
      <c r="G58" s="1266"/>
      <c r="H58" s="1266"/>
      <c r="I58" s="1266"/>
      <c r="J58" s="1267"/>
      <c r="K58" s="86">
        <v>397590</v>
      </c>
      <c r="L58" s="87">
        <v>289603</v>
      </c>
      <c r="M58" s="87">
        <v>364517</v>
      </c>
      <c r="N58" s="87">
        <v>395383</v>
      </c>
      <c r="O58" s="88">
        <v>480083</v>
      </c>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okSK9N5fzo4xJDAQkmIRSGmYWvEjqiG4sC2ME2vds8aU8Z6fY4txTwATMJcBz7kzeWECubqi1Oe2Rac+NIEvpg==" saltValue="BGsfKFdB1fPaYjcVfOLA2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2"/>
  <cols>
    <col min="1" max="1" width="6.6328125" style="93" customWidth="1"/>
    <col min="2" max="3" width="12.6328125" style="93" customWidth="1"/>
    <col min="4" max="4" width="11.6328125" style="93" customWidth="1"/>
    <col min="5" max="8" width="10.36328125" style="93" customWidth="1"/>
    <col min="9" max="13" width="16.36328125" style="93" customWidth="1"/>
    <col min="14" max="19" width="12.63281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3">
      <c r="B40" s="95" t="s">
        <v>10</v>
      </c>
      <c r="C40" s="96"/>
      <c r="D40" s="96"/>
      <c r="E40" s="97"/>
      <c r="F40" s="97"/>
      <c r="G40" s="97"/>
      <c r="H40" s="98" t="s">
        <v>2</v>
      </c>
      <c r="I40" s="99" t="s">
        <v>566</v>
      </c>
      <c r="J40" s="100" t="s">
        <v>567</v>
      </c>
      <c r="K40" s="100" t="s">
        <v>568</v>
      </c>
      <c r="L40" s="100" t="s">
        <v>569</v>
      </c>
      <c r="M40" s="101" t="s">
        <v>570</v>
      </c>
    </row>
    <row r="41" spans="2:13" ht="27.75" customHeight="1" x14ac:dyDescent="0.2">
      <c r="B41" s="1288" t="s">
        <v>30</v>
      </c>
      <c r="C41" s="1289"/>
      <c r="D41" s="102"/>
      <c r="E41" s="1290" t="s">
        <v>31</v>
      </c>
      <c r="F41" s="1290"/>
      <c r="G41" s="1290"/>
      <c r="H41" s="1291"/>
      <c r="I41" s="103">
        <v>30162</v>
      </c>
      <c r="J41" s="104">
        <v>29352</v>
      </c>
      <c r="K41" s="104">
        <v>28171</v>
      </c>
      <c r="L41" s="104">
        <v>28586</v>
      </c>
      <c r="M41" s="105">
        <v>28628</v>
      </c>
    </row>
    <row r="42" spans="2:13" ht="27.75" customHeight="1" x14ac:dyDescent="0.2">
      <c r="B42" s="1278"/>
      <c r="C42" s="1279"/>
      <c r="D42" s="106"/>
      <c r="E42" s="1282" t="s">
        <v>32</v>
      </c>
      <c r="F42" s="1282"/>
      <c r="G42" s="1282"/>
      <c r="H42" s="1283"/>
      <c r="I42" s="107">
        <v>7854</v>
      </c>
      <c r="J42" s="108">
        <v>7213</v>
      </c>
      <c r="K42" s="108">
        <v>6404</v>
      </c>
      <c r="L42" s="108">
        <v>6183</v>
      </c>
      <c r="M42" s="109">
        <v>7202</v>
      </c>
    </row>
    <row r="43" spans="2:13" ht="27.75" customHeight="1" x14ac:dyDescent="0.2">
      <c r="B43" s="1278"/>
      <c r="C43" s="1279"/>
      <c r="D43" s="106"/>
      <c r="E43" s="1282" t="s">
        <v>33</v>
      </c>
      <c r="F43" s="1282"/>
      <c r="G43" s="1282"/>
      <c r="H43" s="1283"/>
      <c r="I43" s="107" t="s">
        <v>524</v>
      </c>
      <c r="J43" s="108" t="s">
        <v>524</v>
      </c>
      <c r="K43" s="108" t="s">
        <v>524</v>
      </c>
      <c r="L43" s="108" t="s">
        <v>524</v>
      </c>
      <c r="M43" s="109" t="s">
        <v>524</v>
      </c>
    </row>
    <row r="44" spans="2:13" ht="27.75" customHeight="1" x14ac:dyDescent="0.2">
      <c r="B44" s="1278"/>
      <c r="C44" s="1279"/>
      <c r="D44" s="106"/>
      <c r="E44" s="1282" t="s">
        <v>34</v>
      </c>
      <c r="F44" s="1282"/>
      <c r="G44" s="1282"/>
      <c r="H44" s="1283"/>
      <c r="I44" s="107">
        <v>833</v>
      </c>
      <c r="J44" s="108">
        <v>873</v>
      </c>
      <c r="K44" s="108">
        <v>1025</v>
      </c>
      <c r="L44" s="108">
        <v>1039</v>
      </c>
      <c r="M44" s="109">
        <v>1063</v>
      </c>
    </row>
    <row r="45" spans="2:13" ht="27.75" customHeight="1" x14ac:dyDescent="0.2">
      <c r="B45" s="1278"/>
      <c r="C45" s="1279"/>
      <c r="D45" s="106"/>
      <c r="E45" s="1282" t="s">
        <v>35</v>
      </c>
      <c r="F45" s="1282"/>
      <c r="G45" s="1282"/>
      <c r="H45" s="1283"/>
      <c r="I45" s="107">
        <v>15973</v>
      </c>
      <c r="J45" s="108">
        <v>16696</v>
      </c>
      <c r="K45" s="108">
        <v>15615</v>
      </c>
      <c r="L45" s="108">
        <v>15271</v>
      </c>
      <c r="M45" s="109">
        <v>13887</v>
      </c>
    </row>
    <row r="46" spans="2:13" ht="27.75" customHeight="1" x14ac:dyDescent="0.2">
      <c r="B46" s="1278"/>
      <c r="C46" s="1279"/>
      <c r="D46" s="110"/>
      <c r="E46" s="1282" t="s">
        <v>36</v>
      </c>
      <c r="F46" s="1282"/>
      <c r="G46" s="1282"/>
      <c r="H46" s="1283"/>
      <c r="I46" s="107" t="s">
        <v>524</v>
      </c>
      <c r="J46" s="108" t="s">
        <v>524</v>
      </c>
      <c r="K46" s="108" t="s">
        <v>524</v>
      </c>
      <c r="L46" s="108" t="s">
        <v>524</v>
      </c>
      <c r="M46" s="109" t="s">
        <v>524</v>
      </c>
    </row>
    <row r="47" spans="2:13" ht="27.75" customHeight="1" x14ac:dyDescent="0.2">
      <c r="B47" s="1278"/>
      <c r="C47" s="1279"/>
      <c r="D47" s="111"/>
      <c r="E47" s="1292" t="s">
        <v>37</v>
      </c>
      <c r="F47" s="1293"/>
      <c r="G47" s="1293"/>
      <c r="H47" s="1294"/>
      <c r="I47" s="107" t="s">
        <v>524</v>
      </c>
      <c r="J47" s="108" t="s">
        <v>524</v>
      </c>
      <c r="K47" s="108" t="s">
        <v>524</v>
      </c>
      <c r="L47" s="108" t="s">
        <v>524</v>
      </c>
      <c r="M47" s="109" t="s">
        <v>524</v>
      </c>
    </row>
    <row r="48" spans="2:13" ht="27.75" customHeight="1" x14ac:dyDescent="0.2">
      <c r="B48" s="1278"/>
      <c r="C48" s="1279"/>
      <c r="D48" s="106"/>
      <c r="E48" s="1282" t="s">
        <v>38</v>
      </c>
      <c r="F48" s="1282"/>
      <c r="G48" s="1282"/>
      <c r="H48" s="1283"/>
      <c r="I48" s="107" t="s">
        <v>524</v>
      </c>
      <c r="J48" s="108" t="s">
        <v>524</v>
      </c>
      <c r="K48" s="108" t="s">
        <v>524</v>
      </c>
      <c r="L48" s="108" t="s">
        <v>524</v>
      </c>
      <c r="M48" s="109" t="s">
        <v>524</v>
      </c>
    </row>
    <row r="49" spans="2:13" ht="27.75" customHeight="1" x14ac:dyDescent="0.2">
      <c r="B49" s="1280"/>
      <c r="C49" s="1281"/>
      <c r="D49" s="106"/>
      <c r="E49" s="1282" t="s">
        <v>39</v>
      </c>
      <c r="F49" s="1282"/>
      <c r="G49" s="1282"/>
      <c r="H49" s="1283"/>
      <c r="I49" s="107" t="s">
        <v>524</v>
      </c>
      <c r="J49" s="108" t="s">
        <v>524</v>
      </c>
      <c r="K49" s="108" t="s">
        <v>524</v>
      </c>
      <c r="L49" s="108" t="s">
        <v>524</v>
      </c>
      <c r="M49" s="109" t="s">
        <v>524</v>
      </c>
    </row>
    <row r="50" spans="2:13" ht="27.75" customHeight="1" x14ac:dyDescent="0.2">
      <c r="B50" s="1276" t="s">
        <v>40</v>
      </c>
      <c r="C50" s="1277"/>
      <c r="D50" s="112"/>
      <c r="E50" s="1282" t="s">
        <v>41</v>
      </c>
      <c r="F50" s="1282"/>
      <c r="G50" s="1282"/>
      <c r="H50" s="1283"/>
      <c r="I50" s="107">
        <v>14659</v>
      </c>
      <c r="J50" s="108">
        <v>19230</v>
      </c>
      <c r="K50" s="108">
        <v>19265</v>
      </c>
      <c r="L50" s="108">
        <v>24903</v>
      </c>
      <c r="M50" s="109">
        <v>29511</v>
      </c>
    </row>
    <row r="51" spans="2:13" ht="27.75" customHeight="1" x14ac:dyDescent="0.2">
      <c r="B51" s="1278"/>
      <c r="C51" s="1279"/>
      <c r="D51" s="106"/>
      <c r="E51" s="1282" t="s">
        <v>42</v>
      </c>
      <c r="F51" s="1282"/>
      <c r="G51" s="1282"/>
      <c r="H51" s="1283"/>
      <c r="I51" s="107" t="s">
        <v>524</v>
      </c>
      <c r="J51" s="108" t="s">
        <v>524</v>
      </c>
      <c r="K51" s="108" t="s">
        <v>524</v>
      </c>
      <c r="L51" s="108" t="s">
        <v>524</v>
      </c>
      <c r="M51" s="109" t="s">
        <v>524</v>
      </c>
    </row>
    <row r="52" spans="2:13" ht="27.75" customHeight="1" x14ac:dyDescent="0.2">
      <c r="B52" s="1280"/>
      <c r="C52" s="1281"/>
      <c r="D52" s="106"/>
      <c r="E52" s="1282" t="s">
        <v>43</v>
      </c>
      <c r="F52" s="1282"/>
      <c r="G52" s="1282"/>
      <c r="H52" s="1283"/>
      <c r="I52" s="107">
        <v>49851</v>
      </c>
      <c r="J52" s="108">
        <v>45971</v>
      </c>
      <c r="K52" s="108">
        <v>42390</v>
      </c>
      <c r="L52" s="108">
        <v>38938</v>
      </c>
      <c r="M52" s="109">
        <v>35732</v>
      </c>
    </row>
    <row r="53" spans="2:13" ht="27.75" customHeight="1" thickBot="1" x14ac:dyDescent="0.25">
      <c r="B53" s="1284" t="s">
        <v>44</v>
      </c>
      <c r="C53" s="1285"/>
      <c r="D53" s="113"/>
      <c r="E53" s="1286" t="s">
        <v>45</v>
      </c>
      <c r="F53" s="1286"/>
      <c r="G53" s="1286"/>
      <c r="H53" s="1287"/>
      <c r="I53" s="114">
        <v>-9687</v>
      </c>
      <c r="J53" s="115">
        <v>-11069</v>
      </c>
      <c r="K53" s="115">
        <v>-10440</v>
      </c>
      <c r="L53" s="115">
        <v>-12762</v>
      </c>
      <c r="M53" s="116">
        <v>-14463</v>
      </c>
    </row>
    <row r="54" spans="2:13" ht="27.75" customHeight="1" x14ac:dyDescent="0.25">
      <c r="B54" s="117" t="s">
        <v>46</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ZQroJtUihlq7a/lLfacV+yFUlmtLmG7JFBO9xZj2miDBrbpXZjaTLxGCLIbzpUIuDXJ9gmOPY92VOaXZ0xm2rg==" saltValue="hvgF/Z0Ru3N3IkIBezvw2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50" zoomScaleNormal="50" zoomScaleSheetLayoutView="100" workbookViewId="0"/>
  </sheetViews>
  <sheetFormatPr defaultColWidth="0" defaultRowHeight="0" customHeight="1" zeroHeight="1" x14ac:dyDescent="0.2"/>
  <cols>
    <col min="1" max="1" width="8.1796875" style="1" customWidth="1"/>
    <col min="2" max="2" width="16.36328125" style="1" customWidth="1"/>
    <col min="3" max="5" width="26.1796875" style="1" customWidth="1"/>
    <col min="6" max="8" width="24.179687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21" t="s">
        <v>47</v>
      </c>
    </row>
    <row r="54" spans="2:8" ht="29.25" customHeight="1" thickBot="1" x14ac:dyDescent="0.35">
      <c r="B54" s="122" t="s">
        <v>1</v>
      </c>
      <c r="C54" s="123"/>
      <c r="D54" s="123"/>
      <c r="E54" s="124" t="s">
        <v>2</v>
      </c>
      <c r="F54" s="125" t="s">
        <v>568</v>
      </c>
      <c r="G54" s="125" t="s">
        <v>569</v>
      </c>
      <c r="H54" s="126" t="s">
        <v>570</v>
      </c>
    </row>
    <row r="55" spans="2:8" ht="52.5" customHeight="1" x14ac:dyDescent="0.2">
      <c r="B55" s="127"/>
      <c r="C55" s="1297" t="s">
        <v>48</v>
      </c>
      <c r="D55" s="1297"/>
      <c r="E55" s="1298"/>
      <c r="F55" s="128">
        <v>9569</v>
      </c>
      <c r="G55" s="128">
        <v>14317</v>
      </c>
      <c r="H55" s="129">
        <v>18073</v>
      </c>
    </row>
    <row r="56" spans="2:8" ht="52.5" customHeight="1" x14ac:dyDescent="0.2">
      <c r="B56" s="130"/>
      <c r="C56" s="1299" t="s">
        <v>49</v>
      </c>
      <c r="D56" s="1299"/>
      <c r="E56" s="1300"/>
      <c r="F56" s="131">
        <v>177</v>
      </c>
      <c r="G56" s="131">
        <v>16</v>
      </c>
      <c r="H56" s="132">
        <v>6</v>
      </c>
    </row>
    <row r="57" spans="2:8" ht="53.25" customHeight="1" x14ac:dyDescent="0.2">
      <c r="B57" s="130"/>
      <c r="C57" s="1301" t="s">
        <v>50</v>
      </c>
      <c r="D57" s="1301"/>
      <c r="E57" s="1302"/>
      <c r="F57" s="133">
        <v>7641</v>
      </c>
      <c r="G57" s="133">
        <v>8335</v>
      </c>
      <c r="H57" s="134">
        <v>8804</v>
      </c>
    </row>
    <row r="58" spans="2:8" ht="45.75" customHeight="1" x14ac:dyDescent="0.2">
      <c r="B58" s="135"/>
      <c r="C58" s="1303" t="s">
        <v>597</v>
      </c>
      <c r="D58" s="1304"/>
      <c r="E58" s="1305"/>
      <c r="F58" s="384">
        <v>4451</v>
      </c>
      <c r="G58" s="384">
        <v>5401</v>
      </c>
      <c r="H58" s="136">
        <v>5702</v>
      </c>
    </row>
    <row r="59" spans="2:8" ht="45.75" customHeight="1" x14ac:dyDescent="0.2">
      <c r="B59" s="135"/>
      <c r="C59" s="1303" t="s">
        <v>598</v>
      </c>
      <c r="D59" s="1304"/>
      <c r="E59" s="1305"/>
      <c r="F59" s="384">
        <v>1285</v>
      </c>
      <c r="G59" s="384">
        <v>1180</v>
      </c>
      <c r="H59" s="136">
        <v>1211</v>
      </c>
    </row>
    <row r="60" spans="2:8" ht="45.75" customHeight="1" x14ac:dyDescent="0.2">
      <c r="B60" s="135"/>
      <c r="C60" s="1303" t="s">
        <v>599</v>
      </c>
      <c r="D60" s="1304"/>
      <c r="E60" s="1305"/>
      <c r="F60" s="384">
        <v>850</v>
      </c>
      <c r="G60" s="384">
        <v>873</v>
      </c>
      <c r="H60" s="136">
        <v>1129</v>
      </c>
    </row>
    <row r="61" spans="2:8" ht="45.75" customHeight="1" x14ac:dyDescent="0.2">
      <c r="B61" s="135"/>
      <c r="C61" s="1303" t="s">
        <v>600</v>
      </c>
      <c r="D61" s="1304"/>
      <c r="E61" s="1305"/>
      <c r="F61" s="384">
        <v>759</v>
      </c>
      <c r="G61" s="384">
        <v>685</v>
      </c>
      <c r="H61" s="136">
        <v>563</v>
      </c>
    </row>
    <row r="62" spans="2:8" ht="45.75" customHeight="1" thickBot="1" x14ac:dyDescent="0.25">
      <c r="B62" s="137"/>
      <c r="C62" s="1306" t="s">
        <v>601</v>
      </c>
      <c r="D62" s="1307"/>
      <c r="E62" s="1308"/>
      <c r="F62" s="385">
        <v>109</v>
      </c>
      <c r="G62" s="385">
        <v>109</v>
      </c>
      <c r="H62" s="138">
        <v>109</v>
      </c>
    </row>
    <row r="63" spans="2:8" ht="52.5" customHeight="1" thickBot="1" x14ac:dyDescent="0.25">
      <c r="B63" s="139"/>
      <c r="C63" s="1295" t="s">
        <v>51</v>
      </c>
      <c r="D63" s="1295"/>
      <c r="E63" s="1296"/>
      <c r="F63" s="140">
        <v>17387</v>
      </c>
      <c r="G63" s="140">
        <v>22668</v>
      </c>
      <c r="H63" s="141">
        <v>26883</v>
      </c>
    </row>
    <row r="64" spans="2:8" ht="15" customHeight="1" x14ac:dyDescent="0.2"/>
  </sheetData>
  <sheetProtection algorithmName="SHA-512" hashValue="MuS7NfdJyKwex2OqDL7BPcyQJwC+du7ouytM9K7g5JV/YYjAn9/7RcheHrbn532dshbaYH3s0IfJPhNLkruruA==" saltValue="l2h2HSeXhV2UP2rHIHbgkg==" spinCount="100000" sheet="1" objects="1" scenarios="1"/>
  <mergeCells count="9">
    <mergeCell ref="C63:E63"/>
    <mergeCell ref="C55:E55"/>
    <mergeCell ref="C56:E56"/>
    <mergeCell ref="C57:E57"/>
    <mergeCell ref="C61:E61"/>
    <mergeCell ref="C62:E62"/>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60" zoomScaleNormal="60" zoomScaleSheetLayoutView="55" workbookViewId="0">
      <selection activeCell="AN65" sqref="AN65:DC69"/>
    </sheetView>
  </sheetViews>
  <sheetFormatPr defaultColWidth="0" defaultRowHeight="0" customHeight="1" zeroHeight="1" x14ac:dyDescent="0.2"/>
  <cols>
    <col min="1" max="1" width="6.36328125" style="386" customWidth="1"/>
    <col min="2" max="107" width="2.453125" style="386" customWidth="1"/>
    <col min="108" max="108" width="6.08984375" style="388" customWidth="1"/>
    <col min="109" max="109" width="5.90625" style="387" customWidth="1"/>
    <col min="110" max="110" width="19.08984375" style="386" hidden="1"/>
    <col min="111" max="115" width="12.6328125" style="386" hidden="1"/>
    <col min="116" max="349" width="8.6328125" style="386" hidden="1"/>
    <col min="350" max="355" width="14.90625" style="386" hidden="1"/>
    <col min="356" max="357" width="15.90625" style="386" hidden="1"/>
    <col min="358" max="363" width="16.08984375" style="386" hidden="1"/>
    <col min="364" max="364" width="6.08984375" style="386" hidden="1"/>
    <col min="365" max="365" width="3" style="386" hidden="1"/>
    <col min="366" max="605" width="8.6328125" style="386" hidden="1"/>
    <col min="606" max="611" width="14.90625" style="386" hidden="1"/>
    <col min="612" max="613" width="15.90625" style="386" hidden="1"/>
    <col min="614" max="619" width="16.08984375" style="386" hidden="1"/>
    <col min="620" max="620" width="6.08984375" style="386" hidden="1"/>
    <col min="621" max="621" width="3" style="386" hidden="1"/>
    <col min="622" max="861" width="8.6328125" style="386" hidden="1"/>
    <col min="862" max="867" width="14.90625" style="386" hidden="1"/>
    <col min="868" max="869" width="15.90625" style="386" hidden="1"/>
    <col min="870" max="875" width="16.08984375" style="386" hidden="1"/>
    <col min="876" max="876" width="6.08984375" style="386" hidden="1"/>
    <col min="877" max="877" width="3" style="386" hidden="1"/>
    <col min="878" max="1117" width="8.6328125" style="386" hidden="1"/>
    <col min="1118" max="1123" width="14.90625" style="386" hidden="1"/>
    <col min="1124" max="1125" width="15.90625" style="386" hidden="1"/>
    <col min="1126" max="1131" width="16.08984375" style="386" hidden="1"/>
    <col min="1132" max="1132" width="6.08984375" style="386" hidden="1"/>
    <col min="1133" max="1133" width="3" style="386" hidden="1"/>
    <col min="1134" max="1373" width="8.6328125" style="386" hidden="1"/>
    <col min="1374" max="1379" width="14.90625" style="386" hidden="1"/>
    <col min="1380" max="1381" width="15.90625" style="386" hidden="1"/>
    <col min="1382" max="1387" width="16.08984375" style="386" hidden="1"/>
    <col min="1388" max="1388" width="6.08984375" style="386" hidden="1"/>
    <col min="1389" max="1389" width="3" style="386" hidden="1"/>
    <col min="1390" max="1629" width="8.6328125" style="386" hidden="1"/>
    <col min="1630" max="1635" width="14.90625" style="386" hidden="1"/>
    <col min="1636" max="1637" width="15.90625" style="386" hidden="1"/>
    <col min="1638" max="1643" width="16.08984375" style="386" hidden="1"/>
    <col min="1644" max="1644" width="6.08984375" style="386" hidden="1"/>
    <col min="1645" max="1645" width="3" style="386" hidden="1"/>
    <col min="1646" max="1885" width="8.6328125" style="386" hidden="1"/>
    <col min="1886" max="1891" width="14.90625" style="386" hidden="1"/>
    <col min="1892" max="1893" width="15.90625" style="386" hidden="1"/>
    <col min="1894" max="1899" width="16.08984375" style="386" hidden="1"/>
    <col min="1900" max="1900" width="6.08984375" style="386" hidden="1"/>
    <col min="1901" max="1901" width="3" style="386" hidden="1"/>
    <col min="1902" max="2141" width="8.6328125" style="386" hidden="1"/>
    <col min="2142" max="2147" width="14.90625" style="386" hidden="1"/>
    <col min="2148" max="2149" width="15.90625" style="386" hidden="1"/>
    <col min="2150" max="2155" width="16.08984375" style="386" hidden="1"/>
    <col min="2156" max="2156" width="6.08984375" style="386" hidden="1"/>
    <col min="2157" max="2157" width="3" style="386" hidden="1"/>
    <col min="2158" max="2397" width="8.6328125" style="386" hidden="1"/>
    <col min="2398" max="2403" width="14.90625" style="386" hidden="1"/>
    <col min="2404" max="2405" width="15.90625" style="386" hidden="1"/>
    <col min="2406" max="2411" width="16.08984375" style="386" hidden="1"/>
    <col min="2412" max="2412" width="6.08984375" style="386" hidden="1"/>
    <col min="2413" max="2413" width="3" style="386" hidden="1"/>
    <col min="2414" max="2653" width="8.6328125" style="386" hidden="1"/>
    <col min="2654" max="2659" width="14.90625" style="386" hidden="1"/>
    <col min="2660" max="2661" width="15.90625" style="386" hidden="1"/>
    <col min="2662" max="2667" width="16.08984375" style="386" hidden="1"/>
    <col min="2668" max="2668" width="6.08984375" style="386" hidden="1"/>
    <col min="2669" max="2669" width="3" style="386" hidden="1"/>
    <col min="2670" max="2909" width="8.6328125" style="386" hidden="1"/>
    <col min="2910" max="2915" width="14.90625" style="386" hidden="1"/>
    <col min="2916" max="2917" width="15.90625" style="386" hidden="1"/>
    <col min="2918" max="2923" width="16.08984375" style="386" hidden="1"/>
    <col min="2924" max="2924" width="6.08984375" style="386" hidden="1"/>
    <col min="2925" max="2925" width="3" style="386" hidden="1"/>
    <col min="2926" max="3165" width="8.6328125" style="386" hidden="1"/>
    <col min="3166" max="3171" width="14.90625" style="386" hidden="1"/>
    <col min="3172" max="3173" width="15.90625" style="386" hidden="1"/>
    <col min="3174" max="3179" width="16.08984375" style="386" hidden="1"/>
    <col min="3180" max="3180" width="6.08984375" style="386" hidden="1"/>
    <col min="3181" max="3181" width="3" style="386" hidden="1"/>
    <col min="3182" max="3421" width="8.6328125" style="386" hidden="1"/>
    <col min="3422" max="3427" width="14.90625" style="386" hidden="1"/>
    <col min="3428" max="3429" width="15.90625" style="386" hidden="1"/>
    <col min="3430" max="3435" width="16.08984375" style="386" hidden="1"/>
    <col min="3436" max="3436" width="6.08984375" style="386" hidden="1"/>
    <col min="3437" max="3437" width="3" style="386" hidden="1"/>
    <col min="3438" max="3677" width="8.6328125" style="386" hidden="1"/>
    <col min="3678" max="3683" width="14.90625" style="386" hidden="1"/>
    <col min="3684" max="3685" width="15.90625" style="386" hidden="1"/>
    <col min="3686" max="3691" width="16.08984375" style="386" hidden="1"/>
    <col min="3692" max="3692" width="6.08984375" style="386" hidden="1"/>
    <col min="3693" max="3693" width="3" style="386" hidden="1"/>
    <col min="3694" max="3933" width="8.6328125" style="386" hidden="1"/>
    <col min="3934" max="3939" width="14.90625" style="386" hidden="1"/>
    <col min="3940" max="3941" width="15.90625" style="386" hidden="1"/>
    <col min="3942" max="3947" width="16.08984375" style="386" hidden="1"/>
    <col min="3948" max="3948" width="6.08984375" style="386" hidden="1"/>
    <col min="3949" max="3949" width="3" style="386" hidden="1"/>
    <col min="3950" max="4189" width="8.6328125" style="386" hidden="1"/>
    <col min="4190" max="4195" width="14.90625" style="386" hidden="1"/>
    <col min="4196" max="4197" width="15.90625" style="386" hidden="1"/>
    <col min="4198" max="4203" width="16.08984375" style="386" hidden="1"/>
    <col min="4204" max="4204" width="6.08984375" style="386" hidden="1"/>
    <col min="4205" max="4205" width="3" style="386" hidden="1"/>
    <col min="4206" max="4445" width="8.6328125" style="386" hidden="1"/>
    <col min="4446" max="4451" width="14.90625" style="386" hidden="1"/>
    <col min="4452" max="4453" width="15.90625" style="386" hidden="1"/>
    <col min="4454" max="4459" width="16.08984375" style="386" hidden="1"/>
    <col min="4460" max="4460" width="6.08984375" style="386" hidden="1"/>
    <col min="4461" max="4461" width="3" style="386" hidden="1"/>
    <col min="4462" max="4701" width="8.6328125" style="386" hidden="1"/>
    <col min="4702" max="4707" width="14.90625" style="386" hidden="1"/>
    <col min="4708" max="4709" width="15.90625" style="386" hidden="1"/>
    <col min="4710" max="4715" width="16.08984375" style="386" hidden="1"/>
    <col min="4716" max="4716" width="6.08984375" style="386" hidden="1"/>
    <col min="4717" max="4717" width="3" style="386" hidden="1"/>
    <col min="4718" max="4957" width="8.6328125" style="386" hidden="1"/>
    <col min="4958" max="4963" width="14.90625" style="386" hidden="1"/>
    <col min="4964" max="4965" width="15.90625" style="386" hidden="1"/>
    <col min="4966" max="4971" width="16.08984375" style="386" hidden="1"/>
    <col min="4972" max="4972" width="6.08984375" style="386" hidden="1"/>
    <col min="4973" max="4973" width="3" style="386" hidden="1"/>
    <col min="4974" max="5213" width="8.6328125" style="386" hidden="1"/>
    <col min="5214" max="5219" width="14.90625" style="386" hidden="1"/>
    <col min="5220" max="5221" width="15.90625" style="386" hidden="1"/>
    <col min="5222" max="5227" width="16.08984375" style="386" hidden="1"/>
    <col min="5228" max="5228" width="6.08984375" style="386" hidden="1"/>
    <col min="5229" max="5229" width="3" style="386" hidden="1"/>
    <col min="5230" max="5469" width="8.6328125" style="386" hidden="1"/>
    <col min="5470" max="5475" width="14.90625" style="386" hidden="1"/>
    <col min="5476" max="5477" width="15.90625" style="386" hidden="1"/>
    <col min="5478" max="5483" width="16.08984375" style="386" hidden="1"/>
    <col min="5484" max="5484" width="6.08984375" style="386" hidden="1"/>
    <col min="5485" max="5485" width="3" style="386" hidden="1"/>
    <col min="5486" max="5725" width="8.6328125" style="386" hidden="1"/>
    <col min="5726" max="5731" width="14.90625" style="386" hidden="1"/>
    <col min="5732" max="5733" width="15.90625" style="386" hidden="1"/>
    <col min="5734" max="5739" width="16.08984375" style="386" hidden="1"/>
    <col min="5740" max="5740" width="6.08984375" style="386" hidden="1"/>
    <col min="5741" max="5741" width="3" style="386" hidden="1"/>
    <col min="5742" max="5981" width="8.6328125" style="386" hidden="1"/>
    <col min="5982" max="5987" width="14.90625" style="386" hidden="1"/>
    <col min="5988" max="5989" width="15.90625" style="386" hidden="1"/>
    <col min="5990" max="5995" width="16.08984375" style="386" hidden="1"/>
    <col min="5996" max="5996" width="6.08984375" style="386" hidden="1"/>
    <col min="5997" max="5997" width="3" style="386" hidden="1"/>
    <col min="5998" max="6237" width="8.6328125" style="386" hidden="1"/>
    <col min="6238" max="6243" width="14.90625" style="386" hidden="1"/>
    <col min="6244" max="6245" width="15.90625" style="386" hidden="1"/>
    <col min="6246" max="6251" width="16.08984375" style="386" hidden="1"/>
    <col min="6252" max="6252" width="6.08984375" style="386" hidden="1"/>
    <col min="6253" max="6253" width="3" style="386" hidden="1"/>
    <col min="6254" max="6493" width="8.6328125" style="386" hidden="1"/>
    <col min="6494" max="6499" width="14.90625" style="386" hidden="1"/>
    <col min="6500" max="6501" width="15.90625" style="386" hidden="1"/>
    <col min="6502" max="6507" width="16.08984375" style="386" hidden="1"/>
    <col min="6508" max="6508" width="6.08984375" style="386" hidden="1"/>
    <col min="6509" max="6509" width="3" style="386" hidden="1"/>
    <col min="6510" max="6749" width="8.6328125" style="386" hidden="1"/>
    <col min="6750" max="6755" width="14.90625" style="386" hidden="1"/>
    <col min="6756" max="6757" width="15.90625" style="386" hidden="1"/>
    <col min="6758" max="6763" width="16.08984375" style="386" hidden="1"/>
    <col min="6764" max="6764" width="6.08984375" style="386" hidden="1"/>
    <col min="6765" max="6765" width="3" style="386" hidden="1"/>
    <col min="6766" max="7005" width="8.6328125" style="386" hidden="1"/>
    <col min="7006" max="7011" width="14.90625" style="386" hidden="1"/>
    <col min="7012" max="7013" width="15.90625" style="386" hidden="1"/>
    <col min="7014" max="7019" width="16.08984375" style="386" hidden="1"/>
    <col min="7020" max="7020" width="6.08984375" style="386" hidden="1"/>
    <col min="7021" max="7021" width="3" style="386" hidden="1"/>
    <col min="7022" max="7261" width="8.6328125" style="386" hidden="1"/>
    <col min="7262" max="7267" width="14.90625" style="386" hidden="1"/>
    <col min="7268" max="7269" width="15.90625" style="386" hidden="1"/>
    <col min="7270" max="7275" width="16.08984375" style="386" hidden="1"/>
    <col min="7276" max="7276" width="6.08984375" style="386" hidden="1"/>
    <col min="7277" max="7277" width="3" style="386" hidden="1"/>
    <col min="7278" max="7517" width="8.6328125" style="386" hidden="1"/>
    <col min="7518" max="7523" width="14.90625" style="386" hidden="1"/>
    <col min="7524" max="7525" width="15.90625" style="386" hidden="1"/>
    <col min="7526" max="7531" width="16.08984375" style="386" hidden="1"/>
    <col min="7532" max="7532" width="6.08984375" style="386" hidden="1"/>
    <col min="7533" max="7533" width="3" style="386" hidden="1"/>
    <col min="7534" max="7773" width="8.6328125" style="386" hidden="1"/>
    <col min="7774" max="7779" width="14.90625" style="386" hidden="1"/>
    <col min="7780" max="7781" width="15.90625" style="386" hidden="1"/>
    <col min="7782" max="7787" width="16.08984375" style="386" hidden="1"/>
    <col min="7788" max="7788" width="6.08984375" style="386" hidden="1"/>
    <col min="7789" max="7789" width="3" style="386" hidden="1"/>
    <col min="7790" max="8029" width="8.6328125" style="386" hidden="1"/>
    <col min="8030" max="8035" width="14.90625" style="386" hidden="1"/>
    <col min="8036" max="8037" width="15.90625" style="386" hidden="1"/>
    <col min="8038" max="8043" width="16.08984375" style="386" hidden="1"/>
    <col min="8044" max="8044" width="6.08984375" style="386" hidden="1"/>
    <col min="8045" max="8045" width="3" style="386" hidden="1"/>
    <col min="8046" max="8285" width="8.6328125" style="386" hidden="1"/>
    <col min="8286" max="8291" width="14.90625" style="386" hidden="1"/>
    <col min="8292" max="8293" width="15.90625" style="386" hidden="1"/>
    <col min="8294" max="8299" width="16.08984375" style="386" hidden="1"/>
    <col min="8300" max="8300" width="6.08984375" style="386" hidden="1"/>
    <col min="8301" max="8301" width="3" style="386" hidden="1"/>
    <col min="8302" max="8541" width="8.6328125" style="386" hidden="1"/>
    <col min="8542" max="8547" width="14.90625" style="386" hidden="1"/>
    <col min="8548" max="8549" width="15.90625" style="386" hidden="1"/>
    <col min="8550" max="8555" width="16.08984375" style="386" hidden="1"/>
    <col min="8556" max="8556" width="6.08984375" style="386" hidden="1"/>
    <col min="8557" max="8557" width="3" style="386" hidden="1"/>
    <col min="8558" max="8797" width="8.6328125" style="386" hidden="1"/>
    <col min="8798" max="8803" width="14.90625" style="386" hidden="1"/>
    <col min="8804" max="8805" width="15.90625" style="386" hidden="1"/>
    <col min="8806" max="8811" width="16.08984375" style="386" hidden="1"/>
    <col min="8812" max="8812" width="6.08984375" style="386" hidden="1"/>
    <col min="8813" max="8813" width="3" style="386" hidden="1"/>
    <col min="8814" max="9053" width="8.6328125" style="386" hidden="1"/>
    <col min="9054" max="9059" width="14.90625" style="386" hidden="1"/>
    <col min="9060" max="9061" width="15.90625" style="386" hidden="1"/>
    <col min="9062" max="9067" width="16.08984375" style="386" hidden="1"/>
    <col min="9068" max="9068" width="6.08984375" style="386" hidden="1"/>
    <col min="9069" max="9069" width="3" style="386" hidden="1"/>
    <col min="9070" max="9309" width="8.6328125" style="386" hidden="1"/>
    <col min="9310" max="9315" width="14.90625" style="386" hidden="1"/>
    <col min="9316" max="9317" width="15.90625" style="386" hidden="1"/>
    <col min="9318" max="9323" width="16.08984375" style="386" hidden="1"/>
    <col min="9324" max="9324" width="6.08984375" style="386" hidden="1"/>
    <col min="9325" max="9325" width="3" style="386" hidden="1"/>
    <col min="9326" max="9565" width="8.6328125" style="386" hidden="1"/>
    <col min="9566" max="9571" width="14.90625" style="386" hidden="1"/>
    <col min="9572" max="9573" width="15.90625" style="386" hidden="1"/>
    <col min="9574" max="9579" width="16.08984375" style="386" hidden="1"/>
    <col min="9580" max="9580" width="6.08984375" style="386" hidden="1"/>
    <col min="9581" max="9581" width="3" style="386" hidden="1"/>
    <col min="9582" max="9821" width="8.6328125" style="386" hidden="1"/>
    <col min="9822" max="9827" width="14.90625" style="386" hidden="1"/>
    <col min="9828" max="9829" width="15.90625" style="386" hidden="1"/>
    <col min="9830" max="9835" width="16.08984375" style="386" hidden="1"/>
    <col min="9836" max="9836" width="6.08984375" style="386" hidden="1"/>
    <col min="9837" max="9837" width="3" style="386" hidden="1"/>
    <col min="9838" max="10077" width="8.6328125" style="386" hidden="1"/>
    <col min="10078" max="10083" width="14.90625" style="386" hidden="1"/>
    <col min="10084" max="10085" width="15.90625" style="386" hidden="1"/>
    <col min="10086" max="10091" width="16.08984375" style="386" hidden="1"/>
    <col min="10092" max="10092" width="6.08984375" style="386" hidden="1"/>
    <col min="10093" max="10093" width="3" style="386" hidden="1"/>
    <col min="10094" max="10333" width="8.6328125" style="386" hidden="1"/>
    <col min="10334" max="10339" width="14.90625" style="386" hidden="1"/>
    <col min="10340" max="10341" width="15.90625" style="386" hidden="1"/>
    <col min="10342" max="10347" width="16.08984375" style="386" hidden="1"/>
    <col min="10348" max="10348" width="6.08984375" style="386" hidden="1"/>
    <col min="10349" max="10349" width="3" style="386" hidden="1"/>
    <col min="10350" max="10589" width="8.6328125" style="386" hidden="1"/>
    <col min="10590" max="10595" width="14.90625" style="386" hidden="1"/>
    <col min="10596" max="10597" width="15.90625" style="386" hidden="1"/>
    <col min="10598" max="10603" width="16.08984375" style="386" hidden="1"/>
    <col min="10604" max="10604" width="6.08984375" style="386" hidden="1"/>
    <col min="10605" max="10605" width="3" style="386" hidden="1"/>
    <col min="10606" max="10845" width="8.6328125" style="386" hidden="1"/>
    <col min="10846" max="10851" width="14.90625" style="386" hidden="1"/>
    <col min="10852" max="10853" width="15.90625" style="386" hidden="1"/>
    <col min="10854" max="10859" width="16.08984375" style="386" hidden="1"/>
    <col min="10860" max="10860" width="6.08984375" style="386" hidden="1"/>
    <col min="10861" max="10861" width="3" style="386" hidden="1"/>
    <col min="10862" max="11101" width="8.6328125" style="386" hidden="1"/>
    <col min="11102" max="11107" width="14.90625" style="386" hidden="1"/>
    <col min="11108" max="11109" width="15.90625" style="386" hidden="1"/>
    <col min="11110" max="11115" width="16.08984375" style="386" hidden="1"/>
    <col min="11116" max="11116" width="6.08984375" style="386" hidden="1"/>
    <col min="11117" max="11117" width="3" style="386" hidden="1"/>
    <col min="11118" max="11357" width="8.6328125" style="386" hidden="1"/>
    <col min="11358" max="11363" width="14.90625" style="386" hidden="1"/>
    <col min="11364" max="11365" width="15.90625" style="386" hidden="1"/>
    <col min="11366" max="11371" width="16.08984375" style="386" hidden="1"/>
    <col min="11372" max="11372" width="6.08984375" style="386" hidden="1"/>
    <col min="11373" max="11373" width="3" style="386" hidden="1"/>
    <col min="11374" max="11613" width="8.6328125" style="386" hidden="1"/>
    <col min="11614" max="11619" width="14.90625" style="386" hidden="1"/>
    <col min="11620" max="11621" width="15.90625" style="386" hidden="1"/>
    <col min="11622" max="11627" width="16.08984375" style="386" hidden="1"/>
    <col min="11628" max="11628" width="6.08984375" style="386" hidden="1"/>
    <col min="11629" max="11629" width="3" style="386" hidden="1"/>
    <col min="11630" max="11869" width="8.6328125" style="386" hidden="1"/>
    <col min="11870" max="11875" width="14.90625" style="386" hidden="1"/>
    <col min="11876" max="11877" width="15.90625" style="386" hidden="1"/>
    <col min="11878" max="11883" width="16.08984375" style="386" hidden="1"/>
    <col min="11884" max="11884" width="6.08984375" style="386" hidden="1"/>
    <col min="11885" max="11885" width="3" style="386" hidden="1"/>
    <col min="11886" max="12125" width="8.6328125" style="386" hidden="1"/>
    <col min="12126" max="12131" width="14.90625" style="386" hidden="1"/>
    <col min="12132" max="12133" width="15.90625" style="386" hidden="1"/>
    <col min="12134" max="12139" width="16.08984375" style="386" hidden="1"/>
    <col min="12140" max="12140" width="6.08984375" style="386" hidden="1"/>
    <col min="12141" max="12141" width="3" style="386" hidden="1"/>
    <col min="12142" max="12381" width="8.6328125" style="386" hidden="1"/>
    <col min="12382" max="12387" width="14.90625" style="386" hidden="1"/>
    <col min="12388" max="12389" width="15.90625" style="386" hidden="1"/>
    <col min="12390" max="12395" width="16.08984375" style="386" hidden="1"/>
    <col min="12396" max="12396" width="6.08984375" style="386" hidden="1"/>
    <col min="12397" max="12397" width="3" style="386" hidden="1"/>
    <col min="12398" max="12637" width="8.6328125" style="386" hidden="1"/>
    <col min="12638" max="12643" width="14.90625" style="386" hidden="1"/>
    <col min="12644" max="12645" width="15.90625" style="386" hidden="1"/>
    <col min="12646" max="12651" width="16.08984375" style="386" hidden="1"/>
    <col min="12652" max="12652" width="6.08984375" style="386" hidden="1"/>
    <col min="12653" max="12653" width="3" style="386" hidden="1"/>
    <col min="12654" max="12893" width="8.6328125" style="386" hidden="1"/>
    <col min="12894" max="12899" width="14.90625" style="386" hidden="1"/>
    <col min="12900" max="12901" width="15.90625" style="386" hidden="1"/>
    <col min="12902" max="12907" width="16.08984375" style="386" hidden="1"/>
    <col min="12908" max="12908" width="6.08984375" style="386" hidden="1"/>
    <col min="12909" max="12909" width="3" style="386" hidden="1"/>
    <col min="12910" max="13149" width="8.6328125" style="386" hidden="1"/>
    <col min="13150" max="13155" width="14.90625" style="386" hidden="1"/>
    <col min="13156" max="13157" width="15.90625" style="386" hidden="1"/>
    <col min="13158" max="13163" width="16.08984375" style="386" hidden="1"/>
    <col min="13164" max="13164" width="6.08984375" style="386" hidden="1"/>
    <col min="13165" max="13165" width="3" style="386" hidden="1"/>
    <col min="13166" max="13405" width="8.6328125" style="386" hidden="1"/>
    <col min="13406" max="13411" width="14.90625" style="386" hidden="1"/>
    <col min="13412" max="13413" width="15.90625" style="386" hidden="1"/>
    <col min="13414" max="13419" width="16.08984375" style="386" hidden="1"/>
    <col min="13420" max="13420" width="6.08984375" style="386" hidden="1"/>
    <col min="13421" max="13421" width="3" style="386" hidden="1"/>
    <col min="13422" max="13661" width="8.6328125" style="386" hidden="1"/>
    <col min="13662" max="13667" width="14.90625" style="386" hidden="1"/>
    <col min="13668" max="13669" width="15.90625" style="386" hidden="1"/>
    <col min="13670" max="13675" width="16.08984375" style="386" hidden="1"/>
    <col min="13676" max="13676" width="6.08984375" style="386" hidden="1"/>
    <col min="13677" max="13677" width="3" style="386" hidden="1"/>
    <col min="13678" max="13917" width="8.6328125" style="386" hidden="1"/>
    <col min="13918" max="13923" width="14.90625" style="386" hidden="1"/>
    <col min="13924" max="13925" width="15.90625" style="386" hidden="1"/>
    <col min="13926" max="13931" width="16.08984375" style="386" hidden="1"/>
    <col min="13932" max="13932" width="6.08984375" style="386" hidden="1"/>
    <col min="13933" max="13933" width="3" style="386" hidden="1"/>
    <col min="13934" max="14173" width="8.6328125" style="386" hidden="1"/>
    <col min="14174" max="14179" width="14.90625" style="386" hidden="1"/>
    <col min="14180" max="14181" width="15.90625" style="386" hidden="1"/>
    <col min="14182" max="14187" width="16.08984375" style="386" hidden="1"/>
    <col min="14188" max="14188" width="6.08984375" style="386" hidden="1"/>
    <col min="14189" max="14189" width="3" style="386" hidden="1"/>
    <col min="14190" max="14429" width="8.6328125" style="386" hidden="1"/>
    <col min="14430" max="14435" width="14.90625" style="386" hidden="1"/>
    <col min="14436" max="14437" width="15.90625" style="386" hidden="1"/>
    <col min="14438" max="14443" width="16.08984375" style="386" hidden="1"/>
    <col min="14444" max="14444" width="6.08984375" style="386" hidden="1"/>
    <col min="14445" max="14445" width="3" style="386" hidden="1"/>
    <col min="14446" max="14685" width="8.6328125" style="386" hidden="1"/>
    <col min="14686" max="14691" width="14.90625" style="386" hidden="1"/>
    <col min="14692" max="14693" width="15.90625" style="386" hidden="1"/>
    <col min="14694" max="14699" width="16.08984375" style="386" hidden="1"/>
    <col min="14700" max="14700" width="6.08984375" style="386" hidden="1"/>
    <col min="14701" max="14701" width="3" style="386" hidden="1"/>
    <col min="14702" max="14941" width="8.6328125" style="386" hidden="1"/>
    <col min="14942" max="14947" width="14.90625" style="386" hidden="1"/>
    <col min="14948" max="14949" width="15.90625" style="386" hidden="1"/>
    <col min="14950" max="14955" width="16.08984375" style="386" hidden="1"/>
    <col min="14956" max="14956" width="6.08984375" style="386" hidden="1"/>
    <col min="14957" max="14957" width="3" style="386" hidden="1"/>
    <col min="14958" max="15197" width="8.6328125" style="386" hidden="1"/>
    <col min="15198" max="15203" width="14.90625" style="386" hidden="1"/>
    <col min="15204" max="15205" width="15.90625" style="386" hidden="1"/>
    <col min="15206" max="15211" width="16.08984375" style="386" hidden="1"/>
    <col min="15212" max="15212" width="6.08984375" style="386" hidden="1"/>
    <col min="15213" max="15213" width="3" style="386" hidden="1"/>
    <col min="15214" max="15453" width="8.6328125" style="386" hidden="1"/>
    <col min="15454" max="15459" width="14.90625" style="386" hidden="1"/>
    <col min="15460" max="15461" width="15.90625" style="386" hidden="1"/>
    <col min="15462" max="15467" width="16.08984375" style="386" hidden="1"/>
    <col min="15468" max="15468" width="6.08984375" style="386" hidden="1"/>
    <col min="15469" max="15469" width="3" style="386" hidden="1"/>
    <col min="15470" max="15709" width="8.6328125" style="386" hidden="1"/>
    <col min="15710" max="15715" width="14.90625" style="386" hidden="1"/>
    <col min="15716" max="15717" width="15.90625" style="386" hidden="1"/>
    <col min="15718" max="15723" width="16.08984375" style="386" hidden="1"/>
    <col min="15724" max="15724" width="6.08984375" style="386" hidden="1"/>
    <col min="15725" max="15725" width="3" style="386" hidden="1"/>
    <col min="15726" max="15965" width="8.6328125" style="386" hidden="1"/>
    <col min="15966" max="15971" width="14.90625" style="386" hidden="1"/>
    <col min="15972" max="15973" width="15.90625" style="386" hidden="1"/>
    <col min="15974" max="15979" width="16.08984375" style="386" hidden="1"/>
    <col min="15980" max="15980" width="6.08984375" style="386" hidden="1"/>
    <col min="15981" max="15981" width="3" style="386" hidden="1"/>
    <col min="15982" max="16221" width="8.6328125" style="386" hidden="1"/>
    <col min="16222" max="16227" width="14.90625" style="386" hidden="1"/>
    <col min="16228" max="16229" width="15.90625" style="386" hidden="1"/>
    <col min="16230" max="16235" width="16.08984375" style="386" hidden="1"/>
    <col min="16236" max="16236" width="6.08984375" style="386" hidden="1"/>
    <col min="16237" max="16237" width="3" style="386" hidden="1"/>
    <col min="16238" max="16384" width="8.6328125" style="386" hidden="1"/>
  </cols>
  <sheetData>
    <row r="1" spans="1:143" ht="42.75" customHeight="1" x14ac:dyDescent="0.2">
      <c r="A1" s="423"/>
      <c r="B1" s="422"/>
      <c r="DD1" s="386"/>
      <c r="DE1" s="386"/>
    </row>
    <row r="2" spans="1:143" ht="25.5" customHeight="1" x14ac:dyDescent="0.2">
      <c r="A2" s="421"/>
      <c r="C2" s="421"/>
      <c r="O2" s="421"/>
      <c r="P2" s="421"/>
      <c r="Q2" s="421"/>
      <c r="R2" s="421"/>
      <c r="S2" s="421"/>
      <c r="T2" s="421"/>
      <c r="U2" s="421"/>
      <c r="V2" s="421"/>
      <c r="W2" s="421"/>
      <c r="X2" s="421"/>
      <c r="Y2" s="421"/>
      <c r="Z2" s="421"/>
      <c r="AA2" s="421"/>
      <c r="AB2" s="421"/>
      <c r="AC2" s="421"/>
      <c r="AD2" s="421"/>
      <c r="AE2" s="421"/>
      <c r="AF2" s="421"/>
      <c r="AG2" s="421"/>
      <c r="AH2" s="421"/>
      <c r="AI2" s="421"/>
      <c r="AU2" s="421"/>
      <c r="BG2" s="421"/>
      <c r="BS2" s="421"/>
      <c r="CE2" s="421"/>
      <c r="CQ2" s="421"/>
      <c r="DD2" s="386"/>
      <c r="DE2" s="386"/>
    </row>
    <row r="3" spans="1:143" ht="25.5" customHeight="1" x14ac:dyDescent="0.2">
      <c r="A3" s="421"/>
      <c r="C3" s="421"/>
      <c r="O3" s="421"/>
      <c r="P3" s="421"/>
      <c r="Q3" s="421"/>
      <c r="R3" s="421"/>
      <c r="S3" s="421"/>
      <c r="T3" s="421"/>
      <c r="U3" s="421"/>
      <c r="V3" s="421"/>
      <c r="W3" s="421"/>
      <c r="X3" s="421"/>
      <c r="Y3" s="421"/>
      <c r="Z3" s="421"/>
      <c r="AA3" s="421"/>
      <c r="AB3" s="421"/>
      <c r="AC3" s="421"/>
      <c r="AD3" s="421"/>
      <c r="AE3" s="421"/>
      <c r="AF3" s="421"/>
      <c r="AG3" s="421"/>
      <c r="AH3" s="421"/>
      <c r="AI3" s="421"/>
      <c r="AU3" s="421"/>
      <c r="BG3" s="421"/>
      <c r="BS3" s="421"/>
      <c r="CE3" s="421"/>
      <c r="CQ3" s="421"/>
      <c r="DD3" s="386"/>
      <c r="DE3" s="386"/>
    </row>
    <row r="4" spans="1:143" s="289" customFormat="1" ht="13" x14ac:dyDescent="0.2">
      <c r="A4" s="421"/>
      <c r="B4" s="421"/>
      <c r="C4" s="421"/>
      <c r="D4" s="421"/>
      <c r="E4" s="421"/>
      <c r="F4" s="421"/>
      <c r="G4" s="421"/>
      <c r="H4" s="421"/>
      <c r="I4" s="421"/>
      <c r="J4" s="421"/>
      <c r="K4" s="421"/>
      <c r="L4" s="421"/>
      <c r="M4" s="421"/>
      <c r="N4" s="421"/>
      <c r="O4" s="421"/>
      <c r="P4" s="421"/>
      <c r="Q4" s="421"/>
      <c r="R4" s="421"/>
      <c r="S4" s="421"/>
      <c r="T4" s="421"/>
      <c r="U4" s="421"/>
      <c r="V4" s="421"/>
      <c r="W4" s="421"/>
      <c r="X4" s="421"/>
      <c r="Y4" s="421"/>
      <c r="Z4" s="421"/>
      <c r="AA4" s="421"/>
      <c r="AB4" s="421"/>
      <c r="AC4" s="421"/>
      <c r="AD4" s="421"/>
      <c r="AE4" s="421"/>
      <c r="AF4" s="421"/>
      <c r="AG4" s="421"/>
      <c r="AH4" s="421"/>
      <c r="AI4" s="421"/>
      <c r="AJ4" s="421"/>
      <c r="AK4" s="421"/>
      <c r="AL4" s="421"/>
      <c r="AM4" s="421"/>
      <c r="AN4" s="421"/>
      <c r="AO4" s="421"/>
      <c r="AP4" s="421"/>
      <c r="AQ4" s="421"/>
      <c r="AR4" s="421"/>
      <c r="AS4" s="421"/>
      <c r="AT4" s="421"/>
      <c r="AU4" s="421"/>
      <c r="AV4" s="421"/>
      <c r="AW4" s="421"/>
      <c r="AX4" s="421"/>
      <c r="AY4" s="421"/>
      <c r="AZ4" s="421"/>
      <c r="BA4" s="421"/>
      <c r="BB4" s="421"/>
      <c r="BC4" s="421"/>
      <c r="BD4" s="421"/>
      <c r="BE4" s="421"/>
      <c r="BF4" s="421"/>
      <c r="BG4" s="421"/>
      <c r="BH4" s="421"/>
      <c r="BI4" s="421"/>
      <c r="BJ4" s="421"/>
      <c r="BK4" s="421"/>
      <c r="BL4" s="421"/>
      <c r="BM4" s="421"/>
      <c r="BN4" s="421"/>
      <c r="BO4" s="421"/>
      <c r="BP4" s="421"/>
      <c r="BQ4" s="421"/>
      <c r="BR4" s="421"/>
      <c r="BS4" s="421"/>
      <c r="BT4" s="421"/>
      <c r="BU4" s="421"/>
      <c r="BV4" s="421"/>
      <c r="BW4" s="421"/>
      <c r="BX4" s="421"/>
      <c r="BY4" s="421"/>
      <c r="BZ4" s="421"/>
      <c r="CA4" s="421"/>
      <c r="CB4" s="421"/>
      <c r="CC4" s="421"/>
      <c r="CD4" s="421"/>
      <c r="CE4" s="421"/>
      <c r="CF4" s="421"/>
      <c r="CG4" s="421"/>
      <c r="CH4" s="421"/>
      <c r="CI4" s="421"/>
      <c r="CJ4" s="421"/>
      <c r="CK4" s="421"/>
      <c r="CL4" s="421"/>
      <c r="CM4" s="421"/>
      <c r="CN4" s="421"/>
      <c r="CO4" s="421"/>
      <c r="CP4" s="421"/>
      <c r="CQ4" s="421"/>
      <c r="CR4" s="421"/>
      <c r="CS4" s="421"/>
      <c r="CT4" s="421"/>
      <c r="CU4" s="421"/>
      <c r="CV4" s="421"/>
      <c r="CW4" s="421"/>
      <c r="CX4" s="421"/>
      <c r="CY4" s="421"/>
      <c r="CZ4" s="421"/>
      <c r="DA4" s="421"/>
      <c r="DB4" s="421"/>
      <c r="DC4" s="421"/>
      <c r="DD4" s="421"/>
      <c r="DE4" s="421"/>
      <c r="DF4" s="290"/>
      <c r="DG4" s="290"/>
      <c r="DH4" s="290"/>
      <c r="DI4" s="290"/>
      <c r="DJ4" s="290"/>
      <c r="DK4" s="290"/>
      <c r="DL4" s="290"/>
      <c r="DM4" s="290"/>
      <c r="DN4" s="290"/>
      <c r="DO4" s="290"/>
      <c r="DP4" s="290"/>
      <c r="DQ4" s="290"/>
      <c r="DR4" s="290"/>
      <c r="DS4" s="290"/>
      <c r="DT4" s="290"/>
      <c r="DU4" s="290"/>
      <c r="DV4" s="290"/>
      <c r="DW4" s="290"/>
    </row>
    <row r="5" spans="1:143" s="289" customFormat="1" ht="13" x14ac:dyDescent="0.2">
      <c r="A5" s="421"/>
      <c r="B5" s="421"/>
      <c r="C5" s="421"/>
      <c r="D5" s="421"/>
      <c r="E5" s="421"/>
      <c r="F5" s="421"/>
      <c r="G5" s="421"/>
      <c r="H5" s="421"/>
      <c r="I5" s="421"/>
      <c r="J5" s="421"/>
      <c r="K5" s="421"/>
      <c r="L5" s="421"/>
      <c r="M5" s="421"/>
      <c r="N5" s="421"/>
      <c r="O5" s="421"/>
      <c r="P5" s="421"/>
      <c r="Q5" s="421"/>
      <c r="R5" s="421"/>
      <c r="S5" s="421"/>
      <c r="T5" s="421"/>
      <c r="U5" s="421"/>
      <c r="V5" s="421"/>
      <c r="W5" s="421"/>
      <c r="X5" s="421"/>
      <c r="Y5" s="421"/>
      <c r="Z5" s="421"/>
      <c r="AA5" s="421"/>
      <c r="AB5" s="421"/>
      <c r="AC5" s="421"/>
      <c r="AD5" s="421"/>
      <c r="AE5" s="421"/>
      <c r="AF5" s="421"/>
      <c r="AG5" s="421"/>
      <c r="AH5" s="421"/>
      <c r="AI5" s="421"/>
      <c r="AJ5" s="421"/>
      <c r="AK5" s="421"/>
      <c r="AL5" s="421"/>
      <c r="AM5" s="421"/>
      <c r="AN5" s="421"/>
      <c r="AO5" s="421"/>
      <c r="AP5" s="421"/>
      <c r="AQ5" s="421"/>
      <c r="AR5" s="421"/>
      <c r="AS5" s="421"/>
      <c r="AT5" s="421"/>
      <c r="AU5" s="421"/>
      <c r="AV5" s="421"/>
      <c r="AW5" s="421"/>
      <c r="AX5" s="421"/>
      <c r="AY5" s="421"/>
      <c r="AZ5" s="421"/>
      <c r="BA5" s="421"/>
      <c r="BB5" s="421"/>
      <c r="BC5" s="421"/>
      <c r="BD5" s="421"/>
      <c r="BE5" s="421"/>
      <c r="BF5" s="421"/>
      <c r="BG5" s="421"/>
      <c r="BH5" s="421"/>
      <c r="BI5" s="421"/>
      <c r="BJ5" s="421"/>
      <c r="BK5" s="421"/>
      <c r="BL5" s="421"/>
      <c r="BM5" s="421"/>
      <c r="BN5" s="421"/>
      <c r="BO5" s="421"/>
      <c r="BP5" s="421"/>
      <c r="BQ5" s="421"/>
      <c r="BR5" s="421"/>
      <c r="BS5" s="421"/>
      <c r="BT5" s="421"/>
      <c r="BU5" s="421"/>
      <c r="BV5" s="421"/>
      <c r="BW5" s="421"/>
      <c r="BX5" s="421"/>
      <c r="BY5" s="421"/>
      <c r="BZ5" s="421"/>
      <c r="CA5" s="421"/>
      <c r="CB5" s="421"/>
      <c r="CC5" s="421"/>
      <c r="CD5" s="421"/>
      <c r="CE5" s="421"/>
      <c r="CF5" s="421"/>
      <c r="CG5" s="421"/>
      <c r="CH5" s="421"/>
      <c r="CI5" s="421"/>
      <c r="CJ5" s="421"/>
      <c r="CK5" s="421"/>
      <c r="CL5" s="421"/>
      <c r="CM5" s="421"/>
      <c r="CN5" s="421"/>
      <c r="CO5" s="421"/>
      <c r="CP5" s="421"/>
      <c r="CQ5" s="421"/>
      <c r="CR5" s="421"/>
      <c r="CS5" s="421"/>
      <c r="CT5" s="421"/>
      <c r="CU5" s="421"/>
      <c r="CV5" s="421"/>
      <c r="CW5" s="421"/>
      <c r="CX5" s="421"/>
      <c r="CY5" s="421"/>
      <c r="CZ5" s="421"/>
      <c r="DA5" s="421"/>
      <c r="DB5" s="421"/>
      <c r="DC5" s="421"/>
      <c r="DD5" s="421"/>
      <c r="DE5" s="421"/>
      <c r="DF5" s="290"/>
      <c r="DG5" s="290"/>
      <c r="DH5" s="290"/>
      <c r="DI5" s="290"/>
      <c r="DJ5" s="290"/>
      <c r="DK5" s="290"/>
      <c r="DL5" s="290"/>
      <c r="DM5" s="290"/>
      <c r="DN5" s="290"/>
      <c r="DO5" s="290"/>
      <c r="DP5" s="290"/>
      <c r="DQ5" s="290"/>
      <c r="DR5" s="290"/>
      <c r="DS5" s="290"/>
      <c r="DT5" s="290"/>
      <c r="DU5" s="290"/>
      <c r="DV5" s="290"/>
      <c r="DW5" s="290"/>
    </row>
    <row r="6" spans="1:143" s="289" customFormat="1" ht="13" x14ac:dyDescent="0.2">
      <c r="A6" s="421"/>
      <c r="B6" s="421"/>
      <c r="C6" s="421"/>
      <c r="D6" s="421"/>
      <c r="E6" s="421"/>
      <c r="F6" s="421"/>
      <c r="G6" s="421"/>
      <c r="H6" s="421"/>
      <c r="I6" s="421"/>
      <c r="J6" s="421"/>
      <c r="K6" s="421"/>
      <c r="L6" s="421"/>
      <c r="M6" s="421"/>
      <c r="N6" s="421"/>
      <c r="O6" s="421"/>
      <c r="P6" s="421"/>
      <c r="Q6" s="421"/>
      <c r="R6" s="421"/>
      <c r="S6" s="421"/>
      <c r="T6" s="421"/>
      <c r="U6" s="421"/>
      <c r="V6" s="421"/>
      <c r="W6" s="421"/>
      <c r="X6" s="421"/>
      <c r="Y6" s="421"/>
      <c r="Z6" s="421"/>
      <c r="AA6" s="421"/>
      <c r="AB6" s="421"/>
      <c r="AC6" s="421"/>
      <c r="AD6" s="421"/>
      <c r="AE6" s="421"/>
      <c r="AF6" s="421"/>
      <c r="AG6" s="421"/>
      <c r="AH6" s="421"/>
      <c r="AI6" s="421"/>
      <c r="AJ6" s="421"/>
      <c r="AK6" s="421"/>
      <c r="AL6" s="421"/>
      <c r="AM6" s="421"/>
      <c r="AN6" s="421"/>
      <c r="AO6" s="421"/>
      <c r="AP6" s="421"/>
      <c r="AQ6" s="421"/>
      <c r="AR6" s="421"/>
      <c r="AS6" s="421"/>
      <c r="AT6" s="421"/>
      <c r="AU6" s="421"/>
      <c r="AV6" s="421"/>
      <c r="AW6" s="421"/>
      <c r="AX6" s="421"/>
      <c r="AY6" s="421"/>
      <c r="AZ6" s="421"/>
      <c r="BA6" s="421"/>
      <c r="BB6" s="421"/>
      <c r="BC6" s="421"/>
      <c r="BD6" s="421"/>
      <c r="BE6" s="421"/>
      <c r="BF6" s="421"/>
      <c r="BG6" s="421"/>
      <c r="BH6" s="421"/>
      <c r="BI6" s="421"/>
      <c r="BJ6" s="421"/>
      <c r="BK6" s="421"/>
      <c r="BL6" s="421"/>
      <c r="BM6" s="421"/>
      <c r="BN6" s="421"/>
      <c r="BO6" s="421"/>
      <c r="BP6" s="421"/>
      <c r="BQ6" s="421"/>
      <c r="BR6" s="421"/>
      <c r="BS6" s="421"/>
      <c r="BT6" s="421"/>
      <c r="BU6" s="421"/>
      <c r="BV6" s="421"/>
      <c r="BW6" s="421"/>
      <c r="BX6" s="421"/>
      <c r="BY6" s="421"/>
      <c r="BZ6" s="421"/>
      <c r="CA6" s="421"/>
      <c r="CB6" s="421"/>
      <c r="CC6" s="421"/>
      <c r="CD6" s="421"/>
      <c r="CE6" s="421"/>
      <c r="CF6" s="421"/>
      <c r="CG6" s="421"/>
      <c r="CH6" s="421"/>
      <c r="CI6" s="421"/>
      <c r="CJ6" s="421"/>
      <c r="CK6" s="421"/>
      <c r="CL6" s="421"/>
      <c r="CM6" s="421"/>
      <c r="CN6" s="421"/>
      <c r="CO6" s="421"/>
      <c r="CP6" s="421"/>
      <c r="CQ6" s="421"/>
      <c r="CR6" s="421"/>
      <c r="CS6" s="421"/>
      <c r="CT6" s="421"/>
      <c r="CU6" s="421"/>
      <c r="CV6" s="421"/>
      <c r="CW6" s="421"/>
      <c r="CX6" s="421"/>
      <c r="CY6" s="421"/>
      <c r="CZ6" s="421"/>
      <c r="DA6" s="421"/>
      <c r="DB6" s="421"/>
      <c r="DC6" s="421"/>
      <c r="DD6" s="421"/>
      <c r="DE6" s="421"/>
      <c r="DF6" s="290"/>
      <c r="DG6" s="290"/>
      <c r="DH6" s="290"/>
      <c r="DI6" s="290"/>
      <c r="DJ6" s="290"/>
      <c r="DK6" s="290"/>
      <c r="DL6" s="290"/>
      <c r="DM6" s="290"/>
      <c r="DN6" s="290"/>
      <c r="DO6" s="290"/>
      <c r="DP6" s="290"/>
      <c r="DQ6" s="290"/>
      <c r="DR6" s="290"/>
      <c r="DS6" s="290"/>
      <c r="DT6" s="290"/>
      <c r="DU6" s="290"/>
      <c r="DV6" s="290"/>
      <c r="DW6" s="290"/>
    </row>
    <row r="7" spans="1:143" s="289" customFormat="1" ht="13" x14ac:dyDescent="0.2">
      <c r="A7" s="421"/>
      <c r="B7" s="421"/>
      <c r="C7" s="421"/>
      <c r="D7" s="421"/>
      <c r="E7" s="421"/>
      <c r="F7" s="421"/>
      <c r="G7" s="421"/>
      <c r="H7" s="421"/>
      <c r="I7" s="421"/>
      <c r="J7" s="421"/>
      <c r="K7" s="421"/>
      <c r="L7" s="421"/>
      <c r="M7" s="421"/>
      <c r="N7" s="421"/>
      <c r="O7" s="421"/>
      <c r="P7" s="421"/>
      <c r="Q7" s="421"/>
      <c r="R7" s="421"/>
      <c r="S7" s="421"/>
      <c r="T7" s="421"/>
      <c r="U7" s="421"/>
      <c r="V7" s="421"/>
      <c r="W7" s="421"/>
      <c r="X7" s="421"/>
      <c r="Y7" s="421"/>
      <c r="Z7" s="421"/>
      <c r="AA7" s="421"/>
      <c r="AB7" s="421"/>
      <c r="AC7" s="421"/>
      <c r="AD7" s="421"/>
      <c r="AE7" s="421"/>
      <c r="AF7" s="421"/>
      <c r="AG7" s="421"/>
      <c r="AH7" s="421"/>
      <c r="AI7" s="421"/>
      <c r="AJ7" s="421"/>
      <c r="AK7" s="421"/>
      <c r="AL7" s="421"/>
      <c r="AM7" s="421"/>
      <c r="AN7" s="421"/>
      <c r="AO7" s="421"/>
      <c r="AP7" s="421"/>
      <c r="AQ7" s="421"/>
      <c r="AR7" s="421"/>
      <c r="AS7" s="421"/>
      <c r="AT7" s="421"/>
      <c r="AU7" s="421"/>
      <c r="AV7" s="421"/>
      <c r="AW7" s="421"/>
      <c r="AX7" s="421"/>
      <c r="AY7" s="421"/>
      <c r="AZ7" s="421"/>
      <c r="BA7" s="421"/>
      <c r="BB7" s="421"/>
      <c r="BC7" s="421"/>
      <c r="BD7" s="421"/>
      <c r="BE7" s="421"/>
      <c r="BF7" s="421"/>
      <c r="BG7" s="421"/>
      <c r="BH7" s="421"/>
      <c r="BI7" s="421"/>
      <c r="BJ7" s="421"/>
      <c r="BK7" s="421"/>
      <c r="BL7" s="421"/>
      <c r="BM7" s="421"/>
      <c r="BN7" s="421"/>
      <c r="BO7" s="421"/>
      <c r="BP7" s="421"/>
      <c r="BQ7" s="421"/>
      <c r="BR7" s="421"/>
      <c r="BS7" s="421"/>
      <c r="BT7" s="421"/>
      <c r="BU7" s="421"/>
      <c r="BV7" s="421"/>
      <c r="BW7" s="421"/>
      <c r="BX7" s="421"/>
      <c r="BY7" s="421"/>
      <c r="BZ7" s="421"/>
      <c r="CA7" s="421"/>
      <c r="CB7" s="421"/>
      <c r="CC7" s="421"/>
      <c r="CD7" s="421"/>
      <c r="CE7" s="421"/>
      <c r="CF7" s="421"/>
      <c r="CG7" s="421"/>
      <c r="CH7" s="421"/>
      <c r="CI7" s="421"/>
      <c r="CJ7" s="421"/>
      <c r="CK7" s="421"/>
      <c r="CL7" s="421"/>
      <c r="CM7" s="421"/>
      <c r="CN7" s="421"/>
      <c r="CO7" s="421"/>
      <c r="CP7" s="421"/>
      <c r="CQ7" s="421"/>
      <c r="CR7" s="421"/>
      <c r="CS7" s="421"/>
      <c r="CT7" s="421"/>
      <c r="CU7" s="421"/>
      <c r="CV7" s="421"/>
      <c r="CW7" s="421"/>
      <c r="CX7" s="421"/>
      <c r="CY7" s="421"/>
      <c r="CZ7" s="421"/>
      <c r="DA7" s="421"/>
      <c r="DB7" s="421"/>
      <c r="DC7" s="421"/>
      <c r="DD7" s="421"/>
      <c r="DE7" s="421"/>
      <c r="DF7" s="290"/>
      <c r="DG7" s="290"/>
      <c r="DH7" s="290"/>
      <c r="DI7" s="290"/>
      <c r="DJ7" s="290"/>
      <c r="DK7" s="290"/>
      <c r="DL7" s="290"/>
      <c r="DM7" s="290"/>
      <c r="DN7" s="290"/>
      <c r="DO7" s="290"/>
      <c r="DP7" s="290"/>
      <c r="DQ7" s="290"/>
      <c r="DR7" s="290"/>
      <c r="DS7" s="290"/>
      <c r="DT7" s="290"/>
      <c r="DU7" s="290"/>
      <c r="DV7" s="290"/>
      <c r="DW7" s="290"/>
    </row>
    <row r="8" spans="1:143" s="289" customFormat="1" ht="13" x14ac:dyDescent="0.2">
      <c r="A8" s="421"/>
      <c r="B8" s="421"/>
      <c r="C8" s="421"/>
      <c r="D8" s="421"/>
      <c r="E8" s="421"/>
      <c r="F8" s="421"/>
      <c r="G8" s="421"/>
      <c r="H8" s="421"/>
      <c r="I8" s="421"/>
      <c r="J8" s="421"/>
      <c r="K8" s="421"/>
      <c r="L8" s="421"/>
      <c r="M8" s="421"/>
      <c r="N8" s="421"/>
      <c r="O8" s="421"/>
      <c r="P8" s="421"/>
      <c r="Q8" s="421"/>
      <c r="R8" s="421"/>
      <c r="S8" s="421"/>
      <c r="T8" s="421"/>
      <c r="U8" s="421"/>
      <c r="V8" s="421"/>
      <c r="W8" s="421"/>
      <c r="X8" s="421"/>
      <c r="Y8" s="421"/>
      <c r="Z8" s="421"/>
      <c r="AA8" s="421"/>
      <c r="AB8" s="421"/>
      <c r="AC8" s="421"/>
      <c r="AD8" s="421"/>
      <c r="AE8" s="421"/>
      <c r="AF8" s="421"/>
      <c r="AG8" s="421"/>
      <c r="AH8" s="421"/>
      <c r="AI8" s="421"/>
      <c r="AJ8" s="421"/>
      <c r="AK8" s="421"/>
      <c r="AL8" s="421"/>
      <c r="AM8" s="421"/>
      <c r="AN8" s="421"/>
      <c r="AO8" s="421"/>
      <c r="AP8" s="421"/>
      <c r="AQ8" s="421"/>
      <c r="AR8" s="421"/>
      <c r="AS8" s="421"/>
      <c r="AT8" s="421"/>
      <c r="AU8" s="421"/>
      <c r="AV8" s="421"/>
      <c r="AW8" s="421"/>
      <c r="AX8" s="421"/>
      <c r="AY8" s="421"/>
      <c r="AZ8" s="421"/>
      <c r="BA8" s="421"/>
      <c r="BB8" s="421"/>
      <c r="BC8" s="421"/>
      <c r="BD8" s="421"/>
      <c r="BE8" s="421"/>
      <c r="BF8" s="421"/>
      <c r="BG8" s="421"/>
      <c r="BH8" s="421"/>
      <c r="BI8" s="421"/>
      <c r="BJ8" s="421"/>
      <c r="BK8" s="421"/>
      <c r="BL8" s="421"/>
      <c r="BM8" s="421"/>
      <c r="BN8" s="421"/>
      <c r="BO8" s="421"/>
      <c r="BP8" s="421"/>
      <c r="BQ8" s="421"/>
      <c r="BR8" s="421"/>
      <c r="BS8" s="421"/>
      <c r="BT8" s="421"/>
      <c r="BU8" s="421"/>
      <c r="BV8" s="421"/>
      <c r="BW8" s="421"/>
      <c r="BX8" s="421"/>
      <c r="BY8" s="421"/>
      <c r="BZ8" s="421"/>
      <c r="CA8" s="421"/>
      <c r="CB8" s="421"/>
      <c r="CC8" s="421"/>
      <c r="CD8" s="421"/>
      <c r="CE8" s="421"/>
      <c r="CF8" s="421"/>
      <c r="CG8" s="421"/>
      <c r="CH8" s="421"/>
      <c r="CI8" s="421"/>
      <c r="CJ8" s="421"/>
      <c r="CK8" s="421"/>
      <c r="CL8" s="421"/>
      <c r="CM8" s="421"/>
      <c r="CN8" s="421"/>
      <c r="CO8" s="421"/>
      <c r="CP8" s="421"/>
      <c r="CQ8" s="421"/>
      <c r="CR8" s="421"/>
      <c r="CS8" s="421"/>
      <c r="CT8" s="421"/>
      <c r="CU8" s="421"/>
      <c r="CV8" s="421"/>
      <c r="CW8" s="421"/>
      <c r="CX8" s="421"/>
      <c r="CY8" s="421"/>
      <c r="CZ8" s="421"/>
      <c r="DA8" s="421"/>
      <c r="DB8" s="421"/>
      <c r="DC8" s="421"/>
      <c r="DD8" s="421"/>
      <c r="DE8" s="421"/>
      <c r="DF8" s="290"/>
      <c r="DG8" s="290"/>
      <c r="DH8" s="290"/>
      <c r="DI8" s="290"/>
      <c r="DJ8" s="290"/>
      <c r="DK8" s="290"/>
      <c r="DL8" s="290"/>
      <c r="DM8" s="290"/>
      <c r="DN8" s="290"/>
      <c r="DO8" s="290"/>
      <c r="DP8" s="290"/>
      <c r="DQ8" s="290"/>
      <c r="DR8" s="290"/>
      <c r="DS8" s="290"/>
      <c r="DT8" s="290"/>
      <c r="DU8" s="290"/>
      <c r="DV8" s="290"/>
      <c r="DW8" s="290"/>
    </row>
    <row r="9" spans="1:143" s="289" customFormat="1" ht="13" x14ac:dyDescent="0.2">
      <c r="A9" s="421"/>
      <c r="B9" s="421"/>
      <c r="C9" s="421"/>
      <c r="D9" s="421"/>
      <c r="E9" s="421"/>
      <c r="F9" s="421"/>
      <c r="G9" s="421"/>
      <c r="H9" s="421"/>
      <c r="I9" s="421"/>
      <c r="J9" s="421"/>
      <c r="K9" s="421"/>
      <c r="L9" s="421"/>
      <c r="M9" s="421"/>
      <c r="N9" s="421"/>
      <c r="O9" s="421"/>
      <c r="P9" s="421"/>
      <c r="Q9" s="421"/>
      <c r="R9" s="421"/>
      <c r="S9" s="421"/>
      <c r="T9" s="421"/>
      <c r="U9" s="421"/>
      <c r="V9" s="421"/>
      <c r="W9" s="421"/>
      <c r="X9" s="421"/>
      <c r="Y9" s="421"/>
      <c r="Z9" s="421"/>
      <c r="AA9" s="421"/>
      <c r="AB9" s="421"/>
      <c r="AC9" s="421"/>
      <c r="AD9" s="421"/>
      <c r="AE9" s="421"/>
      <c r="AF9" s="421"/>
      <c r="AG9" s="421"/>
      <c r="AH9" s="421"/>
      <c r="AI9" s="421"/>
      <c r="AJ9" s="421"/>
      <c r="AK9" s="421"/>
      <c r="AL9" s="421"/>
      <c r="AM9" s="421"/>
      <c r="AN9" s="421"/>
      <c r="AO9" s="421"/>
      <c r="AP9" s="421"/>
      <c r="AQ9" s="421"/>
      <c r="AR9" s="421"/>
      <c r="AS9" s="421"/>
      <c r="AT9" s="421"/>
      <c r="AU9" s="421"/>
      <c r="AV9" s="421"/>
      <c r="AW9" s="421"/>
      <c r="AX9" s="421"/>
      <c r="AY9" s="421"/>
      <c r="AZ9" s="421"/>
      <c r="BA9" s="421"/>
      <c r="BB9" s="421"/>
      <c r="BC9" s="421"/>
      <c r="BD9" s="421"/>
      <c r="BE9" s="421"/>
      <c r="BF9" s="421"/>
      <c r="BG9" s="421"/>
      <c r="BH9" s="421"/>
      <c r="BI9" s="421"/>
      <c r="BJ9" s="421"/>
      <c r="BK9" s="421"/>
      <c r="BL9" s="421"/>
      <c r="BM9" s="421"/>
      <c r="BN9" s="421"/>
      <c r="BO9" s="421"/>
      <c r="BP9" s="421"/>
      <c r="BQ9" s="421"/>
      <c r="BR9" s="421"/>
      <c r="BS9" s="421"/>
      <c r="BT9" s="421"/>
      <c r="BU9" s="421"/>
      <c r="BV9" s="421"/>
      <c r="BW9" s="421"/>
      <c r="BX9" s="421"/>
      <c r="BY9" s="421"/>
      <c r="BZ9" s="421"/>
      <c r="CA9" s="421"/>
      <c r="CB9" s="421"/>
      <c r="CC9" s="421"/>
      <c r="CD9" s="421"/>
      <c r="CE9" s="421"/>
      <c r="CF9" s="421"/>
      <c r="CG9" s="421"/>
      <c r="CH9" s="421"/>
      <c r="CI9" s="421"/>
      <c r="CJ9" s="421"/>
      <c r="CK9" s="421"/>
      <c r="CL9" s="421"/>
      <c r="CM9" s="421"/>
      <c r="CN9" s="421"/>
      <c r="CO9" s="421"/>
      <c r="CP9" s="421"/>
      <c r="CQ9" s="421"/>
      <c r="CR9" s="421"/>
      <c r="CS9" s="421"/>
      <c r="CT9" s="421"/>
      <c r="CU9" s="421"/>
      <c r="CV9" s="421"/>
      <c r="CW9" s="421"/>
      <c r="CX9" s="421"/>
      <c r="CY9" s="421"/>
      <c r="CZ9" s="421"/>
      <c r="DA9" s="421"/>
      <c r="DB9" s="421"/>
      <c r="DC9" s="421"/>
      <c r="DD9" s="421"/>
      <c r="DE9" s="421"/>
      <c r="DF9" s="290"/>
      <c r="DG9" s="290"/>
      <c r="DH9" s="290"/>
      <c r="DI9" s="290"/>
      <c r="DJ9" s="290"/>
      <c r="DK9" s="290"/>
      <c r="DL9" s="290"/>
      <c r="DM9" s="290"/>
      <c r="DN9" s="290"/>
      <c r="DO9" s="290"/>
      <c r="DP9" s="290"/>
      <c r="DQ9" s="290"/>
      <c r="DR9" s="290"/>
      <c r="DS9" s="290"/>
      <c r="DT9" s="290"/>
      <c r="DU9" s="290"/>
      <c r="DV9" s="290"/>
      <c r="DW9" s="290"/>
    </row>
    <row r="10" spans="1:143" s="289" customFormat="1" ht="13" x14ac:dyDescent="0.2">
      <c r="A10" s="421"/>
      <c r="B10" s="421"/>
      <c r="C10" s="421"/>
      <c r="D10" s="421"/>
      <c r="E10" s="421"/>
      <c r="F10" s="421"/>
      <c r="G10" s="421"/>
      <c r="H10" s="421"/>
      <c r="I10" s="421"/>
      <c r="J10" s="421"/>
      <c r="K10" s="421"/>
      <c r="L10" s="421"/>
      <c r="M10" s="421"/>
      <c r="N10" s="421"/>
      <c r="O10" s="421"/>
      <c r="P10" s="421"/>
      <c r="Q10" s="421"/>
      <c r="R10" s="421"/>
      <c r="S10" s="421"/>
      <c r="T10" s="421"/>
      <c r="U10" s="421"/>
      <c r="V10" s="421"/>
      <c r="W10" s="421"/>
      <c r="X10" s="421"/>
      <c r="Y10" s="421"/>
      <c r="Z10" s="421"/>
      <c r="AA10" s="421"/>
      <c r="AB10" s="421"/>
      <c r="AC10" s="421"/>
      <c r="AD10" s="421"/>
      <c r="AE10" s="421"/>
      <c r="AF10" s="421"/>
      <c r="AG10" s="421"/>
      <c r="AH10" s="421"/>
      <c r="AI10" s="421"/>
      <c r="AJ10" s="421"/>
      <c r="AK10" s="421"/>
      <c r="AL10" s="421"/>
      <c r="AM10" s="421"/>
      <c r="AN10" s="421"/>
      <c r="AO10" s="421"/>
      <c r="AP10" s="421"/>
      <c r="AQ10" s="421"/>
      <c r="AR10" s="421"/>
      <c r="AS10" s="421"/>
      <c r="AT10" s="421"/>
      <c r="AU10" s="421"/>
      <c r="AV10" s="421"/>
      <c r="AW10" s="421"/>
      <c r="AX10" s="421"/>
      <c r="AY10" s="421"/>
      <c r="AZ10" s="421"/>
      <c r="BA10" s="421"/>
      <c r="BB10" s="421"/>
      <c r="BC10" s="421"/>
      <c r="BD10" s="421"/>
      <c r="BE10" s="421"/>
      <c r="BF10" s="421"/>
      <c r="BG10" s="421"/>
      <c r="BH10" s="421"/>
      <c r="BI10" s="421"/>
      <c r="BJ10" s="421"/>
      <c r="BK10" s="421"/>
      <c r="BL10" s="421"/>
      <c r="BM10" s="421"/>
      <c r="BN10" s="421"/>
      <c r="BO10" s="421"/>
      <c r="BP10" s="421"/>
      <c r="BQ10" s="421"/>
      <c r="BR10" s="421"/>
      <c r="BS10" s="421"/>
      <c r="BT10" s="421"/>
      <c r="BU10" s="421"/>
      <c r="BV10" s="421"/>
      <c r="BW10" s="421"/>
      <c r="BX10" s="421"/>
      <c r="BY10" s="421"/>
      <c r="BZ10" s="421"/>
      <c r="CA10" s="421"/>
      <c r="CB10" s="421"/>
      <c r="CC10" s="421"/>
      <c r="CD10" s="421"/>
      <c r="CE10" s="421"/>
      <c r="CF10" s="421"/>
      <c r="CG10" s="421"/>
      <c r="CH10" s="421"/>
      <c r="CI10" s="421"/>
      <c r="CJ10" s="421"/>
      <c r="CK10" s="421"/>
      <c r="CL10" s="421"/>
      <c r="CM10" s="421"/>
      <c r="CN10" s="421"/>
      <c r="CO10" s="421"/>
      <c r="CP10" s="421"/>
      <c r="CQ10" s="421"/>
      <c r="CR10" s="421"/>
      <c r="CS10" s="421"/>
      <c r="CT10" s="421"/>
      <c r="CU10" s="421"/>
      <c r="CV10" s="421"/>
      <c r="CW10" s="421"/>
      <c r="CX10" s="421"/>
      <c r="CY10" s="421"/>
      <c r="CZ10" s="421"/>
      <c r="DA10" s="421"/>
      <c r="DB10" s="421"/>
      <c r="DC10" s="421"/>
      <c r="DD10" s="421"/>
      <c r="DE10" s="421"/>
      <c r="DF10" s="290"/>
      <c r="DG10" s="290"/>
      <c r="DH10" s="290"/>
      <c r="DI10" s="290"/>
      <c r="DJ10" s="290"/>
      <c r="DK10" s="290"/>
      <c r="DL10" s="290"/>
      <c r="DM10" s="290"/>
      <c r="DN10" s="290"/>
      <c r="DO10" s="290"/>
      <c r="DP10" s="290"/>
      <c r="DQ10" s="290"/>
      <c r="DR10" s="290"/>
      <c r="DS10" s="290"/>
      <c r="DT10" s="290"/>
      <c r="DU10" s="290"/>
      <c r="DV10" s="290"/>
      <c r="DW10" s="290"/>
      <c r="EM10" s="289" t="s">
        <v>613</v>
      </c>
    </row>
    <row r="11" spans="1:143" s="289" customFormat="1" ht="13" x14ac:dyDescent="0.2">
      <c r="A11" s="421"/>
      <c r="B11" s="421"/>
      <c r="C11" s="421"/>
      <c r="D11" s="421"/>
      <c r="E11" s="421"/>
      <c r="F11" s="421"/>
      <c r="G11" s="421"/>
      <c r="H11" s="421"/>
      <c r="I11" s="421"/>
      <c r="J11" s="421"/>
      <c r="K11" s="421"/>
      <c r="L11" s="421"/>
      <c r="M11" s="421"/>
      <c r="N11" s="421"/>
      <c r="O11" s="421"/>
      <c r="P11" s="421"/>
      <c r="Q11" s="421"/>
      <c r="R11" s="421"/>
      <c r="S11" s="421"/>
      <c r="T11" s="421"/>
      <c r="U11" s="421"/>
      <c r="V11" s="421"/>
      <c r="W11" s="421"/>
      <c r="X11" s="421"/>
      <c r="Y11" s="421"/>
      <c r="Z11" s="421"/>
      <c r="AA11" s="421"/>
      <c r="AB11" s="421"/>
      <c r="AC11" s="421"/>
      <c r="AD11" s="421"/>
      <c r="AE11" s="421"/>
      <c r="AF11" s="421"/>
      <c r="AG11" s="421"/>
      <c r="AH11" s="421"/>
      <c r="AI11" s="421"/>
      <c r="AJ11" s="421"/>
      <c r="AK11" s="421"/>
      <c r="AL11" s="421"/>
      <c r="AM11" s="421"/>
      <c r="AN11" s="421"/>
      <c r="AO11" s="421"/>
      <c r="AP11" s="421"/>
      <c r="AQ11" s="421"/>
      <c r="AR11" s="421"/>
      <c r="AS11" s="421"/>
      <c r="AT11" s="421"/>
      <c r="AU11" s="421"/>
      <c r="AV11" s="421"/>
      <c r="AW11" s="421"/>
      <c r="AX11" s="421"/>
      <c r="AY11" s="421"/>
      <c r="AZ11" s="421"/>
      <c r="BA11" s="421"/>
      <c r="BB11" s="421"/>
      <c r="BC11" s="421"/>
      <c r="BD11" s="421"/>
      <c r="BE11" s="421"/>
      <c r="BF11" s="421"/>
      <c r="BG11" s="421"/>
      <c r="BH11" s="421"/>
      <c r="BI11" s="421"/>
      <c r="BJ11" s="421"/>
      <c r="BK11" s="421"/>
      <c r="BL11" s="421"/>
      <c r="BM11" s="421"/>
      <c r="BN11" s="421"/>
      <c r="BO11" s="421"/>
      <c r="BP11" s="421"/>
      <c r="BQ11" s="421"/>
      <c r="BR11" s="421"/>
      <c r="BS11" s="421"/>
      <c r="BT11" s="421"/>
      <c r="BU11" s="421"/>
      <c r="BV11" s="421"/>
      <c r="BW11" s="421"/>
      <c r="BX11" s="421"/>
      <c r="BY11" s="421"/>
      <c r="BZ11" s="421"/>
      <c r="CA11" s="421"/>
      <c r="CB11" s="421"/>
      <c r="CC11" s="421"/>
      <c r="CD11" s="421"/>
      <c r="CE11" s="421"/>
      <c r="CF11" s="421"/>
      <c r="CG11" s="421"/>
      <c r="CH11" s="421"/>
      <c r="CI11" s="421"/>
      <c r="CJ11" s="421"/>
      <c r="CK11" s="421"/>
      <c r="CL11" s="421"/>
      <c r="CM11" s="421"/>
      <c r="CN11" s="421"/>
      <c r="CO11" s="421"/>
      <c r="CP11" s="421"/>
      <c r="CQ11" s="421"/>
      <c r="CR11" s="421"/>
      <c r="CS11" s="421"/>
      <c r="CT11" s="421"/>
      <c r="CU11" s="421"/>
      <c r="CV11" s="421"/>
      <c r="CW11" s="421"/>
      <c r="CX11" s="421"/>
      <c r="CY11" s="421"/>
      <c r="CZ11" s="421"/>
      <c r="DA11" s="421"/>
      <c r="DB11" s="421"/>
      <c r="DC11" s="421"/>
      <c r="DD11" s="421"/>
      <c r="DE11" s="421"/>
      <c r="DF11" s="290"/>
      <c r="DG11" s="290"/>
      <c r="DH11" s="290"/>
      <c r="DI11" s="290"/>
      <c r="DJ11" s="290"/>
      <c r="DK11" s="290"/>
      <c r="DL11" s="290"/>
      <c r="DM11" s="290"/>
      <c r="DN11" s="290"/>
      <c r="DO11" s="290"/>
      <c r="DP11" s="290"/>
      <c r="DQ11" s="290"/>
      <c r="DR11" s="290"/>
      <c r="DS11" s="290"/>
      <c r="DT11" s="290"/>
      <c r="DU11" s="290"/>
      <c r="DV11" s="290"/>
      <c r="DW11" s="290"/>
    </row>
    <row r="12" spans="1:143" s="289" customFormat="1" ht="13" x14ac:dyDescent="0.2">
      <c r="A12" s="421"/>
      <c r="B12" s="421"/>
      <c r="C12" s="421"/>
      <c r="D12" s="421"/>
      <c r="E12" s="421"/>
      <c r="F12" s="421"/>
      <c r="G12" s="421"/>
      <c r="H12" s="421"/>
      <c r="I12" s="421"/>
      <c r="J12" s="421"/>
      <c r="K12" s="421"/>
      <c r="L12" s="421"/>
      <c r="M12" s="421"/>
      <c r="N12" s="421"/>
      <c r="O12" s="421"/>
      <c r="P12" s="421"/>
      <c r="Q12" s="421"/>
      <c r="R12" s="421"/>
      <c r="S12" s="421"/>
      <c r="T12" s="421"/>
      <c r="U12" s="421"/>
      <c r="V12" s="421"/>
      <c r="W12" s="421"/>
      <c r="X12" s="421"/>
      <c r="Y12" s="421"/>
      <c r="Z12" s="421"/>
      <c r="AA12" s="421"/>
      <c r="AB12" s="421"/>
      <c r="AC12" s="421"/>
      <c r="AD12" s="421"/>
      <c r="AE12" s="421"/>
      <c r="AF12" s="421"/>
      <c r="AG12" s="421"/>
      <c r="AH12" s="421"/>
      <c r="AI12" s="421"/>
      <c r="AJ12" s="421"/>
      <c r="AK12" s="421"/>
      <c r="AL12" s="421"/>
      <c r="AM12" s="421"/>
      <c r="AN12" s="421"/>
      <c r="AO12" s="421"/>
      <c r="AP12" s="421"/>
      <c r="AQ12" s="421"/>
      <c r="AR12" s="421"/>
      <c r="AS12" s="421"/>
      <c r="AT12" s="421"/>
      <c r="AU12" s="421"/>
      <c r="AV12" s="421"/>
      <c r="AW12" s="421"/>
      <c r="AX12" s="421"/>
      <c r="AY12" s="421"/>
      <c r="AZ12" s="421"/>
      <c r="BA12" s="421"/>
      <c r="BB12" s="421"/>
      <c r="BC12" s="421"/>
      <c r="BD12" s="421"/>
      <c r="BE12" s="421"/>
      <c r="BF12" s="421"/>
      <c r="BG12" s="421"/>
      <c r="BH12" s="421"/>
      <c r="BI12" s="421"/>
      <c r="BJ12" s="421"/>
      <c r="BK12" s="421"/>
      <c r="BL12" s="421"/>
      <c r="BM12" s="421"/>
      <c r="BN12" s="421"/>
      <c r="BO12" s="421"/>
      <c r="BP12" s="421"/>
      <c r="BQ12" s="421"/>
      <c r="BR12" s="421"/>
      <c r="BS12" s="421"/>
      <c r="BT12" s="421"/>
      <c r="BU12" s="421"/>
      <c r="BV12" s="421"/>
      <c r="BW12" s="421"/>
      <c r="BX12" s="421"/>
      <c r="BY12" s="421"/>
      <c r="BZ12" s="421"/>
      <c r="CA12" s="421"/>
      <c r="CB12" s="421"/>
      <c r="CC12" s="421"/>
      <c r="CD12" s="421"/>
      <c r="CE12" s="421"/>
      <c r="CF12" s="421"/>
      <c r="CG12" s="421"/>
      <c r="CH12" s="421"/>
      <c r="CI12" s="421"/>
      <c r="CJ12" s="421"/>
      <c r="CK12" s="421"/>
      <c r="CL12" s="421"/>
      <c r="CM12" s="421"/>
      <c r="CN12" s="421"/>
      <c r="CO12" s="421"/>
      <c r="CP12" s="421"/>
      <c r="CQ12" s="421"/>
      <c r="CR12" s="421"/>
      <c r="CS12" s="421"/>
      <c r="CT12" s="421"/>
      <c r="CU12" s="421"/>
      <c r="CV12" s="421"/>
      <c r="CW12" s="421"/>
      <c r="CX12" s="421"/>
      <c r="CY12" s="421"/>
      <c r="CZ12" s="421"/>
      <c r="DA12" s="421"/>
      <c r="DB12" s="421"/>
      <c r="DC12" s="421"/>
      <c r="DD12" s="421"/>
      <c r="DE12" s="421"/>
      <c r="DF12" s="290"/>
      <c r="DG12" s="290"/>
      <c r="DH12" s="290"/>
      <c r="DI12" s="290"/>
      <c r="DJ12" s="290"/>
      <c r="DK12" s="290"/>
      <c r="DL12" s="290"/>
      <c r="DM12" s="290"/>
      <c r="DN12" s="290"/>
      <c r="DO12" s="290"/>
      <c r="DP12" s="290"/>
      <c r="DQ12" s="290"/>
      <c r="DR12" s="290"/>
      <c r="DS12" s="290"/>
      <c r="DT12" s="290"/>
      <c r="DU12" s="290"/>
      <c r="DV12" s="290"/>
      <c r="DW12" s="290"/>
      <c r="EM12" s="289" t="s">
        <v>613</v>
      </c>
    </row>
    <row r="13" spans="1:143" s="289" customFormat="1" ht="13" x14ac:dyDescent="0.2">
      <c r="A13" s="421"/>
      <c r="B13" s="421"/>
      <c r="C13" s="421"/>
      <c r="D13" s="421"/>
      <c r="E13" s="421"/>
      <c r="F13" s="421"/>
      <c r="G13" s="421"/>
      <c r="H13" s="421"/>
      <c r="I13" s="421"/>
      <c r="J13" s="421"/>
      <c r="K13" s="421"/>
      <c r="L13" s="421"/>
      <c r="M13" s="421"/>
      <c r="N13" s="421"/>
      <c r="O13" s="421"/>
      <c r="P13" s="421"/>
      <c r="Q13" s="421"/>
      <c r="R13" s="421"/>
      <c r="S13" s="421"/>
      <c r="T13" s="421"/>
      <c r="U13" s="421"/>
      <c r="V13" s="421"/>
      <c r="W13" s="421"/>
      <c r="X13" s="421"/>
      <c r="Y13" s="421"/>
      <c r="Z13" s="421"/>
      <c r="AA13" s="421"/>
      <c r="AB13" s="421"/>
      <c r="AC13" s="421"/>
      <c r="AD13" s="421"/>
      <c r="AE13" s="421"/>
      <c r="AF13" s="421"/>
      <c r="AG13" s="421"/>
      <c r="AH13" s="421"/>
      <c r="AI13" s="421"/>
      <c r="AJ13" s="421"/>
      <c r="AK13" s="421"/>
      <c r="AL13" s="421"/>
      <c r="AM13" s="421"/>
      <c r="AN13" s="421"/>
      <c r="AO13" s="421"/>
      <c r="AP13" s="421"/>
      <c r="AQ13" s="421"/>
      <c r="AR13" s="421"/>
      <c r="AS13" s="421"/>
      <c r="AT13" s="421"/>
      <c r="AU13" s="421"/>
      <c r="AV13" s="421"/>
      <c r="AW13" s="421"/>
      <c r="AX13" s="421"/>
      <c r="AY13" s="421"/>
      <c r="AZ13" s="421"/>
      <c r="BA13" s="421"/>
      <c r="BB13" s="421"/>
      <c r="BC13" s="421"/>
      <c r="BD13" s="421"/>
      <c r="BE13" s="421"/>
      <c r="BF13" s="421"/>
      <c r="BG13" s="421"/>
      <c r="BH13" s="421"/>
      <c r="BI13" s="421"/>
      <c r="BJ13" s="421"/>
      <c r="BK13" s="421"/>
      <c r="BL13" s="421"/>
      <c r="BM13" s="421"/>
      <c r="BN13" s="421"/>
      <c r="BO13" s="421"/>
      <c r="BP13" s="421"/>
      <c r="BQ13" s="421"/>
      <c r="BR13" s="421"/>
      <c r="BS13" s="421"/>
      <c r="BT13" s="421"/>
      <c r="BU13" s="421"/>
      <c r="BV13" s="421"/>
      <c r="BW13" s="421"/>
      <c r="BX13" s="421"/>
      <c r="BY13" s="421"/>
      <c r="BZ13" s="421"/>
      <c r="CA13" s="421"/>
      <c r="CB13" s="421"/>
      <c r="CC13" s="421"/>
      <c r="CD13" s="421"/>
      <c r="CE13" s="421"/>
      <c r="CF13" s="421"/>
      <c r="CG13" s="421"/>
      <c r="CH13" s="421"/>
      <c r="CI13" s="421"/>
      <c r="CJ13" s="421"/>
      <c r="CK13" s="421"/>
      <c r="CL13" s="421"/>
      <c r="CM13" s="421"/>
      <c r="CN13" s="421"/>
      <c r="CO13" s="421"/>
      <c r="CP13" s="421"/>
      <c r="CQ13" s="421"/>
      <c r="CR13" s="421"/>
      <c r="CS13" s="421"/>
      <c r="CT13" s="421"/>
      <c r="CU13" s="421"/>
      <c r="CV13" s="421"/>
      <c r="CW13" s="421"/>
      <c r="CX13" s="421"/>
      <c r="CY13" s="421"/>
      <c r="CZ13" s="421"/>
      <c r="DA13" s="421"/>
      <c r="DB13" s="421"/>
      <c r="DC13" s="421"/>
      <c r="DD13" s="421"/>
      <c r="DE13" s="421"/>
      <c r="DF13" s="290"/>
      <c r="DG13" s="290"/>
      <c r="DH13" s="290"/>
      <c r="DI13" s="290"/>
      <c r="DJ13" s="290"/>
      <c r="DK13" s="290"/>
      <c r="DL13" s="290"/>
      <c r="DM13" s="290"/>
      <c r="DN13" s="290"/>
      <c r="DO13" s="290"/>
      <c r="DP13" s="290"/>
      <c r="DQ13" s="290"/>
      <c r="DR13" s="290"/>
      <c r="DS13" s="290"/>
      <c r="DT13" s="290"/>
      <c r="DU13" s="290"/>
      <c r="DV13" s="290"/>
      <c r="DW13" s="290"/>
    </row>
    <row r="14" spans="1:143" s="289" customFormat="1" ht="13" x14ac:dyDescent="0.2">
      <c r="A14" s="421"/>
      <c r="B14" s="421"/>
      <c r="C14" s="421"/>
      <c r="D14" s="421"/>
      <c r="E14" s="421"/>
      <c r="F14" s="421"/>
      <c r="G14" s="421"/>
      <c r="H14" s="421"/>
      <c r="I14" s="421"/>
      <c r="J14" s="421"/>
      <c r="K14" s="421"/>
      <c r="L14" s="421"/>
      <c r="M14" s="421"/>
      <c r="N14" s="421"/>
      <c r="O14" s="421"/>
      <c r="P14" s="421"/>
      <c r="Q14" s="421"/>
      <c r="R14" s="421"/>
      <c r="S14" s="421"/>
      <c r="T14" s="421"/>
      <c r="U14" s="421"/>
      <c r="V14" s="421"/>
      <c r="W14" s="421"/>
      <c r="X14" s="421"/>
      <c r="Y14" s="421"/>
      <c r="Z14" s="421"/>
      <c r="AA14" s="421"/>
      <c r="AB14" s="421"/>
      <c r="AC14" s="421"/>
      <c r="AD14" s="421"/>
      <c r="AE14" s="421"/>
      <c r="AF14" s="421"/>
      <c r="AG14" s="421"/>
      <c r="AH14" s="421"/>
      <c r="AI14" s="421"/>
      <c r="AJ14" s="421"/>
      <c r="AK14" s="421"/>
      <c r="AL14" s="421"/>
      <c r="AM14" s="421"/>
      <c r="AN14" s="421"/>
      <c r="AO14" s="421"/>
      <c r="AP14" s="421"/>
      <c r="AQ14" s="421"/>
      <c r="AR14" s="421"/>
      <c r="AS14" s="421"/>
      <c r="AT14" s="421"/>
      <c r="AU14" s="421"/>
      <c r="AV14" s="421"/>
      <c r="AW14" s="421"/>
      <c r="AX14" s="421"/>
      <c r="AY14" s="421"/>
      <c r="AZ14" s="421"/>
      <c r="BA14" s="421"/>
      <c r="BB14" s="421"/>
      <c r="BC14" s="421"/>
      <c r="BD14" s="421"/>
      <c r="BE14" s="421"/>
      <c r="BF14" s="421"/>
      <c r="BG14" s="421"/>
      <c r="BH14" s="421"/>
      <c r="BI14" s="421"/>
      <c r="BJ14" s="421"/>
      <c r="BK14" s="421"/>
      <c r="BL14" s="421"/>
      <c r="BM14" s="421"/>
      <c r="BN14" s="421"/>
      <c r="BO14" s="421"/>
      <c r="BP14" s="421"/>
      <c r="BQ14" s="421"/>
      <c r="BR14" s="421"/>
      <c r="BS14" s="421"/>
      <c r="BT14" s="421"/>
      <c r="BU14" s="421"/>
      <c r="BV14" s="421"/>
      <c r="BW14" s="421"/>
      <c r="BX14" s="421"/>
      <c r="BY14" s="421"/>
      <c r="BZ14" s="421"/>
      <c r="CA14" s="421"/>
      <c r="CB14" s="421"/>
      <c r="CC14" s="421"/>
      <c r="CD14" s="421"/>
      <c r="CE14" s="421"/>
      <c r="CF14" s="421"/>
      <c r="CG14" s="421"/>
      <c r="CH14" s="421"/>
      <c r="CI14" s="421"/>
      <c r="CJ14" s="421"/>
      <c r="CK14" s="421"/>
      <c r="CL14" s="421"/>
      <c r="CM14" s="421"/>
      <c r="CN14" s="421"/>
      <c r="CO14" s="421"/>
      <c r="CP14" s="421"/>
      <c r="CQ14" s="421"/>
      <c r="CR14" s="421"/>
      <c r="CS14" s="421"/>
      <c r="CT14" s="421"/>
      <c r="CU14" s="421"/>
      <c r="CV14" s="421"/>
      <c r="CW14" s="421"/>
      <c r="CX14" s="421"/>
      <c r="CY14" s="421"/>
      <c r="CZ14" s="421"/>
      <c r="DA14" s="421"/>
      <c r="DB14" s="421"/>
      <c r="DC14" s="421"/>
      <c r="DD14" s="421"/>
      <c r="DE14" s="421"/>
      <c r="DF14" s="290"/>
      <c r="DG14" s="290"/>
      <c r="DH14" s="290"/>
      <c r="DI14" s="290"/>
      <c r="DJ14" s="290"/>
      <c r="DK14" s="290"/>
      <c r="DL14" s="290"/>
      <c r="DM14" s="290"/>
      <c r="DN14" s="290"/>
      <c r="DO14" s="290"/>
      <c r="DP14" s="290"/>
      <c r="DQ14" s="290"/>
      <c r="DR14" s="290"/>
      <c r="DS14" s="290"/>
      <c r="DT14" s="290"/>
      <c r="DU14" s="290"/>
      <c r="DV14" s="290"/>
      <c r="DW14" s="290"/>
    </row>
    <row r="15" spans="1:143" s="289" customFormat="1" ht="13" x14ac:dyDescent="0.2">
      <c r="A15" s="386"/>
      <c r="B15" s="421"/>
      <c r="C15" s="421"/>
      <c r="D15" s="421"/>
      <c r="E15" s="421"/>
      <c r="F15" s="421"/>
      <c r="G15" s="421"/>
      <c r="H15" s="421"/>
      <c r="I15" s="421"/>
      <c r="J15" s="421"/>
      <c r="K15" s="421"/>
      <c r="L15" s="421"/>
      <c r="M15" s="421"/>
      <c r="N15" s="421"/>
      <c r="O15" s="421"/>
      <c r="P15" s="421"/>
      <c r="Q15" s="421"/>
      <c r="R15" s="421"/>
      <c r="S15" s="421"/>
      <c r="T15" s="421"/>
      <c r="U15" s="421"/>
      <c r="V15" s="421"/>
      <c r="W15" s="421"/>
      <c r="X15" s="421"/>
      <c r="Y15" s="421"/>
      <c r="Z15" s="421"/>
      <c r="AA15" s="421"/>
      <c r="AB15" s="421"/>
      <c r="AC15" s="421"/>
      <c r="AD15" s="421"/>
      <c r="AE15" s="421"/>
      <c r="AF15" s="421"/>
      <c r="AG15" s="421"/>
      <c r="AH15" s="421"/>
      <c r="AI15" s="421"/>
      <c r="AJ15" s="421"/>
      <c r="AK15" s="421"/>
      <c r="AL15" s="421"/>
      <c r="AM15" s="421"/>
      <c r="AN15" s="421"/>
      <c r="AO15" s="421"/>
      <c r="AP15" s="421"/>
      <c r="AQ15" s="421"/>
      <c r="AR15" s="421"/>
      <c r="AS15" s="421"/>
      <c r="AT15" s="421"/>
      <c r="AU15" s="421"/>
      <c r="AV15" s="421"/>
      <c r="AW15" s="421"/>
      <c r="AX15" s="421"/>
      <c r="AY15" s="421"/>
      <c r="AZ15" s="421"/>
      <c r="BA15" s="421"/>
      <c r="BB15" s="421"/>
      <c r="BC15" s="421"/>
      <c r="BD15" s="421"/>
      <c r="BE15" s="421"/>
      <c r="BF15" s="421"/>
      <c r="BG15" s="421"/>
      <c r="BH15" s="421"/>
      <c r="BI15" s="421"/>
      <c r="BJ15" s="421"/>
      <c r="BK15" s="421"/>
      <c r="BL15" s="421"/>
      <c r="BM15" s="421"/>
      <c r="BN15" s="421"/>
      <c r="BO15" s="421"/>
      <c r="BP15" s="421"/>
      <c r="BQ15" s="421"/>
      <c r="BR15" s="421"/>
      <c r="BS15" s="421"/>
      <c r="BT15" s="421"/>
      <c r="BU15" s="421"/>
      <c r="BV15" s="421"/>
      <c r="BW15" s="421"/>
      <c r="BX15" s="421"/>
      <c r="BY15" s="421"/>
      <c r="BZ15" s="421"/>
      <c r="CA15" s="421"/>
      <c r="CB15" s="421"/>
      <c r="CC15" s="421"/>
      <c r="CD15" s="421"/>
      <c r="CE15" s="421"/>
      <c r="CF15" s="421"/>
      <c r="CG15" s="421"/>
      <c r="CH15" s="421"/>
      <c r="CI15" s="421"/>
      <c r="CJ15" s="421"/>
      <c r="CK15" s="421"/>
      <c r="CL15" s="421"/>
      <c r="CM15" s="421"/>
      <c r="CN15" s="421"/>
      <c r="CO15" s="421"/>
      <c r="CP15" s="421"/>
      <c r="CQ15" s="421"/>
      <c r="CR15" s="421"/>
      <c r="CS15" s="421"/>
      <c r="CT15" s="421"/>
      <c r="CU15" s="421"/>
      <c r="CV15" s="421"/>
      <c r="CW15" s="421"/>
      <c r="CX15" s="421"/>
      <c r="CY15" s="421"/>
      <c r="CZ15" s="421"/>
      <c r="DA15" s="421"/>
      <c r="DB15" s="421"/>
      <c r="DC15" s="421"/>
      <c r="DD15" s="421"/>
      <c r="DE15" s="421"/>
      <c r="DF15" s="290"/>
      <c r="DG15" s="290"/>
      <c r="DH15" s="290"/>
      <c r="DI15" s="290"/>
      <c r="DJ15" s="290"/>
      <c r="DK15" s="290"/>
      <c r="DL15" s="290"/>
      <c r="DM15" s="290"/>
      <c r="DN15" s="290"/>
      <c r="DO15" s="290"/>
      <c r="DP15" s="290"/>
      <c r="DQ15" s="290"/>
      <c r="DR15" s="290"/>
      <c r="DS15" s="290"/>
      <c r="DT15" s="290"/>
      <c r="DU15" s="290"/>
      <c r="DV15" s="290"/>
      <c r="DW15" s="290"/>
    </row>
    <row r="16" spans="1:143" s="289" customFormat="1" ht="13" x14ac:dyDescent="0.2">
      <c r="A16" s="386"/>
      <c r="B16" s="421"/>
      <c r="C16" s="421"/>
      <c r="D16" s="421"/>
      <c r="E16" s="421"/>
      <c r="F16" s="421"/>
      <c r="G16" s="421"/>
      <c r="H16" s="421"/>
      <c r="I16" s="421"/>
      <c r="J16" s="421"/>
      <c r="K16" s="421"/>
      <c r="L16" s="421"/>
      <c r="M16" s="421"/>
      <c r="N16" s="421"/>
      <c r="O16" s="421"/>
      <c r="P16" s="421"/>
      <c r="Q16" s="421"/>
      <c r="R16" s="421"/>
      <c r="S16" s="421"/>
      <c r="T16" s="421"/>
      <c r="U16" s="421"/>
      <c r="V16" s="421"/>
      <c r="W16" s="421"/>
      <c r="X16" s="421"/>
      <c r="Y16" s="421"/>
      <c r="Z16" s="421"/>
      <c r="AA16" s="421"/>
      <c r="AB16" s="421"/>
      <c r="AC16" s="421"/>
      <c r="AD16" s="421"/>
      <c r="AE16" s="421"/>
      <c r="AF16" s="421"/>
      <c r="AG16" s="421"/>
      <c r="AH16" s="421"/>
      <c r="AI16" s="421"/>
      <c r="AJ16" s="421"/>
      <c r="AK16" s="421"/>
      <c r="AL16" s="421"/>
      <c r="AM16" s="421"/>
      <c r="AN16" s="421"/>
      <c r="AO16" s="421"/>
      <c r="AP16" s="421"/>
      <c r="AQ16" s="421"/>
      <c r="AR16" s="421"/>
      <c r="AS16" s="421"/>
      <c r="AT16" s="421"/>
      <c r="AU16" s="421"/>
      <c r="AV16" s="421"/>
      <c r="AW16" s="421"/>
      <c r="AX16" s="421"/>
      <c r="AY16" s="421"/>
      <c r="AZ16" s="421"/>
      <c r="BA16" s="421"/>
      <c r="BB16" s="421"/>
      <c r="BC16" s="421"/>
      <c r="BD16" s="421"/>
      <c r="BE16" s="421"/>
      <c r="BF16" s="421"/>
      <c r="BG16" s="421"/>
      <c r="BH16" s="421"/>
      <c r="BI16" s="421"/>
      <c r="BJ16" s="421"/>
      <c r="BK16" s="421"/>
      <c r="BL16" s="421"/>
      <c r="BM16" s="421"/>
      <c r="BN16" s="421"/>
      <c r="BO16" s="421"/>
      <c r="BP16" s="421"/>
      <c r="BQ16" s="421"/>
      <c r="BR16" s="421"/>
      <c r="BS16" s="421"/>
      <c r="BT16" s="421"/>
      <c r="BU16" s="421"/>
      <c r="BV16" s="421"/>
      <c r="BW16" s="421"/>
      <c r="BX16" s="421"/>
      <c r="BY16" s="421"/>
      <c r="BZ16" s="421"/>
      <c r="CA16" s="421"/>
      <c r="CB16" s="421"/>
      <c r="CC16" s="421"/>
      <c r="CD16" s="421"/>
      <c r="CE16" s="421"/>
      <c r="CF16" s="421"/>
      <c r="CG16" s="421"/>
      <c r="CH16" s="421"/>
      <c r="CI16" s="421"/>
      <c r="CJ16" s="421"/>
      <c r="CK16" s="421"/>
      <c r="CL16" s="421"/>
      <c r="CM16" s="421"/>
      <c r="CN16" s="421"/>
      <c r="CO16" s="421"/>
      <c r="CP16" s="421"/>
      <c r="CQ16" s="421"/>
      <c r="CR16" s="421"/>
      <c r="CS16" s="421"/>
      <c r="CT16" s="421"/>
      <c r="CU16" s="421"/>
      <c r="CV16" s="421"/>
      <c r="CW16" s="421"/>
      <c r="CX16" s="421"/>
      <c r="CY16" s="421"/>
      <c r="CZ16" s="421"/>
      <c r="DA16" s="421"/>
      <c r="DB16" s="421"/>
      <c r="DC16" s="421"/>
      <c r="DD16" s="421"/>
      <c r="DE16" s="421"/>
      <c r="DF16" s="290"/>
      <c r="DG16" s="290"/>
      <c r="DH16" s="290"/>
      <c r="DI16" s="290"/>
      <c r="DJ16" s="290"/>
      <c r="DK16" s="290"/>
      <c r="DL16" s="290"/>
      <c r="DM16" s="290"/>
      <c r="DN16" s="290"/>
      <c r="DO16" s="290"/>
      <c r="DP16" s="290"/>
      <c r="DQ16" s="290"/>
      <c r="DR16" s="290"/>
      <c r="DS16" s="290"/>
      <c r="DT16" s="290"/>
      <c r="DU16" s="290"/>
      <c r="DV16" s="290"/>
      <c r="DW16" s="290"/>
    </row>
    <row r="17" spans="1:351" s="289" customFormat="1" ht="13" x14ac:dyDescent="0.2">
      <c r="A17" s="386"/>
      <c r="B17" s="421"/>
      <c r="C17" s="421"/>
      <c r="D17" s="421"/>
      <c r="E17" s="421"/>
      <c r="F17" s="421"/>
      <c r="G17" s="421"/>
      <c r="H17" s="421"/>
      <c r="I17" s="421"/>
      <c r="J17" s="421"/>
      <c r="K17" s="421"/>
      <c r="L17" s="421"/>
      <c r="M17" s="421"/>
      <c r="N17" s="421"/>
      <c r="O17" s="421"/>
      <c r="P17" s="421"/>
      <c r="Q17" s="421"/>
      <c r="R17" s="421"/>
      <c r="S17" s="421"/>
      <c r="T17" s="421"/>
      <c r="U17" s="421"/>
      <c r="V17" s="421"/>
      <c r="W17" s="421"/>
      <c r="X17" s="421"/>
      <c r="Y17" s="421"/>
      <c r="Z17" s="421"/>
      <c r="AA17" s="421"/>
      <c r="AB17" s="421"/>
      <c r="AC17" s="421"/>
      <c r="AD17" s="421"/>
      <c r="AE17" s="421"/>
      <c r="AF17" s="421"/>
      <c r="AG17" s="421"/>
      <c r="AH17" s="421"/>
      <c r="AI17" s="421"/>
      <c r="AJ17" s="421"/>
      <c r="AK17" s="421"/>
      <c r="AL17" s="421"/>
      <c r="AM17" s="421"/>
      <c r="AN17" s="421"/>
      <c r="AO17" s="421"/>
      <c r="AP17" s="421"/>
      <c r="AQ17" s="421"/>
      <c r="AR17" s="421"/>
      <c r="AS17" s="421"/>
      <c r="AT17" s="421"/>
      <c r="AU17" s="421"/>
      <c r="AV17" s="421"/>
      <c r="AW17" s="421"/>
      <c r="AX17" s="421"/>
      <c r="AY17" s="421"/>
      <c r="AZ17" s="421"/>
      <c r="BA17" s="421"/>
      <c r="BB17" s="421"/>
      <c r="BC17" s="421"/>
      <c r="BD17" s="421"/>
      <c r="BE17" s="421"/>
      <c r="BF17" s="421"/>
      <c r="BG17" s="421"/>
      <c r="BH17" s="421"/>
      <c r="BI17" s="421"/>
      <c r="BJ17" s="421"/>
      <c r="BK17" s="421"/>
      <c r="BL17" s="421"/>
      <c r="BM17" s="421"/>
      <c r="BN17" s="421"/>
      <c r="BO17" s="421"/>
      <c r="BP17" s="421"/>
      <c r="BQ17" s="421"/>
      <c r="BR17" s="421"/>
      <c r="BS17" s="421"/>
      <c r="BT17" s="421"/>
      <c r="BU17" s="421"/>
      <c r="BV17" s="421"/>
      <c r="BW17" s="421"/>
      <c r="BX17" s="421"/>
      <c r="BY17" s="421"/>
      <c r="BZ17" s="421"/>
      <c r="CA17" s="421"/>
      <c r="CB17" s="421"/>
      <c r="CC17" s="421"/>
      <c r="CD17" s="421"/>
      <c r="CE17" s="421"/>
      <c r="CF17" s="421"/>
      <c r="CG17" s="421"/>
      <c r="CH17" s="421"/>
      <c r="CI17" s="421"/>
      <c r="CJ17" s="421"/>
      <c r="CK17" s="421"/>
      <c r="CL17" s="421"/>
      <c r="CM17" s="421"/>
      <c r="CN17" s="421"/>
      <c r="CO17" s="421"/>
      <c r="CP17" s="421"/>
      <c r="CQ17" s="421"/>
      <c r="CR17" s="421"/>
      <c r="CS17" s="421"/>
      <c r="CT17" s="421"/>
      <c r="CU17" s="421"/>
      <c r="CV17" s="421"/>
      <c r="CW17" s="421"/>
      <c r="CX17" s="421"/>
      <c r="CY17" s="421"/>
      <c r="CZ17" s="421"/>
      <c r="DA17" s="421"/>
      <c r="DB17" s="421"/>
      <c r="DC17" s="421"/>
      <c r="DD17" s="421"/>
      <c r="DE17" s="421"/>
      <c r="DF17" s="290"/>
      <c r="DG17" s="290"/>
      <c r="DH17" s="290"/>
      <c r="DI17" s="290"/>
      <c r="DJ17" s="290"/>
      <c r="DK17" s="290"/>
      <c r="DL17" s="290"/>
      <c r="DM17" s="290"/>
      <c r="DN17" s="290"/>
      <c r="DO17" s="290"/>
      <c r="DP17" s="290"/>
      <c r="DQ17" s="290"/>
      <c r="DR17" s="290"/>
      <c r="DS17" s="290"/>
      <c r="DT17" s="290"/>
      <c r="DU17" s="290"/>
      <c r="DV17" s="290"/>
      <c r="DW17" s="290"/>
    </row>
    <row r="18" spans="1:351" s="289" customFormat="1" ht="13" x14ac:dyDescent="0.2">
      <c r="A18" s="386"/>
      <c r="B18" s="421"/>
      <c r="C18" s="421"/>
      <c r="D18" s="421"/>
      <c r="E18" s="421"/>
      <c r="F18" s="421"/>
      <c r="G18" s="421"/>
      <c r="H18" s="421"/>
      <c r="I18" s="421"/>
      <c r="J18" s="421"/>
      <c r="K18" s="421"/>
      <c r="L18" s="421"/>
      <c r="M18" s="421"/>
      <c r="N18" s="421"/>
      <c r="O18" s="421"/>
      <c r="P18" s="421"/>
      <c r="Q18" s="421"/>
      <c r="R18" s="421"/>
      <c r="S18" s="421"/>
      <c r="T18" s="421"/>
      <c r="U18" s="421"/>
      <c r="V18" s="421"/>
      <c r="W18" s="421"/>
      <c r="X18" s="421"/>
      <c r="Y18" s="421"/>
      <c r="Z18" s="421"/>
      <c r="AA18" s="421"/>
      <c r="AB18" s="421"/>
      <c r="AC18" s="421"/>
      <c r="AD18" s="421"/>
      <c r="AE18" s="421"/>
      <c r="AF18" s="421"/>
      <c r="AG18" s="421"/>
      <c r="AH18" s="421"/>
      <c r="AI18" s="421"/>
      <c r="AJ18" s="421"/>
      <c r="AK18" s="421"/>
      <c r="AL18" s="421"/>
      <c r="AM18" s="421"/>
      <c r="AN18" s="421"/>
      <c r="AO18" s="421"/>
      <c r="AP18" s="421"/>
      <c r="AQ18" s="421"/>
      <c r="AR18" s="421"/>
      <c r="AS18" s="421"/>
      <c r="AT18" s="421"/>
      <c r="AU18" s="421"/>
      <c r="AV18" s="421"/>
      <c r="AW18" s="421"/>
      <c r="AX18" s="421"/>
      <c r="AY18" s="421"/>
      <c r="AZ18" s="421"/>
      <c r="BA18" s="421"/>
      <c r="BB18" s="421"/>
      <c r="BC18" s="421"/>
      <c r="BD18" s="421"/>
      <c r="BE18" s="421"/>
      <c r="BF18" s="421"/>
      <c r="BG18" s="421"/>
      <c r="BH18" s="421"/>
      <c r="BI18" s="421"/>
      <c r="BJ18" s="421"/>
      <c r="BK18" s="421"/>
      <c r="BL18" s="421"/>
      <c r="BM18" s="421"/>
      <c r="BN18" s="421"/>
      <c r="BO18" s="421"/>
      <c r="BP18" s="421"/>
      <c r="BQ18" s="421"/>
      <c r="BR18" s="421"/>
      <c r="BS18" s="421"/>
      <c r="BT18" s="421"/>
      <c r="BU18" s="421"/>
      <c r="BV18" s="421"/>
      <c r="BW18" s="421"/>
      <c r="BX18" s="421"/>
      <c r="BY18" s="421"/>
      <c r="BZ18" s="421"/>
      <c r="CA18" s="421"/>
      <c r="CB18" s="421"/>
      <c r="CC18" s="421"/>
      <c r="CD18" s="421"/>
      <c r="CE18" s="421"/>
      <c r="CF18" s="421"/>
      <c r="CG18" s="421"/>
      <c r="CH18" s="421"/>
      <c r="CI18" s="421"/>
      <c r="CJ18" s="421"/>
      <c r="CK18" s="421"/>
      <c r="CL18" s="421"/>
      <c r="CM18" s="421"/>
      <c r="CN18" s="421"/>
      <c r="CO18" s="421"/>
      <c r="CP18" s="421"/>
      <c r="CQ18" s="421"/>
      <c r="CR18" s="421"/>
      <c r="CS18" s="421"/>
      <c r="CT18" s="421"/>
      <c r="CU18" s="421"/>
      <c r="CV18" s="421"/>
      <c r="CW18" s="421"/>
      <c r="CX18" s="421"/>
      <c r="CY18" s="421"/>
      <c r="CZ18" s="421"/>
      <c r="DA18" s="421"/>
      <c r="DB18" s="421"/>
      <c r="DC18" s="421"/>
      <c r="DD18" s="421"/>
      <c r="DE18" s="421"/>
      <c r="DF18" s="290"/>
      <c r="DG18" s="290"/>
      <c r="DH18" s="290"/>
      <c r="DI18" s="290"/>
      <c r="DJ18" s="290"/>
      <c r="DK18" s="290"/>
      <c r="DL18" s="290"/>
      <c r="DM18" s="290"/>
      <c r="DN18" s="290"/>
      <c r="DO18" s="290"/>
      <c r="DP18" s="290"/>
      <c r="DQ18" s="290"/>
      <c r="DR18" s="290"/>
      <c r="DS18" s="290"/>
      <c r="DT18" s="290"/>
      <c r="DU18" s="290"/>
      <c r="DV18" s="290"/>
      <c r="DW18" s="290"/>
    </row>
    <row r="19" spans="1:351" ht="13" x14ac:dyDescent="0.2">
      <c r="DD19" s="386"/>
      <c r="DE19" s="386"/>
    </row>
    <row r="20" spans="1:351" ht="13" x14ac:dyDescent="0.2">
      <c r="DD20" s="386"/>
      <c r="DE20" s="386"/>
    </row>
    <row r="21" spans="1:351" ht="16.5" x14ac:dyDescent="0.2">
      <c r="B21" s="420"/>
      <c r="C21" s="416"/>
      <c r="D21" s="416"/>
      <c r="E21" s="416"/>
      <c r="F21" s="416"/>
      <c r="G21" s="416"/>
      <c r="H21" s="416"/>
      <c r="I21" s="416"/>
      <c r="J21" s="416"/>
      <c r="K21" s="416"/>
      <c r="L21" s="416"/>
      <c r="M21" s="416"/>
      <c r="N21" s="419"/>
      <c r="O21" s="416"/>
      <c r="P21" s="416"/>
      <c r="Q21" s="416"/>
      <c r="R21" s="416"/>
      <c r="S21" s="416"/>
      <c r="T21" s="416"/>
      <c r="U21" s="416"/>
      <c r="V21" s="416"/>
      <c r="W21" s="416"/>
      <c r="X21" s="416"/>
      <c r="Y21" s="416"/>
      <c r="Z21" s="416"/>
      <c r="AA21" s="416"/>
      <c r="AB21" s="416"/>
      <c r="AC21" s="416"/>
      <c r="AD21" s="416"/>
      <c r="AE21" s="416"/>
      <c r="AF21" s="416"/>
      <c r="AG21" s="416"/>
      <c r="AH21" s="416"/>
      <c r="AI21" s="416"/>
      <c r="AJ21" s="416"/>
      <c r="AK21" s="416"/>
      <c r="AL21" s="416"/>
      <c r="AM21" s="416"/>
      <c r="AN21" s="416"/>
      <c r="AO21" s="416"/>
      <c r="AP21" s="416"/>
      <c r="AQ21" s="416"/>
      <c r="AR21" s="416"/>
      <c r="AS21" s="416"/>
      <c r="AT21" s="419"/>
      <c r="AU21" s="416"/>
      <c r="AV21" s="416"/>
      <c r="AW21" s="416"/>
      <c r="AX21" s="416"/>
      <c r="AY21" s="416"/>
      <c r="AZ21" s="416"/>
      <c r="BA21" s="416"/>
      <c r="BB21" s="416"/>
      <c r="BC21" s="416"/>
      <c r="BD21" s="416"/>
      <c r="BE21" s="416"/>
      <c r="BF21" s="419"/>
      <c r="BG21" s="416"/>
      <c r="BH21" s="416"/>
      <c r="BI21" s="416"/>
      <c r="BJ21" s="416"/>
      <c r="BK21" s="416"/>
      <c r="BL21" s="416"/>
      <c r="BM21" s="416"/>
      <c r="BN21" s="416"/>
      <c r="BO21" s="416"/>
      <c r="BP21" s="416"/>
      <c r="BQ21" s="416"/>
      <c r="BR21" s="419"/>
      <c r="BS21" s="416"/>
      <c r="BT21" s="416"/>
      <c r="BU21" s="416"/>
      <c r="BV21" s="416"/>
      <c r="BW21" s="416"/>
      <c r="BX21" s="416"/>
      <c r="BY21" s="416"/>
      <c r="BZ21" s="416"/>
      <c r="CA21" s="416"/>
      <c r="CB21" s="416"/>
      <c r="CC21" s="416"/>
      <c r="CD21" s="419"/>
      <c r="CE21" s="416"/>
      <c r="CF21" s="416"/>
      <c r="CG21" s="416"/>
      <c r="CH21" s="416"/>
      <c r="CI21" s="416"/>
      <c r="CJ21" s="416"/>
      <c r="CK21" s="416"/>
      <c r="CL21" s="416"/>
      <c r="CM21" s="416"/>
      <c r="CN21" s="416"/>
      <c r="CO21" s="416"/>
      <c r="CP21" s="419"/>
      <c r="CQ21" s="416"/>
      <c r="CR21" s="416"/>
      <c r="CS21" s="416"/>
      <c r="CT21" s="416"/>
      <c r="CU21" s="416"/>
      <c r="CV21" s="416"/>
      <c r="CW21" s="416"/>
      <c r="CX21" s="416"/>
      <c r="CY21" s="416"/>
      <c r="CZ21" s="416"/>
      <c r="DA21" s="416"/>
      <c r="DB21" s="419"/>
      <c r="DC21" s="416"/>
      <c r="DD21" s="415"/>
      <c r="DE21" s="386"/>
      <c r="MM21" s="418"/>
    </row>
    <row r="22" spans="1:351" ht="16.5" x14ac:dyDescent="0.2">
      <c r="B22" s="387"/>
      <c r="MM22" s="418"/>
    </row>
    <row r="23" spans="1:351" ht="13" x14ac:dyDescent="0.2">
      <c r="B23" s="387"/>
    </row>
    <row r="24" spans="1:351" ht="13" x14ac:dyDescent="0.2">
      <c r="B24" s="387"/>
    </row>
    <row r="25" spans="1:351" ht="13" x14ac:dyDescent="0.2">
      <c r="B25" s="387"/>
    </row>
    <row r="26" spans="1:351" ht="13" x14ac:dyDescent="0.2">
      <c r="B26" s="387"/>
    </row>
    <row r="27" spans="1:351" ht="13" x14ac:dyDescent="0.2">
      <c r="B27" s="387"/>
    </row>
    <row r="28" spans="1:351" ht="13" x14ac:dyDescent="0.2">
      <c r="B28" s="387"/>
    </row>
    <row r="29" spans="1:351" ht="13" x14ac:dyDescent="0.2">
      <c r="B29" s="387"/>
    </row>
    <row r="30" spans="1:351" ht="13" x14ac:dyDescent="0.2">
      <c r="B30" s="387"/>
    </row>
    <row r="31" spans="1:351" ht="13" x14ac:dyDescent="0.2">
      <c r="B31" s="387"/>
    </row>
    <row r="32" spans="1:351" ht="13" x14ac:dyDescent="0.2">
      <c r="B32" s="387"/>
    </row>
    <row r="33" spans="2:109" ht="13" x14ac:dyDescent="0.2">
      <c r="B33" s="387"/>
    </row>
    <row r="34" spans="2:109" ht="13" x14ac:dyDescent="0.2">
      <c r="B34" s="387"/>
    </row>
    <row r="35" spans="2:109" ht="13" x14ac:dyDescent="0.2">
      <c r="B35" s="387"/>
    </row>
    <row r="36" spans="2:109" ht="13" x14ac:dyDescent="0.2">
      <c r="B36" s="387"/>
    </row>
    <row r="37" spans="2:109" ht="13" x14ac:dyDescent="0.2">
      <c r="B37" s="387"/>
    </row>
    <row r="38" spans="2:109" ht="13" x14ac:dyDescent="0.2">
      <c r="B38" s="387"/>
    </row>
    <row r="39" spans="2:109" ht="13" x14ac:dyDescent="0.2">
      <c r="B39" s="392"/>
      <c r="C39" s="391"/>
      <c r="D39" s="391"/>
      <c r="E39" s="391"/>
      <c r="F39" s="391"/>
      <c r="G39" s="391"/>
      <c r="H39" s="391"/>
      <c r="I39" s="391"/>
      <c r="J39" s="391"/>
      <c r="K39" s="391"/>
      <c r="L39" s="391"/>
      <c r="M39" s="391"/>
      <c r="N39" s="391"/>
      <c r="O39" s="391"/>
      <c r="P39" s="391"/>
      <c r="Q39" s="391"/>
      <c r="R39" s="391"/>
      <c r="S39" s="391"/>
      <c r="T39" s="391"/>
      <c r="U39" s="391"/>
      <c r="V39" s="391"/>
      <c r="W39" s="391"/>
      <c r="X39" s="391"/>
      <c r="Y39" s="391"/>
      <c r="Z39" s="391"/>
      <c r="AA39" s="391"/>
      <c r="AB39" s="391"/>
      <c r="AC39" s="391"/>
      <c r="AD39" s="391"/>
      <c r="AE39" s="391"/>
      <c r="AF39" s="391"/>
      <c r="AG39" s="391"/>
      <c r="AH39" s="391"/>
      <c r="AI39" s="391"/>
      <c r="AJ39" s="391"/>
      <c r="AK39" s="391"/>
      <c r="AL39" s="391"/>
      <c r="AM39" s="391"/>
      <c r="AN39" s="391"/>
      <c r="AO39" s="391"/>
      <c r="AP39" s="391"/>
      <c r="AQ39" s="391"/>
      <c r="AR39" s="391"/>
      <c r="AS39" s="391"/>
      <c r="AT39" s="391"/>
      <c r="AU39" s="391"/>
      <c r="AV39" s="391"/>
      <c r="AW39" s="391"/>
      <c r="AX39" s="391"/>
      <c r="AY39" s="391"/>
      <c r="AZ39" s="391"/>
      <c r="BA39" s="391"/>
      <c r="BB39" s="391"/>
      <c r="BC39" s="391"/>
      <c r="BD39" s="391"/>
      <c r="BE39" s="391"/>
      <c r="BF39" s="391"/>
      <c r="BG39" s="391"/>
      <c r="BH39" s="391"/>
      <c r="BI39" s="391"/>
      <c r="BJ39" s="391"/>
      <c r="BK39" s="391"/>
      <c r="BL39" s="391"/>
      <c r="BM39" s="391"/>
      <c r="BN39" s="391"/>
      <c r="BO39" s="391"/>
      <c r="BP39" s="391"/>
      <c r="BQ39" s="391"/>
      <c r="BR39" s="391"/>
      <c r="BS39" s="391"/>
      <c r="BT39" s="391"/>
      <c r="BU39" s="391"/>
      <c r="BV39" s="391"/>
      <c r="BW39" s="391"/>
      <c r="BX39" s="391"/>
      <c r="BY39" s="391"/>
      <c r="BZ39" s="391"/>
      <c r="CA39" s="391"/>
      <c r="CB39" s="391"/>
      <c r="CC39" s="391"/>
      <c r="CD39" s="391"/>
      <c r="CE39" s="391"/>
      <c r="CF39" s="391"/>
      <c r="CG39" s="391"/>
      <c r="CH39" s="391"/>
      <c r="CI39" s="391"/>
      <c r="CJ39" s="391"/>
      <c r="CK39" s="391"/>
      <c r="CL39" s="391"/>
      <c r="CM39" s="391"/>
      <c r="CN39" s="391"/>
      <c r="CO39" s="391"/>
      <c r="CP39" s="391"/>
      <c r="CQ39" s="391"/>
      <c r="CR39" s="391"/>
      <c r="CS39" s="391"/>
      <c r="CT39" s="391"/>
      <c r="CU39" s="391"/>
      <c r="CV39" s="391"/>
      <c r="CW39" s="391"/>
      <c r="CX39" s="391"/>
      <c r="CY39" s="391"/>
      <c r="CZ39" s="391"/>
      <c r="DA39" s="391"/>
      <c r="DB39" s="391"/>
      <c r="DC39" s="391"/>
      <c r="DD39" s="390"/>
    </row>
    <row r="40" spans="2:109" ht="13" x14ac:dyDescent="0.2">
      <c r="B40" s="407"/>
      <c r="DD40" s="407"/>
      <c r="DE40" s="386"/>
    </row>
    <row r="41" spans="2:109" ht="16.5" x14ac:dyDescent="0.2">
      <c r="B41" s="417" t="s">
        <v>612</v>
      </c>
      <c r="C41" s="416"/>
      <c r="D41" s="416"/>
      <c r="E41" s="416"/>
      <c r="F41" s="416"/>
      <c r="G41" s="416"/>
      <c r="H41" s="416"/>
      <c r="I41" s="416"/>
      <c r="J41" s="416"/>
      <c r="K41" s="416"/>
      <c r="L41" s="416"/>
      <c r="M41" s="416"/>
      <c r="N41" s="416"/>
      <c r="O41" s="416"/>
      <c r="P41" s="416"/>
      <c r="Q41" s="416"/>
      <c r="R41" s="416"/>
      <c r="S41" s="416"/>
      <c r="T41" s="416"/>
      <c r="U41" s="416"/>
      <c r="V41" s="416"/>
      <c r="W41" s="416"/>
      <c r="X41" s="416"/>
      <c r="Y41" s="416"/>
      <c r="Z41" s="416"/>
      <c r="AA41" s="416"/>
      <c r="AB41" s="416"/>
      <c r="AC41" s="416"/>
      <c r="AD41" s="416"/>
      <c r="AE41" s="416"/>
      <c r="AF41" s="416"/>
      <c r="AG41" s="416"/>
      <c r="AH41" s="416"/>
      <c r="AI41" s="416"/>
      <c r="AJ41" s="416"/>
      <c r="AK41" s="416"/>
      <c r="AL41" s="416"/>
      <c r="AM41" s="416"/>
      <c r="AN41" s="416"/>
      <c r="AO41" s="416"/>
      <c r="AP41" s="416"/>
      <c r="AQ41" s="416"/>
      <c r="AR41" s="416"/>
      <c r="AS41" s="416"/>
      <c r="AT41" s="416"/>
      <c r="AU41" s="416"/>
      <c r="AV41" s="416"/>
      <c r="AW41" s="416"/>
      <c r="AX41" s="416"/>
      <c r="AY41" s="416"/>
      <c r="AZ41" s="416"/>
      <c r="BA41" s="416"/>
      <c r="BB41" s="416"/>
      <c r="BC41" s="416"/>
      <c r="BD41" s="416"/>
      <c r="BE41" s="416"/>
      <c r="BF41" s="416"/>
      <c r="BG41" s="416"/>
      <c r="BH41" s="416"/>
      <c r="BI41" s="416"/>
      <c r="BJ41" s="416"/>
      <c r="BK41" s="416"/>
      <c r="BL41" s="416"/>
      <c r="BM41" s="416"/>
      <c r="BN41" s="416"/>
      <c r="BO41" s="416"/>
      <c r="BP41" s="416"/>
      <c r="BQ41" s="416"/>
      <c r="BR41" s="416"/>
      <c r="BS41" s="416"/>
      <c r="BT41" s="416"/>
      <c r="BU41" s="416"/>
      <c r="BV41" s="416"/>
      <c r="BW41" s="416"/>
      <c r="BX41" s="416"/>
      <c r="BY41" s="416"/>
      <c r="BZ41" s="416"/>
      <c r="CA41" s="416"/>
      <c r="CB41" s="416"/>
      <c r="CC41" s="416"/>
      <c r="CD41" s="416"/>
      <c r="CE41" s="416"/>
      <c r="CF41" s="416"/>
      <c r="CG41" s="416"/>
      <c r="CH41" s="416"/>
      <c r="CI41" s="416"/>
      <c r="CJ41" s="416"/>
      <c r="CK41" s="416"/>
      <c r="CL41" s="416"/>
      <c r="CM41" s="416"/>
      <c r="CN41" s="416"/>
      <c r="CO41" s="416"/>
      <c r="CP41" s="416"/>
      <c r="CQ41" s="416"/>
      <c r="CR41" s="416"/>
      <c r="CS41" s="416"/>
      <c r="CT41" s="416"/>
      <c r="CU41" s="416"/>
      <c r="CV41" s="416"/>
      <c r="CW41" s="416"/>
      <c r="CX41" s="416"/>
      <c r="CY41" s="416"/>
      <c r="CZ41" s="416"/>
      <c r="DA41" s="416"/>
      <c r="DB41" s="416"/>
      <c r="DC41" s="416"/>
      <c r="DD41" s="415"/>
    </row>
    <row r="42" spans="2:109" ht="13" x14ac:dyDescent="0.2">
      <c r="B42" s="387"/>
      <c r="G42" s="403"/>
      <c r="I42" s="402"/>
      <c r="J42" s="402"/>
      <c r="K42" s="402"/>
      <c r="AM42" s="403"/>
      <c r="AN42" s="403" t="s">
        <v>608</v>
      </c>
      <c r="AP42" s="402"/>
      <c r="AQ42" s="402"/>
      <c r="AR42" s="402"/>
      <c r="AY42" s="403"/>
      <c r="BA42" s="402"/>
      <c r="BB42" s="402"/>
      <c r="BC42" s="402"/>
      <c r="BK42" s="403"/>
      <c r="BM42" s="402"/>
      <c r="BN42" s="402"/>
      <c r="BO42" s="402"/>
      <c r="BW42" s="403"/>
      <c r="BY42" s="402"/>
      <c r="BZ42" s="402"/>
      <c r="CA42" s="402"/>
      <c r="CI42" s="403"/>
      <c r="CK42" s="402"/>
      <c r="CL42" s="402"/>
      <c r="CM42" s="402"/>
      <c r="CU42" s="403"/>
      <c r="CW42" s="402"/>
      <c r="CX42" s="402"/>
      <c r="CY42" s="402"/>
    </row>
    <row r="43" spans="2:109" ht="13.5" customHeight="1" x14ac:dyDescent="0.2">
      <c r="B43" s="387"/>
      <c r="AN43" s="1310" t="s">
        <v>611</v>
      </c>
      <c r="AO43" s="1311"/>
      <c r="AP43" s="1311"/>
      <c r="AQ43" s="1311"/>
      <c r="AR43" s="1311"/>
      <c r="AS43" s="1311"/>
      <c r="AT43" s="1311"/>
      <c r="AU43" s="1311"/>
      <c r="AV43" s="1311"/>
      <c r="AW43" s="1311"/>
      <c r="AX43" s="1311"/>
      <c r="AY43" s="1311"/>
      <c r="AZ43" s="1311"/>
      <c r="BA43" s="1311"/>
      <c r="BB43" s="1311"/>
      <c r="BC43" s="1311"/>
      <c r="BD43" s="1311"/>
      <c r="BE43" s="1311"/>
      <c r="BF43" s="1311"/>
      <c r="BG43" s="1311"/>
      <c r="BH43" s="1311"/>
      <c r="BI43" s="1311"/>
      <c r="BJ43" s="1311"/>
      <c r="BK43" s="1311"/>
      <c r="BL43" s="1311"/>
      <c r="BM43" s="1311"/>
      <c r="BN43" s="1311"/>
      <c r="BO43" s="1311"/>
      <c r="BP43" s="1311"/>
      <c r="BQ43" s="1311"/>
      <c r="BR43" s="1311"/>
      <c r="BS43" s="1311"/>
      <c r="BT43" s="1311"/>
      <c r="BU43" s="1311"/>
      <c r="BV43" s="1311"/>
      <c r="BW43" s="1311"/>
      <c r="BX43" s="1311"/>
      <c r="BY43" s="1311"/>
      <c r="BZ43" s="1311"/>
      <c r="CA43" s="1311"/>
      <c r="CB43" s="1311"/>
      <c r="CC43" s="1311"/>
      <c r="CD43" s="1311"/>
      <c r="CE43" s="1311"/>
      <c r="CF43" s="1311"/>
      <c r="CG43" s="1311"/>
      <c r="CH43" s="1311"/>
      <c r="CI43" s="1311"/>
      <c r="CJ43" s="1311"/>
      <c r="CK43" s="1311"/>
      <c r="CL43" s="1311"/>
      <c r="CM43" s="1311"/>
      <c r="CN43" s="1311"/>
      <c r="CO43" s="1311"/>
      <c r="CP43" s="1311"/>
      <c r="CQ43" s="1311"/>
      <c r="CR43" s="1311"/>
      <c r="CS43" s="1311"/>
      <c r="CT43" s="1311"/>
      <c r="CU43" s="1311"/>
      <c r="CV43" s="1311"/>
      <c r="CW43" s="1311"/>
      <c r="CX43" s="1311"/>
      <c r="CY43" s="1311"/>
      <c r="CZ43" s="1311"/>
      <c r="DA43" s="1311"/>
      <c r="DB43" s="1311"/>
      <c r="DC43" s="1312"/>
    </row>
    <row r="44" spans="2:109" ht="13" x14ac:dyDescent="0.2">
      <c r="B44" s="387"/>
      <c r="AN44" s="1313"/>
      <c r="AO44" s="1314"/>
      <c r="AP44" s="1314"/>
      <c r="AQ44" s="1314"/>
      <c r="AR44" s="1314"/>
      <c r="AS44" s="1314"/>
      <c r="AT44" s="1314"/>
      <c r="AU44" s="1314"/>
      <c r="AV44" s="1314"/>
      <c r="AW44" s="1314"/>
      <c r="AX44" s="1314"/>
      <c r="AY44" s="1314"/>
      <c r="AZ44" s="1314"/>
      <c r="BA44" s="1314"/>
      <c r="BB44" s="1314"/>
      <c r="BC44" s="1314"/>
      <c r="BD44" s="1314"/>
      <c r="BE44" s="1314"/>
      <c r="BF44" s="1314"/>
      <c r="BG44" s="1314"/>
      <c r="BH44" s="1314"/>
      <c r="BI44" s="1314"/>
      <c r="BJ44" s="1314"/>
      <c r="BK44" s="1314"/>
      <c r="BL44" s="1314"/>
      <c r="BM44" s="1314"/>
      <c r="BN44" s="1314"/>
      <c r="BO44" s="1314"/>
      <c r="BP44" s="1314"/>
      <c r="BQ44" s="1314"/>
      <c r="BR44" s="1314"/>
      <c r="BS44" s="1314"/>
      <c r="BT44" s="1314"/>
      <c r="BU44" s="1314"/>
      <c r="BV44" s="1314"/>
      <c r="BW44" s="1314"/>
      <c r="BX44" s="1314"/>
      <c r="BY44" s="1314"/>
      <c r="BZ44" s="1314"/>
      <c r="CA44" s="1314"/>
      <c r="CB44" s="1314"/>
      <c r="CC44" s="1314"/>
      <c r="CD44" s="1314"/>
      <c r="CE44" s="1314"/>
      <c r="CF44" s="1314"/>
      <c r="CG44" s="1314"/>
      <c r="CH44" s="1314"/>
      <c r="CI44" s="1314"/>
      <c r="CJ44" s="1314"/>
      <c r="CK44" s="1314"/>
      <c r="CL44" s="1314"/>
      <c r="CM44" s="1314"/>
      <c r="CN44" s="1314"/>
      <c r="CO44" s="1314"/>
      <c r="CP44" s="1314"/>
      <c r="CQ44" s="1314"/>
      <c r="CR44" s="1314"/>
      <c r="CS44" s="1314"/>
      <c r="CT44" s="1314"/>
      <c r="CU44" s="1314"/>
      <c r="CV44" s="1314"/>
      <c r="CW44" s="1314"/>
      <c r="CX44" s="1314"/>
      <c r="CY44" s="1314"/>
      <c r="CZ44" s="1314"/>
      <c r="DA44" s="1314"/>
      <c r="DB44" s="1314"/>
      <c r="DC44" s="1315"/>
    </row>
    <row r="45" spans="2:109" ht="13" x14ac:dyDescent="0.2">
      <c r="B45" s="387"/>
      <c r="AN45" s="1313"/>
      <c r="AO45" s="1314"/>
      <c r="AP45" s="1314"/>
      <c r="AQ45" s="1314"/>
      <c r="AR45" s="1314"/>
      <c r="AS45" s="1314"/>
      <c r="AT45" s="1314"/>
      <c r="AU45" s="1314"/>
      <c r="AV45" s="1314"/>
      <c r="AW45" s="1314"/>
      <c r="AX45" s="1314"/>
      <c r="AY45" s="1314"/>
      <c r="AZ45" s="1314"/>
      <c r="BA45" s="1314"/>
      <c r="BB45" s="1314"/>
      <c r="BC45" s="1314"/>
      <c r="BD45" s="1314"/>
      <c r="BE45" s="1314"/>
      <c r="BF45" s="1314"/>
      <c r="BG45" s="1314"/>
      <c r="BH45" s="1314"/>
      <c r="BI45" s="1314"/>
      <c r="BJ45" s="1314"/>
      <c r="BK45" s="1314"/>
      <c r="BL45" s="1314"/>
      <c r="BM45" s="1314"/>
      <c r="BN45" s="1314"/>
      <c r="BO45" s="1314"/>
      <c r="BP45" s="1314"/>
      <c r="BQ45" s="1314"/>
      <c r="BR45" s="1314"/>
      <c r="BS45" s="1314"/>
      <c r="BT45" s="1314"/>
      <c r="BU45" s="1314"/>
      <c r="BV45" s="1314"/>
      <c r="BW45" s="1314"/>
      <c r="BX45" s="1314"/>
      <c r="BY45" s="1314"/>
      <c r="BZ45" s="1314"/>
      <c r="CA45" s="1314"/>
      <c r="CB45" s="1314"/>
      <c r="CC45" s="1314"/>
      <c r="CD45" s="1314"/>
      <c r="CE45" s="1314"/>
      <c r="CF45" s="1314"/>
      <c r="CG45" s="1314"/>
      <c r="CH45" s="1314"/>
      <c r="CI45" s="1314"/>
      <c r="CJ45" s="1314"/>
      <c r="CK45" s="1314"/>
      <c r="CL45" s="1314"/>
      <c r="CM45" s="1314"/>
      <c r="CN45" s="1314"/>
      <c r="CO45" s="1314"/>
      <c r="CP45" s="1314"/>
      <c r="CQ45" s="1314"/>
      <c r="CR45" s="1314"/>
      <c r="CS45" s="1314"/>
      <c r="CT45" s="1314"/>
      <c r="CU45" s="1314"/>
      <c r="CV45" s="1314"/>
      <c r="CW45" s="1314"/>
      <c r="CX45" s="1314"/>
      <c r="CY45" s="1314"/>
      <c r="CZ45" s="1314"/>
      <c r="DA45" s="1314"/>
      <c r="DB45" s="1314"/>
      <c r="DC45" s="1315"/>
    </row>
    <row r="46" spans="2:109" ht="13" x14ac:dyDescent="0.2">
      <c r="B46" s="387"/>
      <c r="AN46" s="1313"/>
      <c r="AO46" s="1314"/>
      <c r="AP46" s="1314"/>
      <c r="AQ46" s="1314"/>
      <c r="AR46" s="1314"/>
      <c r="AS46" s="1314"/>
      <c r="AT46" s="1314"/>
      <c r="AU46" s="1314"/>
      <c r="AV46" s="1314"/>
      <c r="AW46" s="1314"/>
      <c r="AX46" s="1314"/>
      <c r="AY46" s="1314"/>
      <c r="AZ46" s="1314"/>
      <c r="BA46" s="1314"/>
      <c r="BB46" s="1314"/>
      <c r="BC46" s="1314"/>
      <c r="BD46" s="1314"/>
      <c r="BE46" s="1314"/>
      <c r="BF46" s="1314"/>
      <c r="BG46" s="1314"/>
      <c r="BH46" s="1314"/>
      <c r="BI46" s="1314"/>
      <c r="BJ46" s="1314"/>
      <c r="BK46" s="1314"/>
      <c r="BL46" s="1314"/>
      <c r="BM46" s="1314"/>
      <c r="BN46" s="1314"/>
      <c r="BO46" s="1314"/>
      <c r="BP46" s="1314"/>
      <c r="BQ46" s="1314"/>
      <c r="BR46" s="1314"/>
      <c r="BS46" s="1314"/>
      <c r="BT46" s="1314"/>
      <c r="BU46" s="1314"/>
      <c r="BV46" s="1314"/>
      <c r="BW46" s="1314"/>
      <c r="BX46" s="1314"/>
      <c r="BY46" s="1314"/>
      <c r="BZ46" s="1314"/>
      <c r="CA46" s="1314"/>
      <c r="CB46" s="1314"/>
      <c r="CC46" s="1314"/>
      <c r="CD46" s="1314"/>
      <c r="CE46" s="1314"/>
      <c r="CF46" s="1314"/>
      <c r="CG46" s="1314"/>
      <c r="CH46" s="1314"/>
      <c r="CI46" s="1314"/>
      <c r="CJ46" s="1314"/>
      <c r="CK46" s="1314"/>
      <c r="CL46" s="1314"/>
      <c r="CM46" s="1314"/>
      <c r="CN46" s="1314"/>
      <c r="CO46" s="1314"/>
      <c r="CP46" s="1314"/>
      <c r="CQ46" s="1314"/>
      <c r="CR46" s="1314"/>
      <c r="CS46" s="1314"/>
      <c r="CT46" s="1314"/>
      <c r="CU46" s="1314"/>
      <c r="CV46" s="1314"/>
      <c r="CW46" s="1314"/>
      <c r="CX46" s="1314"/>
      <c r="CY46" s="1314"/>
      <c r="CZ46" s="1314"/>
      <c r="DA46" s="1314"/>
      <c r="DB46" s="1314"/>
      <c r="DC46" s="1315"/>
    </row>
    <row r="47" spans="2:109" ht="13" x14ac:dyDescent="0.2">
      <c r="B47" s="387"/>
      <c r="AN47" s="1316"/>
      <c r="AO47" s="1317"/>
      <c r="AP47" s="1317"/>
      <c r="AQ47" s="1317"/>
      <c r="AR47" s="1317"/>
      <c r="AS47" s="1317"/>
      <c r="AT47" s="1317"/>
      <c r="AU47" s="1317"/>
      <c r="AV47" s="1317"/>
      <c r="AW47" s="1317"/>
      <c r="AX47" s="1317"/>
      <c r="AY47" s="1317"/>
      <c r="AZ47" s="1317"/>
      <c r="BA47" s="1317"/>
      <c r="BB47" s="1317"/>
      <c r="BC47" s="1317"/>
      <c r="BD47" s="1317"/>
      <c r="BE47" s="1317"/>
      <c r="BF47" s="1317"/>
      <c r="BG47" s="1317"/>
      <c r="BH47" s="1317"/>
      <c r="BI47" s="1317"/>
      <c r="BJ47" s="1317"/>
      <c r="BK47" s="1317"/>
      <c r="BL47" s="1317"/>
      <c r="BM47" s="1317"/>
      <c r="BN47" s="1317"/>
      <c r="BO47" s="1317"/>
      <c r="BP47" s="1317"/>
      <c r="BQ47" s="1317"/>
      <c r="BR47" s="1317"/>
      <c r="BS47" s="1317"/>
      <c r="BT47" s="1317"/>
      <c r="BU47" s="1317"/>
      <c r="BV47" s="1317"/>
      <c r="BW47" s="1317"/>
      <c r="BX47" s="1317"/>
      <c r="BY47" s="1317"/>
      <c r="BZ47" s="1317"/>
      <c r="CA47" s="1317"/>
      <c r="CB47" s="1317"/>
      <c r="CC47" s="1317"/>
      <c r="CD47" s="1317"/>
      <c r="CE47" s="1317"/>
      <c r="CF47" s="1317"/>
      <c r="CG47" s="1317"/>
      <c r="CH47" s="1317"/>
      <c r="CI47" s="1317"/>
      <c r="CJ47" s="1317"/>
      <c r="CK47" s="1317"/>
      <c r="CL47" s="1317"/>
      <c r="CM47" s="1317"/>
      <c r="CN47" s="1317"/>
      <c r="CO47" s="1317"/>
      <c r="CP47" s="1317"/>
      <c r="CQ47" s="1317"/>
      <c r="CR47" s="1317"/>
      <c r="CS47" s="1317"/>
      <c r="CT47" s="1317"/>
      <c r="CU47" s="1317"/>
      <c r="CV47" s="1317"/>
      <c r="CW47" s="1317"/>
      <c r="CX47" s="1317"/>
      <c r="CY47" s="1317"/>
      <c r="CZ47" s="1317"/>
      <c r="DA47" s="1317"/>
      <c r="DB47" s="1317"/>
      <c r="DC47" s="1318"/>
    </row>
    <row r="48" spans="2:109" ht="13" x14ac:dyDescent="0.2">
      <c r="B48" s="387"/>
      <c r="H48" s="394"/>
      <c r="I48" s="394"/>
      <c r="J48" s="394"/>
      <c r="AN48" s="394"/>
      <c r="AO48" s="394"/>
      <c r="AP48" s="394"/>
      <c r="AZ48" s="394"/>
      <c r="BA48" s="394"/>
      <c r="BB48" s="394"/>
      <c r="BL48" s="394"/>
      <c r="BM48" s="394"/>
      <c r="BN48" s="394"/>
      <c r="BX48" s="394"/>
      <c r="BY48" s="394"/>
      <c r="BZ48" s="394"/>
      <c r="CJ48" s="394"/>
      <c r="CK48" s="394"/>
      <c r="CL48" s="394"/>
      <c r="CV48" s="394"/>
      <c r="CW48" s="394"/>
      <c r="CX48" s="394"/>
    </row>
    <row r="49" spans="1:109" ht="13" x14ac:dyDescent="0.2">
      <c r="B49" s="387"/>
      <c r="AN49" s="386" t="s">
        <v>606</v>
      </c>
    </row>
    <row r="50" spans="1:109" ht="13" x14ac:dyDescent="0.2">
      <c r="B50" s="387"/>
      <c r="G50" s="1319"/>
      <c r="H50" s="1319"/>
      <c r="I50" s="1319"/>
      <c r="J50" s="1319"/>
      <c r="K50" s="396"/>
      <c r="L50" s="396"/>
      <c r="M50" s="395"/>
      <c r="N50" s="395"/>
      <c r="AN50" s="1320"/>
      <c r="AO50" s="1321"/>
      <c r="AP50" s="1321"/>
      <c r="AQ50" s="1321"/>
      <c r="AR50" s="1321"/>
      <c r="AS50" s="1321"/>
      <c r="AT50" s="1321"/>
      <c r="AU50" s="1321"/>
      <c r="AV50" s="1321"/>
      <c r="AW50" s="1321"/>
      <c r="AX50" s="1321"/>
      <c r="AY50" s="1321"/>
      <c r="AZ50" s="1321"/>
      <c r="BA50" s="1321"/>
      <c r="BB50" s="1321"/>
      <c r="BC50" s="1321"/>
      <c r="BD50" s="1321"/>
      <c r="BE50" s="1321"/>
      <c r="BF50" s="1321"/>
      <c r="BG50" s="1321"/>
      <c r="BH50" s="1321"/>
      <c r="BI50" s="1321"/>
      <c r="BJ50" s="1321"/>
      <c r="BK50" s="1321"/>
      <c r="BL50" s="1321"/>
      <c r="BM50" s="1321"/>
      <c r="BN50" s="1321"/>
      <c r="BO50" s="1322"/>
      <c r="BP50" s="1323" t="s">
        <v>566</v>
      </c>
      <c r="BQ50" s="1323"/>
      <c r="BR50" s="1323"/>
      <c r="BS50" s="1323"/>
      <c r="BT50" s="1323"/>
      <c r="BU50" s="1323"/>
      <c r="BV50" s="1323"/>
      <c r="BW50" s="1323"/>
      <c r="BX50" s="1323" t="s">
        <v>567</v>
      </c>
      <c r="BY50" s="1323"/>
      <c r="BZ50" s="1323"/>
      <c r="CA50" s="1323"/>
      <c r="CB50" s="1323"/>
      <c r="CC50" s="1323"/>
      <c r="CD50" s="1323"/>
      <c r="CE50" s="1323"/>
      <c r="CF50" s="1323" t="s">
        <v>568</v>
      </c>
      <c r="CG50" s="1323"/>
      <c r="CH50" s="1323"/>
      <c r="CI50" s="1323"/>
      <c r="CJ50" s="1323"/>
      <c r="CK50" s="1323"/>
      <c r="CL50" s="1323"/>
      <c r="CM50" s="1323"/>
      <c r="CN50" s="1323" t="s">
        <v>569</v>
      </c>
      <c r="CO50" s="1323"/>
      <c r="CP50" s="1323"/>
      <c r="CQ50" s="1323"/>
      <c r="CR50" s="1323"/>
      <c r="CS50" s="1323"/>
      <c r="CT50" s="1323"/>
      <c r="CU50" s="1323"/>
      <c r="CV50" s="1323" t="s">
        <v>570</v>
      </c>
      <c r="CW50" s="1323"/>
      <c r="CX50" s="1323"/>
      <c r="CY50" s="1323"/>
      <c r="CZ50" s="1323"/>
      <c r="DA50" s="1323"/>
      <c r="DB50" s="1323"/>
      <c r="DC50" s="1323"/>
    </row>
    <row r="51" spans="1:109" ht="13.5" customHeight="1" x14ac:dyDescent="0.2">
      <c r="B51" s="387"/>
      <c r="G51" s="1328"/>
      <c r="H51" s="1328"/>
      <c r="I51" s="1326"/>
      <c r="J51" s="1326"/>
      <c r="K51" s="1325"/>
      <c r="L51" s="1325"/>
      <c r="M51" s="1325"/>
      <c r="N51" s="1325"/>
      <c r="AM51" s="394"/>
      <c r="AN51" s="1324" t="s">
        <v>605</v>
      </c>
      <c r="AO51" s="1324"/>
      <c r="AP51" s="1324"/>
      <c r="AQ51" s="1324"/>
      <c r="AR51" s="1324"/>
      <c r="AS51" s="1324"/>
      <c r="AT51" s="1324"/>
      <c r="AU51" s="1324"/>
      <c r="AV51" s="1324"/>
      <c r="AW51" s="1324"/>
      <c r="AX51" s="1324"/>
      <c r="AY51" s="1324"/>
      <c r="AZ51" s="1324"/>
      <c r="BA51" s="1324"/>
      <c r="BB51" s="1324" t="s">
        <v>603</v>
      </c>
      <c r="BC51" s="1324"/>
      <c r="BD51" s="1324"/>
      <c r="BE51" s="1324"/>
      <c r="BF51" s="1324"/>
      <c r="BG51" s="1324"/>
      <c r="BH51" s="1324"/>
      <c r="BI51" s="1324"/>
      <c r="BJ51" s="1324"/>
      <c r="BK51" s="1324"/>
      <c r="BL51" s="1324"/>
      <c r="BM51" s="1324"/>
      <c r="BN51" s="1324"/>
      <c r="BO51" s="1324"/>
      <c r="BP51" s="1309"/>
      <c r="BQ51" s="1309"/>
      <c r="BR51" s="1309"/>
      <c r="BS51" s="1309"/>
      <c r="BT51" s="1309"/>
      <c r="BU51" s="1309"/>
      <c r="BV51" s="1309"/>
      <c r="BW51" s="1309"/>
      <c r="BX51" s="1309"/>
      <c r="BY51" s="1309"/>
      <c r="BZ51" s="1309"/>
      <c r="CA51" s="1309"/>
      <c r="CB51" s="1309"/>
      <c r="CC51" s="1309"/>
      <c r="CD51" s="1309"/>
      <c r="CE51" s="1309"/>
      <c r="CF51" s="1309"/>
      <c r="CG51" s="1309"/>
      <c r="CH51" s="1309"/>
      <c r="CI51" s="1309"/>
      <c r="CJ51" s="1309"/>
      <c r="CK51" s="1309"/>
      <c r="CL51" s="1309"/>
      <c r="CM51" s="1309"/>
      <c r="CN51" s="1309"/>
      <c r="CO51" s="1309"/>
      <c r="CP51" s="1309"/>
      <c r="CQ51" s="1309"/>
      <c r="CR51" s="1309"/>
      <c r="CS51" s="1309"/>
      <c r="CT51" s="1309"/>
      <c r="CU51" s="1309"/>
      <c r="CV51" s="1309"/>
      <c r="CW51" s="1309"/>
      <c r="CX51" s="1309"/>
      <c r="CY51" s="1309"/>
      <c r="CZ51" s="1309"/>
      <c r="DA51" s="1309"/>
      <c r="DB51" s="1309"/>
      <c r="DC51" s="1309"/>
    </row>
    <row r="52" spans="1:109" ht="13" x14ac:dyDescent="0.2">
      <c r="B52" s="387"/>
      <c r="G52" s="1328"/>
      <c r="H52" s="1328"/>
      <c r="I52" s="1326"/>
      <c r="J52" s="1326"/>
      <c r="K52" s="1325"/>
      <c r="L52" s="1325"/>
      <c r="M52" s="1325"/>
      <c r="N52" s="1325"/>
      <c r="AM52" s="394"/>
      <c r="AN52" s="1324"/>
      <c r="AO52" s="1324"/>
      <c r="AP52" s="1324"/>
      <c r="AQ52" s="1324"/>
      <c r="AR52" s="1324"/>
      <c r="AS52" s="1324"/>
      <c r="AT52" s="1324"/>
      <c r="AU52" s="1324"/>
      <c r="AV52" s="1324"/>
      <c r="AW52" s="1324"/>
      <c r="AX52" s="1324"/>
      <c r="AY52" s="1324"/>
      <c r="AZ52" s="1324"/>
      <c r="BA52" s="1324"/>
      <c r="BB52" s="1324"/>
      <c r="BC52" s="1324"/>
      <c r="BD52" s="1324"/>
      <c r="BE52" s="1324"/>
      <c r="BF52" s="1324"/>
      <c r="BG52" s="1324"/>
      <c r="BH52" s="1324"/>
      <c r="BI52" s="1324"/>
      <c r="BJ52" s="1324"/>
      <c r="BK52" s="1324"/>
      <c r="BL52" s="1324"/>
      <c r="BM52" s="1324"/>
      <c r="BN52" s="1324"/>
      <c r="BO52" s="1324"/>
      <c r="BP52" s="1309"/>
      <c r="BQ52" s="1309"/>
      <c r="BR52" s="1309"/>
      <c r="BS52" s="1309"/>
      <c r="BT52" s="1309"/>
      <c r="BU52" s="1309"/>
      <c r="BV52" s="1309"/>
      <c r="BW52" s="1309"/>
      <c r="BX52" s="1309"/>
      <c r="BY52" s="1309"/>
      <c r="BZ52" s="1309"/>
      <c r="CA52" s="1309"/>
      <c r="CB52" s="1309"/>
      <c r="CC52" s="1309"/>
      <c r="CD52" s="1309"/>
      <c r="CE52" s="1309"/>
      <c r="CF52" s="1309"/>
      <c r="CG52" s="1309"/>
      <c r="CH52" s="1309"/>
      <c r="CI52" s="1309"/>
      <c r="CJ52" s="1309"/>
      <c r="CK52" s="1309"/>
      <c r="CL52" s="1309"/>
      <c r="CM52" s="1309"/>
      <c r="CN52" s="1309"/>
      <c r="CO52" s="1309"/>
      <c r="CP52" s="1309"/>
      <c r="CQ52" s="1309"/>
      <c r="CR52" s="1309"/>
      <c r="CS52" s="1309"/>
      <c r="CT52" s="1309"/>
      <c r="CU52" s="1309"/>
      <c r="CV52" s="1309"/>
      <c r="CW52" s="1309"/>
      <c r="CX52" s="1309"/>
      <c r="CY52" s="1309"/>
      <c r="CZ52" s="1309"/>
      <c r="DA52" s="1309"/>
      <c r="DB52" s="1309"/>
      <c r="DC52" s="1309"/>
    </row>
    <row r="53" spans="1:109" ht="13" x14ac:dyDescent="0.2">
      <c r="A53" s="402"/>
      <c r="B53" s="387"/>
      <c r="G53" s="1328"/>
      <c r="H53" s="1328"/>
      <c r="I53" s="1319"/>
      <c r="J53" s="1319"/>
      <c r="K53" s="1325"/>
      <c r="L53" s="1325"/>
      <c r="M53" s="1325"/>
      <c r="N53" s="1325"/>
      <c r="AM53" s="394"/>
      <c r="AN53" s="1324"/>
      <c r="AO53" s="1324"/>
      <c r="AP53" s="1324"/>
      <c r="AQ53" s="1324"/>
      <c r="AR53" s="1324"/>
      <c r="AS53" s="1324"/>
      <c r="AT53" s="1324"/>
      <c r="AU53" s="1324"/>
      <c r="AV53" s="1324"/>
      <c r="AW53" s="1324"/>
      <c r="AX53" s="1324"/>
      <c r="AY53" s="1324"/>
      <c r="AZ53" s="1324"/>
      <c r="BA53" s="1324"/>
      <c r="BB53" s="1324" t="s">
        <v>610</v>
      </c>
      <c r="BC53" s="1324"/>
      <c r="BD53" s="1324"/>
      <c r="BE53" s="1324"/>
      <c r="BF53" s="1324"/>
      <c r="BG53" s="1324"/>
      <c r="BH53" s="1324"/>
      <c r="BI53" s="1324"/>
      <c r="BJ53" s="1324"/>
      <c r="BK53" s="1324"/>
      <c r="BL53" s="1324"/>
      <c r="BM53" s="1324"/>
      <c r="BN53" s="1324"/>
      <c r="BO53" s="1324"/>
      <c r="BP53" s="1309">
        <v>59.9</v>
      </c>
      <c r="BQ53" s="1309"/>
      <c r="BR53" s="1309"/>
      <c r="BS53" s="1309"/>
      <c r="BT53" s="1309"/>
      <c r="BU53" s="1309"/>
      <c r="BV53" s="1309"/>
      <c r="BW53" s="1309"/>
      <c r="BX53" s="1309">
        <v>59</v>
      </c>
      <c r="BY53" s="1309"/>
      <c r="BZ53" s="1309"/>
      <c r="CA53" s="1309"/>
      <c r="CB53" s="1309"/>
      <c r="CC53" s="1309"/>
      <c r="CD53" s="1309"/>
      <c r="CE53" s="1309"/>
      <c r="CF53" s="1309">
        <v>59.2</v>
      </c>
      <c r="CG53" s="1309"/>
      <c r="CH53" s="1309"/>
      <c r="CI53" s="1309"/>
      <c r="CJ53" s="1309"/>
      <c r="CK53" s="1309"/>
      <c r="CL53" s="1309"/>
      <c r="CM53" s="1309"/>
      <c r="CN53" s="1309">
        <v>59.1</v>
      </c>
      <c r="CO53" s="1309"/>
      <c r="CP53" s="1309"/>
      <c r="CQ53" s="1309"/>
      <c r="CR53" s="1309"/>
      <c r="CS53" s="1309"/>
      <c r="CT53" s="1309"/>
      <c r="CU53" s="1309"/>
      <c r="CV53" s="1309">
        <v>59.1</v>
      </c>
      <c r="CW53" s="1309"/>
      <c r="CX53" s="1309"/>
      <c r="CY53" s="1309"/>
      <c r="CZ53" s="1309"/>
      <c r="DA53" s="1309"/>
      <c r="DB53" s="1309"/>
      <c r="DC53" s="1309"/>
    </row>
    <row r="54" spans="1:109" ht="13" x14ac:dyDescent="0.2">
      <c r="A54" s="402"/>
      <c r="B54" s="387"/>
      <c r="G54" s="1328"/>
      <c r="H54" s="1328"/>
      <c r="I54" s="1319"/>
      <c r="J54" s="1319"/>
      <c r="K54" s="1325"/>
      <c r="L54" s="1325"/>
      <c r="M54" s="1325"/>
      <c r="N54" s="1325"/>
      <c r="AM54" s="394"/>
      <c r="AN54" s="1324"/>
      <c r="AO54" s="1324"/>
      <c r="AP54" s="1324"/>
      <c r="AQ54" s="1324"/>
      <c r="AR54" s="1324"/>
      <c r="AS54" s="1324"/>
      <c r="AT54" s="1324"/>
      <c r="AU54" s="1324"/>
      <c r="AV54" s="1324"/>
      <c r="AW54" s="1324"/>
      <c r="AX54" s="1324"/>
      <c r="AY54" s="1324"/>
      <c r="AZ54" s="1324"/>
      <c r="BA54" s="1324"/>
      <c r="BB54" s="1324"/>
      <c r="BC54" s="1324"/>
      <c r="BD54" s="1324"/>
      <c r="BE54" s="1324"/>
      <c r="BF54" s="1324"/>
      <c r="BG54" s="1324"/>
      <c r="BH54" s="1324"/>
      <c r="BI54" s="1324"/>
      <c r="BJ54" s="1324"/>
      <c r="BK54" s="1324"/>
      <c r="BL54" s="1324"/>
      <c r="BM54" s="1324"/>
      <c r="BN54" s="1324"/>
      <c r="BO54" s="1324"/>
      <c r="BP54" s="1309"/>
      <c r="BQ54" s="1309"/>
      <c r="BR54" s="1309"/>
      <c r="BS54" s="1309"/>
      <c r="BT54" s="1309"/>
      <c r="BU54" s="1309"/>
      <c r="BV54" s="1309"/>
      <c r="BW54" s="1309"/>
      <c r="BX54" s="1309"/>
      <c r="BY54" s="1309"/>
      <c r="BZ54" s="1309"/>
      <c r="CA54" s="1309"/>
      <c r="CB54" s="1309"/>
      <c r="CC54" s="1309"/>
      <c r="CD54" s="1309"/>
      <c r="CE54" s="1309"/>
      <c r="CF54" s="1309"/>
      <c r="CG54" s="1309"/>
      <c r="CH54" s="1309"/>
      <c r="CI54" s="1309"/>
      <c r="CJ54" s="1309"/>
      <c r="CK54" s="1309"/>
      <c r="CL54" s="1309"/>
      <c r="CM54" s="1309"/>
      <c r="CN54" s="1309"/>
      <c r="CO54" s="1309"/>
      <c r="CP54" s="1309"/>
      <c r="CQ54" s="1309"/>
      <c r="CR54" s="1309"/>
      <c r="CS54" s="1309"/>
      <c r="CT54" s="1309"/>
      <c r="CU54" s="1309"/>
      <c r="CV54" s="1309"/>
      <c r="CW54" s="1309"/>
      <c r="CX54" s="1309"/>
      <c r="CY54" s="1309"/>
      <c r="CZ54" s="1309"/>
      <c r="DA54" s="1309"/>
      <c r="DB54" s="1309"/>
      <c r="DC54" s="1309"/>
    </row>
    <row r="55" spans="1:109" ht="13" x14ac:dyDescent="0.2">
      <c r="A55" s="402"/>
      <c r="B55" s="387"/>
      <c r="G55" s="1319"/>
      <c r="H55" s="1319"/>
      <c r="I55" s="1319"/>
      <c r="J55" s="1319"/>
      <c r="K55" s="1325"/>
      <c r="L55" s="1325"/>
      <c r="M55" s="1325"/>
      <c r="N55" s="1325"/>
      <c r="AN55" s="1323" t="s">
        <v>604</v>
      </c>
      <c r="AO55" s="1323"/>
      <c r="AP55" s="1323"/>
      <c r="AQ55" s="1323"/>
      <c r="AR55" s="1323"/>
      <c r="AS55" s="1323"/>
      <c r="AT55" s="1323"/>
      <c r="AU55" s="1323"/>
      <c r="AV55" s="1323"/>
      <c r="AW55" s="1323"/>
      <c r="AX55" s="1323"/>
      <c r="AY55" s="1323"/>
      <c r="AZ55" s="1323"/>
      <c r="BA55" s="1323"/>
      <c r="BB55" s="1324" t="s">
        <v>603</v>
      </c>
      <c r="BC55" s="1324"/>
      <c r="BD55" s="1324"/>
      <c r="BE55" s="1324"/>
      <c r="BF55" s="1324"/>
      <c r="BG55" s="1324"/>
      <c r="BH55" s="1324"/>
      <c r="BI55" s="1324"/>
      <c r="BJ55" s="1324"/>
      <c r="BK55" s="1324"/>
      <c r="BL55" s="1324"/>
      <c r="BM55" s="1324"/>
      <c r="BN55" s="1324"/>
      <c r="BO55" s="1324"/>
      <c r="BP55" s="1309">
        <v>0</v>
      </c>
      <c r="BQ55" s="1309"/>
      <c r="BR55" s="1309"/>
      <c r="BS55" s="1309"/>
      <c r="BT55" s="1309"/>
      <c r="BU55" s="1309"/>
      <c r="BV55" s="1309"/>
      <c r="BW55" s="1309"/>
      <c r="BX55" s="1309">
        <v>0</v>
      </c>
      <c r="BY55" s="1309"/>
      <c r="BZ55" s="1309"/>
      <c r="CA55" s="1309"/>
      <c r="CB55" s="1309"/>
      <c r="CC55" s="1309"/>
      <c r="CD55" s="1309"/>
      <c r="CE55" s="1309"/>
      <c r="CF55" s="1309">
        <v>0</v>
      </c>
      <c r="CG55" s="1309"/>
      <c r="CH55" s="1309"/>
      <c r="CI55" s="1309"/>
      <c r="CJ55" s="1309"/>
      <c r="CK55" s="1309"/>
      <c r="CL55" s="1309"/>
      <c r="CM55" s="1309"/>
      <c r="CN55" s="1309">
        <v>0</v>
      </c>
      <c r="CO55" s="1309"/>
      <c r="CP55" s="1309"/>
      <c r="CQ55" s="1309"/>
      <c r="CR55" s="1309"/>
      <c r="CS55" s="1309"/>
      <c r="CT55" s="1309"/>
      <c r="CU55" s="1309"/>
      <c r="CV55" s="1309">
        <v>0</v>
      </c>
      <c r="CW55" s="1309"/>
      <c r="CX55" s="1309"/>
      <c r="CY55" s="1309"/>
      <c r="CZ55" s="1309"/>
      <c r="DA55" s="1309"/>
      <c r="DB55" s="1309"/>
      <c r="DC55" s="1309"/>
    </row>
    <row r="56" spans="1:109" ht="13" x14ac:dyDescent="0.2">
      <c r="A56" s="402"/>
      <c r="B56" s="387"/>
      <c r="G56" s="1319"/>
      <c r="H56" s="1319"/>
      <c r="I56" s="1319"/>
      <c r="J56" s="1319"/>
      <c r="K56" s="1325"/>
      <c r="L56" s="1325"/>
      <c r="M56" s="1325"/>
      <c r="N56" s="1325"/>
      <c r="AN56" s="1323"/>
      <c r="AO56" s="1323"/>
      <c r="AP56" s="1323"/>
      <c r="AQ56" s="1323"/>
      <c r="AR56" s="1323"/>
      <c r="AS56" s="1323"/>
      <c r="AT56" s="1323"/>
      <c r="AU56" s="1323"/>
      <c r="AV56" s="1323"/>
      <c r="AW56" s="1323"/>
      <c r="AX56" s="1323"/>
      <c r="AY56" s="1323"/>
      <c r="AZ56" s="1323"/>
      <c r="BA56" s="1323"/>
      <c r="BB56" s="1324"/>
      <c r="BC56" s="1324"/>
      <c r="BD56" s="1324"/>
      <c r="BE56" s="1324"/>
      <c r="BF56" s="1324"/>
      <c r="BG56" s="1324"/>
      <c r="BH56" s="1324"/>
      <c r="BI56" s="1324"/>
      <c r="BJ56" s="1324"/>
      <c r="BK56" s="1324"/>
      <c r="BL56" s="1324"/>
      <c r="BM56" s="1324"/>
      <c r="BN56" s="1324"/>
      <c r="BO56" s="1324"/>
      <c r="BP56" s="1309"/>
      <c r="BQ56" s="1309"/>
      <c r="BR56" s="1309"/>
      <c r="BS56" s="1309"/>
      <c r="BT56" s="1309"/>
      <c r="BU56" s="1309"/>
      <c r="BV56" s="1309"/>
      <c r="BW56" s="1309"/>
      <c r="BX56" s="1309"/>
      <c r="BY56" s="1309"/>
      <c r="BZ56" s="1309"/>
      <c r="CA56" s="1309"/>
      <c r="CB56" s="1309"/>
      <c r="CC56" s="1309"/>
      <c r="CD56" s="1309"/>
      <c r="CE56" s="1309"/>
      <c r="CF56" s="1309"/>
      <c r="CG56" s="1309"/>
      <c r="CH56" s="1309"/>
      <c r="CI56" s="1309"/>
      <c r="CJ56" s="1309"/>
      <c r="CK56" s="1309"/>
      <c r="CL56" s="1309"/>
      <c r="CM56" s="1309"/>
      <c r="CN56" s="1309"/>
      <c r="CO56" s="1309"/>
      <c r="CP56" s="1309"/>
      <c r="CQ56" s="1309"/>
      <c r="CR56" s="1309"/>
      <c r="CS56" s="1309"/>
      <c r="CT56" s="1309"/>
      <c r="CU56" s="1309"/>
      <c r="CV56" s="1309"/>
      <c r="CW56" s="1309"/>
      <c r="CX56" s="1309"/>
      <c r="CY56" s="1309"/>
      <c r="CZ56" s="1309"/>
      <c r="DA56" s="1309"/>
      <c r="DB56" s="1309"/>
      <c r="DC56" s="1309"/>
    </row>
    <row r="57" spans="1:109" s="402" customFormat="1" ht="13" x14ac:dyDescent="0.2">
      <c r="B57" s="408"/>
      <c r="G57" s="1319"/>
      <c r="H57" s="1319"/>
      <c r="I57" s="1327"/>
      <c r="J57" s="1327"/>
      <c r="K57" s="1325"/>
      <c r="L57" s="1325"/>
      <c r="M57" s="1325"/>
      <c r="N57" s="1325"/>
      <c r="AM57" s="386"/>
      <c r="AN57" s="1323"/>
      <c r="AO57" s="1323"/>
      <c r="AP57" s="1323"/>
      <c r="AQ57" s="1323"/>
      <c r="AR57" s="1323"/>
      <c r="AS57" s="1323"/>
      <c r="AT57" s="1323"/>
      <c r="AU57" s="1323"/>
      <c r="AV57" s="1323"/>
      <c r="AW57" s="1323"/>
      <c r="AX57" s="1323"/>
      <c r="AY57" s="1323"/>
      <c r="AZ57" s="1323"/>
      <c r="BA57" s="1323"/>
      <c r="BB57" s="1324" t="s">
        <v>610</v>
      </c>
      <c r="BC57" s="1324"/>
      <c r="BD57" s="1324"/>
      <c r="BE57" s="1324"/>
      <c r="BF57" s="1324"/>
      <c r="BG57" s="1324"/>
      <c r="BH57" s="1324"/>
      <c r="BI57" s="1324"/>
      <c r="BJ57" s="1324"/>
      <c r="BK57" s="1324"/>
      <c r="BL57" s="1324"/>
      <c r="BM57" s="1324"/>
      <c r="BN57" s="1324"/>
      <c r="BO57" s="1324"/>
      <c r="BP57" s="1309">
        <v>60.2</v>
      </c>
      <c r="BQ57" s="1309"/>
      <c r="BR57" s="1309"/>
      <c r="BS57" s="1309"/>
      <c r="BT57" s="1309"/>
      <c r="BU57" s="1309"/>
      <c r="BV57" s="1309"/>
      <c r="BW57" s="1309"/>
      <c r="BX57" s="1309">
        <v>56.8</v>
      </c>
      <c r="BY57" s="1309"/>
      <c r="BZ57" s="1309"/>
      <c r="CA57" s="1309"/>
      <c r="CB57" s="1309"/>
      <c r="CC57" s="1309"/>
      <c r="CD57" s="1309"/>
      <c r="CE57" s="1309"/>
      <c r="CF57" s="1309">
        <v>56.9</v>
      </c>
      <c r="CG57" s="1309"/>
      <c r="CH57" s="1309"/>
      <c r="CI57" s="1309"/>
      <c r="CJ57" s="1309"/>
      <c r="CK57" s="1309"/>
      <c r="CL57" s="1309"/>
      <c r="CM57" s="1309"/>
      <c r="CN57" s="1309">
        <v>57.7</v>
      </c>
      <c r="CO57" s="1309"/>
      <c r="CP57" s="1309"/>
      <c r="CQ57" s="1309"/>
      <c r="CR57" s="1309"/>
      <c r="CS57" s="1309"/>
      <c r="CT57" s="1309"/>
      <c r="CU57" s="1309"/>
      <c r="CV57" s="1309">
        <v>56.3</v>
      </c>
      <c r="CW57" s="1309"/>
      <c r="CX57" s="1309"/>
      <c r="CY57" s="1309"/>
      <c r="CZ57" s="1309"/>
      <c r="DA57" s="1309"/>
      <c r="DB57" s="1309"/>
      <c r="DC57" s="1309"/>
      <c r="DD57" s="413"/>
      <c r="DE57" s="408"/>
    </row>
    <row r="58" spans="1:109" s="402" customFormat="1" ht="13" x14ac:dyDescent="0.2">
      <c r="A58" s="386"/>
      <c r="B58" s="408"/>
      <c r="G58" s="1319"/>
      <c r="H58" s="1319"/>
      <c r="I58" s="1327"/>
      <c r="J58" s="1327"/>
      <c r="K58" s="1325"/>
      <c r="L58" s="1325"/>
      <c r="M58" s="1325"/>
      <c r="N58" s="1325"/>
      <c r="AM58" s="386"/>
      <c r="AN58" s="1323"/>
      <c r="AO58" s="1323"/>
      <c r="AP58" s="1323"/>
      <c r="AQ58" s="1323"/>
      <c r="AR58" s="1323"/>
      <c r="AS58" s="1323"/>
      <c r="AT58" s="1323"/>
      <c r="AU58" s="1323"/>
      <c r="AV58" s="1323"/>
      <c r="AW58" s="1323"/>
      <c r="AX58" s="1323"/>
      <c r="AY58" s="1323"/>
      <c r="AZ58" s="1323"/>
      <c r="BA58" s="1323"/>
      <c r="BB58" s="1324"/>
      <c r="BC58" s="1324"/>
      <c r="BD58" s="1324"/>
      <c r="BE58" s="1324"/>
      <c r="BF58" s="1324"/>
      <c r="BG58" s="1324"/>
      <c r="BH58" s="1324"/>
      <c r="BI58" s="1324"/>
      <c r="BJ58" s="1324"/>
      <c r="BK58" s="1324"/>
      <c r="BL58" s="1324"/>
      <c r="BM58" s="1324"/>
      <c r="BN58" s="1324"/>
      <c r="BO58" s="1324"/>
      <c r="BP58" s="1309"/>
      <c r="BQ58" s="1309"/>
      <c r="BR58" s="1309"/>
      <c r="BS58" s="1309"/>
      <c r="BT58" s="1309"/>
      <c r="BU58" s="1309"/>
      <c r="BV58" s="1309"/>
      <c r="BW58" s="1309"/>
      <c r="BX58" s="1309"/>
      <c r="BY58" s="1309"/>
      <c r="BZ58" s="1309"/>
      <c r="CA58" s="1309"/>
      <c r="CB58" s="1309"/>
      <c r="CC58" s="1309"/>
      <c r="CD58" s="1309"/>
      <c r="CE58" s="1309"/>
      <c r="CF58" s="1309"/>
      <c r="CG58" s="1309"/>
      <c r="CH58" s="1309"/>
      <c r="CI58" s="1309"/>
      <c r="CJ58" s="1309"/>
      <c r="CK58" s="1309"/>
      <c r="CL58" s="1309"/>
      <c r="CM58" s="1309"/>
      <c r="CN58" s="1309"/>
      <c r="CO58" s="1309"/>
      <c r="CP58" s="1309"/>
      <c r="CQ58" s="1309"/>
      <c r="CR58" s="1309"/>
      <c r="CS58" s="1309"/>
      <c r="CT58" s="1309"/>
      <c r="CU58" s="1309"/>
      <c r="CV58" s="1309"/>
      <c r="CW58" s="1309"/>
      <c r="CX58" s="1309"/>
      <c r="CY58" s="1309"/>
      <c r="CZ58" s="1309"/>
      <c r="DA58" s="1309"/>
      <c r="DB58" s="1309"/>
      <c r="DC58" s="1309"/>
      <c r="DD58" s="413"/>
      <c r="DE58" s="408"/>
    </row>
    <row r="59" spans="1:109" s="402" customFormat="1" ht="13" x14ac:dyDescent="0.2">
      <c r="A59" s="386"/>
      <c r="B59" s="408"/>
      <c r="K59" s="414"/>
      <c r="L59" s="414"/>
      <c r="M59" s="414"/>
      <c r="N59" s="414"/>
      <c r="AQ59" s="414"/>
      <c r="AR59" s="414"/>
      <c r="AS59" s="414"/>
      <c r="AT59" s="414"/>
      <c r="BC59" s="414"/>
      <c r="BD59" s="414"/>
      <c r="BE59" s="414"/>
      <c r="BF59" s="414"/>
      <c r="BO59" s="414"/>
      <c r="BP59" s="414"/>
      <c r="BQ59" s="414"/>
      <c r="BR59" s="414"/>
      <c r="CA59" s="414"/>
      <c r="CB59" s="414"/>
      <c r="CC59" s="414"/>
      <c r="CD59" s="414"/>
      <c r="CM59" s="414"/>
      <c r="CN59" s="414"/>
      <c r="CO59" s="414"/>
      <c r="CP59" s="414"/>
      <c r="CY59" s="414"/>
      <c r="CZ59" s="414"/>
      <c r="DA59" s="414"/>
      <c r="DB59" s="414"/>
      <c r="DC59" s="414"/>
      <c r="DD59" s="413"/>
      <c r="DE59" s="408"/>
    </row>
    <row r="60" spans="1:109" s="402" customFormat="1" ht="13" x14ac:dyDescent="0.2">
      <c r="A60" s="386"/>
      <c r="B60" s="408"/>
      <c r="K60" s="414"/>
      <c r="L60" s="414"/>
      <c r="M60" s="414"/>
      <c r="N60" s="414"/>
      <c r="AQ60" s="414"/>
      <c r="AR60" s="414"/>
      <c r="AS60" s="414"/>
      <c r="AT60" s="414"/>
      <c r="BC60" s="414"/>
      <c r="BD60" s="414"/>
      <c r="BE60" s="414"/>
      <c r="BF60" s="414"/>
      <c r="BO60" s="414"/>
      <c r="BP60" s="414"/>
      <c r="BQ60" s="414"/>
      <c r="BR60" s="414"/>
      <c r="CA60" s="414"/>
      <c r="CB60" s="414"/>
      <c r="CC60" s="414"/>
      <c r="CD60" s="414"/>
      <c r="CM60" s="414"/>
      <c r="CN60" s="414"/>
      <c r="CO60" s="414"/>
      <c r="CP60" s="414"/>
      <c r="CY60" s="414"/>
      <c r="CZ60" s="414"/>
      <c r="DA60" s="414"/>
      <c r="DB60" s="414"/>
      <c r="DC60" s="414"/>
      <c r="DD60" s="413"/>
      <c r="DE60" s="408"/>
    </row>
    <row r="61" spans="1:109" s="402" customFormat="1" ht="13" x14ac:dyDescent="0.2">
      <c r="A61" s="386"/>
      <c r="B61" s="412"/>
      <c r="C61" s="411"/>
      <c r="D61" s="411"/>
      <c r="E61" s="411"/>
      <c r="F61" s="411"/>
      <c r="G61" s="411"/>
      <c r="H61" s="411"/>
      <c r="I61" s="411"/>
      <c r="J61" s="411"/>
      <c r="K61" s="411"/>
      <c r="L61" s="411"/>
      <c r="M61" s="410"/>
      <c r="N61" s="410"/>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0"/>
      <c r="AT61" s="410"/>
      <c r="AU61" s="411"/>
      <c r="AV61" s="411"/>
      <c r="AW61" s="411"/>
      <c r="AX61" s="411"/>
      <c r="AY61" s="411"/>
      <c r="AZ61" s="411"/>
      <c r="BA61" s="411"/>
      <c r="BB61" s="411"/>
      <c r="BC61" s="411"/>
      <c r="BD61" s="411"/>
      <c r="BE61" s="410"/>
      <c r="BF61" s="410"/>
      <c r="BG61" s="411"/>
      <c r="BH61" s="411"/>
      <c r="BI61" s="411"/>
      <c r="BJ61" s="411"/>
      <c r="BK61" s="411"/>
      <c r="BL61" s="411"/>
      <c r="BM61" s="411"/>
      <c r="BN61" s="411"/>
      <c r="BO61" s="411"/>
      <c r="BP61" s="411"/>
      <c r="BQ61" s="410"/>
      <c r="BR61" s="410"/>
      <c r="BS61" s="411"/>
      <c r="BT61" s="411"/>
      <c r="BU61" s="411"/>
      <c r="BV61" s="411"/>
      <c r="BW61" s="411"/>
      <c r="BX61" s="411"/>
      <c r="BY61" s="411"/>
      <c r="BZ61" s="411"/>
      <c r="CA61" s="411"/>
      <c r="CB61" s="411"/>
      <c r="CC61" s="410"/>
      <c r="CD61" s="410"/>
      <c r="CE61" s="411"/>
      <c r="CF61" s="411"/>
      <c r="CG61" s="411"/>
      <c r="CH61" s="411"/>
      <c r="CI61" s="411"/>
      <c r="CJ61" s="411"/>
      <c r="CK61" s="411"/>
      <c r="CL61" s="411"/>
      <c r="CM61" s="411"/>
      <c r="CN61" s="411"/>
      <c r="CO61" s="410"/>
      <c r="CP61" s="410"/>
      <c r="CQ61" s="411"/>
      <c r="CR61" s="411"/>
      <c r="CS61" s="411"/>
      <c r="CT61" s="411"/>
      <c r="CU61" s="411"/>
      <c r="CV61" s="411"/>
      <c r="CW61" s="411"/>
      <c r="CX61" s="411"/>
      <c r="CY61" s="411"/>
      <c r="CZ61" s="411"/>
      <c r="DA61" s="410"/>
      <c r="DB61" s="410"/>
      <c r="DC61" s="410"/>
      <c r="DD61" s="409"/>
      <c r="DE61" s="408"/>
    </row>
    <row r="62" spans="1:109" ht="13" x14ac:dyDescent="0.2">
      <c r="B62" s="407"/>
      <c r="C62" s="407"/>
      <c r="D62" s="407"/>
      <c r="E62" s="407"/>
      <c r="F62" s="407"/>
      <c r="G62" s="407"/>
      <c r="H62" s="407"/>
      <c r="I62" s="407"/>
      <c r="J62" s="407"/>
      <c r="K62" s="407"/>
      <c r="L62" s="407"/>
      <c r="M62" s="407"/>
      <c r="N62" s="407"/>
      <c r="O62" s="407"/>
      <c r="P62" s="407"/>
      <c r="Q62" s="407"/>
      <c r="R62" s="407"/>
      <c r="S62" s="407"/>
      <c r="T62" s="407"/>
      <c r="U62" s="407"/>
      <c r="V62" s="407"/>
      <c r="W62" s="407"/>
      <c r="X62" s="407"/>
      <c r="Y62" s="407"/>
      <c r="Z62" s="407"/>
      <c r="AA62" s="407"/>
      <c r="AB62" s="407"/>
      <c r="AC62" s="407"/>
      <c r="AD62" s="407"/>
      <c r="AE62" s="407"/>
      <c r="AF62" s="407"/>
      <c r="AG62" s="407"/>
      <c r="AH62" s="407"/>
      <c r="AI62" s="407"/>
      <c r="AJ62" s="407"/>
      <c r="AK62" s="407"/>
      <c r="AL62" s="407"/>
      <c r="AM62" s="407"/>
      <c r="AN62" s="407"/>
      <c r="AO62" s="407"/>
      <c r="AP62" s="407"/>
      <c r="AQ62" s="407"/>
      <c r="AR62" s="407"/>
      <c r="AS62" s="407"/>
      <c r="AT62" s="407"/>
      <c r="AU62" s="407"/>
      <c r="AV62" s="407"/>
      <c r="AW62" s="407"/>
      <c r="AX62" s="407"/>
      <c r="AY62" s="407"/>
      <c r="AZ62" s="407"/>
      <c r="BA62" s="407"/>
      <c r="BB62" s="407"/>
      <c r="BC62" s="407"/>
      <c r="BD62" s="407"/>
      <c r="BE62" s="407"/>
      <c r="BF62" s="407"/>
      <c r="BG62" s="407"/>
      <c r="BH62" s="407"/>
      <c r="BI62" s="407"/>
      <c r="BJ62" s="407"/>
      <c r="BK62" s="407"/>
      <c r="BL62" s="407"/>
      <c r="BM62" s="407"/>
      <c r="BN62" s="407"/>
      <c r="BO62" s="407"/>
      <c r="BP62" s="407"/>
      <c r="BQ62" s="407"/>
      <c r="BR62" s="407"/>
      <c r="BS62" s="407"/>
      <c r="BT62" s="407"/>
      <c r="BU62" s="407"/>
      <c r="BV62" s="407"/>
      <c r="BW62" s="407"/>
      <c r="BX62" s="407"/>
      <c r="BY62" s="407"/>
      <c r="BZ62" s="407"/>
      <c r="CA62" s="407"/>
      <c r="CB62" s="407"/>
      <c r="CC62" s="407"/>
      <c r="CD62" s="407"/>
      <c r="CE62" s="407"/>
      <c r="CF62" s="407"/>
      <c r="CG62" s="407"/>
      <c r="CH62" s="407"/>
      <c r="CI62" s="407"/>
      <c r="CJ62" s="407"/>
      <c r="CK62" s="407"/>
      <c r="CL62" s="407"/>
      <c r="CM62" s="407"/>
      <c r="CN62" s="407"/>
      <c r="CO62" s="407"/>
      <c r="CP62" s="407"/>
      <c r="CQ62" s="407"/>
      <c r="CR62" s="407"/>
      <c r="CS62" s="407"/>
      <c r="CT62" s="407"/>
      <c r="CU62" s="407"/>
      <c r="CV62" s="407"/>
      <c r="CW62" s="407"/>
      <c r="CX62" s="407"/>
      <c r="CY62" s="407"/>
      <c r="CZ62" s="407"/>
      <c r="DA62" s="407"/>
      <c r="DB62" s="407"/>
      <c r="DC62" s="407"/>
      <c r="DD62" s="407"/>
      <c r="DE62" s="386"/>
    </row>
    <row r="63" spans="1:109" ht="16.5" x14ac:dyDescent="0.2">
      <c r="B63" s="406" t="s">
        <v>609</v>
      </c>
    </row>
    <row r="64" spans="1:109" ht="13" x14ac:dyDescent="0.2">
      <c r="B64" s="387"/>
      <c r="G64" s="403"/>
      <c r="I64" s="405"/>
      <c r="J64" s="405"/>
      <c r="K64" s="405"/>
      <c r="L64" s="405"/>
      <c r="M64" s="405"/>
      <c r="N64" s="404"/>
      <c r="AM64" s="403"/>
      <c r="AN64" s="403" t="s">
        <v>608</v>
      </c>
      <c r="AP64" s="402"/>
      <c r="AQ64" s="402"/>
      <c r="AR64" s="402"/>
      <c r="AY64" s="403"/>
      <c r="BA64" s="402"/>
      <c r="BB64" s="402"/>
      <c r="BC64" s="402"/>
      <c r="BK64" s="403"/>
      <c r="BM64" s="402"/>
      <c r="BN64" s="402"/>
      <c r="BO64" s="402"/>
      <c r="BW64" s="403"/>
      <c r="BY64" s="402"/>
      <c r="BZ64" s="402"/>
      <c r="CA64" s="402"/>
      <c r="CI64" s="403"/>
      <c r="CK64" s="402"/>
      <c r="CL64" s="402"/>
      <c r="CM64" s="402"/>
      <c r="CU64" s="403"/>
      <c r="CW64" s="402"/>
      <c r="CX64" s="402"/>
      <c r="CY64" s="402"/>
    </row>
    <row r="65" spans="2:107" ht="13" x14ac:dyDescent="0.2">
      <c r="B65" s="387"/>
      <c r="AN65" s="1310" t="s">
        <v>607</v>
      </c>
      <c r="AO65" s="1311"/>
      <c r="AP65" s="1311"/>
      <c r="AQ65" s="1311"/>
      <c r="AR65" s="1311"/>
      <c r="AS65" s="1311"/>
      <c r="AT65" s="1311"/>
      <c r="AU65" s="1311"/>
      <c r="AV65" s="1311"/>
      <c r="AW65" s="1311"/>
      <c r="AX65" s="1311"/>
      <c r="AY65" s="1311"/>
      <c r="AZ65" s="1311"/>
      <c r="BA65" s="1311"/>
      <c r="BB65" s="1311"/>
      <c r="BC65" s="1311"/>
      <c r="BD65" s="1311"/>
      <c r="BE65" s="1311"/>
      <c r="BF65" s="1311"/>
      <c r="BG65" s="1311"/>
      <c r="BH65" s="1311"/>
      <c r="BI65" s="1311"/>
      <c r="BJ65" s="1311"/>
      <c r="BK65" s="1311"/>
      <c r="BL65" s="1311"/>
      <c r="BM65" s="1311"/>
      <c r="BN65" s="1311"/>
      <c r="BO65" s="1311"/>
      <c r="BP65" s="1311"/>
      <c r="BQ65" s="1311"/>
      <c r="BR65" s="1311"/>
      <c r="BS65" s="1311"/>
      <c r="BT65" s="1311"/>
      <c r="BU65" s="1311"/>
      <c r="BV65" s="1311"/>
      <c r="BW65" s="1311"/>
      <c r="BX65" s="1311"/>
      <c r="BY65" s="1311"/>
      <c r="BZ65" s="1311"/>
      <c r="CA65" s="1311"/>
      <c r="CB65" s="1311"/>
      <c r="CC65" s="1311"/>
      <c r="CD65" s="1311"/>
      <c r="CE65" s="1311"/>
      <c r="CF65" s="1311"/>
      <c r="CG65" s="1311"/>
      <c r="CH65" s="1311"/>
      <c r="CI65" s="1311"/>
      <c r="CJ65" s="1311"/>
      <c r="CK65" s="1311"/>
      <c r="CL65" s="1311"/>
      <c r="CM65" s="1311"/>
      <c r="CN65" s="1311"/>
      <c r="CO65" s="1311"/>
      <c r="CP65" s="1311"/>
      <c r="CQ65" s="1311"/>
      <c r="CR65" s="1311"/>
      <c r="CS65" s="1311"/>
      <c r="CT65" s="1311"/>
      <c r="CU65" s="1311"/>
      <c r="CV65" s="1311"/>
      <c r="CW65" s="1311"/>
      <c r="CX65" s="1311"/>
      <c r="CY65" s="1311"/>
      <c r="CZ65" s="1311"/>
      <c r="DA65" s="1311"/>
      <c r="DB65" s="1311"/>
      <c r="DC65" s="1312"/>
    </row>
    <row r="66" spans="2:107" ht="13" x14ac:dyDescent="0.2">
      <c r="B66" s="387"/>
      <c r="AN66" s="1313"/>
      <c r="AO66" s="1314"/>
      <c r="AP66" s="1314"/>
      <c r="AQ66" s="1314"/>
      <c r="AR66" s="1314"/>
      <c r="AS66" s="1314"/>
      <c r="AT66" s="1314"/>
      <c r="AU66" s="1314"/>
      <c r="AV66" s="1314"/>
      <c r="AW66" s="1314"/>
      <c r="AX66" s="1314"/>
      <c r="AY66" s="1314"/>
      <c r="AZ66" s="1314"/>
      <c r="BA66" s="1314"/>
      <c r="BB66" s="1314"/>
      <c r="BC66" s="1314"/>
      <c r="BD66" s="1314"/>
      <c r="BE66" s="1314"/>
      <c r="BF66" s="1314"/>
      <c r="BG66" s="1314"/>
      <c r="BH66" s="1314"/>
      <c r="BI66" s="1314"/>
      <c r="BJ66" s="1314"/>
      <c r="BK66" s="1314"/>
      <c r="BL66" s="1314"/>
      <c r="BM66" s="1314"/>
      <c r="BN66" s="1314"/>
      <c r="BO66" s="1314"/>
      <c r="BP66" s="1314"/>
      <c r="BQ66" s="1314"/>
      <c r="BR66" s="1314"/>
      <c r="BS66" s="1314"/>
      <c r="BT66" s="1314"/>
      <c r="BU66" s="1314"/>
      <c r="BV66" s="1314"/>
      <c r="BW66" s="1314"/>
      <c r="BX66" s="1314"/>
      <c r="BY66" s="1314"/>
      <c r="BZ66" s="1314"/>
      <c r="CA66" s="1314"/>
      <c r="CB66" s="1314"/>
      <c r="CC66" s="1314"/>
      <c r="CD66" s="1314"/>
      <c r="CE66" s="1314"/>
      <c r="CF66" s="1314"/>
      <c r="CG66" s="1314"/>
      <c r="CH66" s="1314"/>
      <c r="CI66" s="1314"/>
      <c r="CJ66" s="1314"/>
      <c r="CK66" s="1314"/>
      <c r="CL66" s="1314"/>
      <c r="CM66" s="1314"/>
      <c r="CN66" s="1314"/>
      <c r="CO66" s="1314"/>
      <c r="CP66" s="1314"/>
      <c r="CQ66" s="1314"/>
      <c r="CR66" s="1314"/>
      <c r="CS66" s="1314"/>
      <c r="CT66" s="1314"/>
      <c r="CU66" s="1314"/>
      <c r="CV66" s="1314"/>
      <c r="CW66" s="1314"/>
      <c r="CX66" s="1314"/>
      <c r="CY66" s="1314"/>
      <c r="CZ66" s="1314"/>
      <c r="DA66" s="1314"/>
      <c r="DB66" s="1314"/>
      <c r="DC66" s="1315"/>
    </row>
    <row r="67" spans="2:107" ht="13" x14ac:dyDescent="0.2">
      <c r="B67" s="387"/>
      <c r="AN67" s="1313"/>
      <c r="AO67" s="1314"/>
      <c r="AP67" s="1314"/>
      <c r="AQ67" s="1314"/>
      <c r="AR67" s="1314"/>
      <c r="AS67" s="1314"/>
      <c r="AT67" s="1314"/>
      <c r="AU67" s="1314"/>
      <c r="AV67" s="1314"/>
      <c r="AW67" s="1314"/>
      <c r="AX67" s="1314"/>
      <c r="AY67" s="1314"/>
      <c r="AZ67" s="1314"/>
      <c r="BA67" s="1314"/>
      <c r="BB67" s="1314"/>
      <c r="BC67" s="1314"/>
      <c r="BD67" s="1314"/>
      <c r="BE67" s="1314"/>
      <c r="BF67" s="1314"/>
      <c r="BG67" s="1314"/>
      <c r="BH67" s="1314"/>
      <c r="BI67" s="1314"/>
      <c r="BJ67" s="1314"/>
      <c r="BK67" s="1314"/>
      <c r="BL67" s="1314"/>
      <c r="BM67" s="1314"/>
      <c r="BN67" s="1314"/>
      <c r="BO67" s="1314"/>
      <c r="BP67" s="1314"/>
      <c r="BQ67" s="1314"/>
      <c r="BR67" s="1314"/>
      <c r="BS67" s="1314"/>
      <c r="BT67" s="1314"/>
      <c r="BU67" s="1314"/>
      <c r="BV67" s="1314"/>
      <c r="BW67" s="1314"/>
      <c r="BX67" s="1314"/>
      <c r="BY67" s="1314"/>
      <c r="BZ67" s="1314"/>
      <c r="CA67" s="1314"/>
      <c r="CB67" s="1314"/>
      <c r="CC67" s="1314"/>
      <c r="CD67" s="1314"/>
      <c r="CE67" s="1314"/>
      <c r="CF67" s="1314"/>
      <c r="CG67" s="1314"/>
      <c r="CH67" s="1314"/>
      <c r="CI67" s="1314"/>
      <c r="CJ67" s="1314"/>
      <c r="CK67" s="1314"/>
      <c r="CL67" s="1314"/>
      <c r="CM67" s="1314"/>
      <c r="CN67" s="1314"/>
      <c r="CO67" s="1314"/>
      <c r="CP67" s="1314"/>
      <c r="CQ67" s="1314"/>
      <c r="CR67" s="1314"/>
      <c r="CS67" s="1314"/>
      <c r="CT67" s="1314"/>
      <c r="CU67" s="1314"/>
      <c r="CV67" s="1314"/>
      <c r="CW67" s="1314"/>
      <c r="CX67" s="1314"/>
      <c r="CY67" s="1314"/>
      <c r="CZ67" s="1314"/>
      <c r="DA67" s="1314"/>
      <c r="DB67" s="1314"/>
      <c r="DC67" s="1315"/>
    </row>
    <row r="68" spans="2:107" ht="13" x14ac:dyDescent="0.2">
      <c r="B68" s="387"/>
      <c r="AN68" s="1313"/>
      <c r="AO68" s="1314"/>
      <c r="AP68" s="1314"/>
      <c r="AQ68" s="1314"/>
      <c r="AR68" s="1314"/>
      <c r="AS68" s="1314"/>
      <c r="AT68" s="1314"/>
      <c r="AU68" s="1314"/>
      <c r="AV68" s="1314"/>
      <c r="AW68" s="1314"/>
      <c r="AX68" s="1314"/>
      <c r="AY68" s="1314"/>
      <c r="AZ68" s="1314"/>
      <c r="BA68" s="1314"/>
      <c r="BB68" s="1314"/>
      <c r="BC68" s="1314"/>
      <c r="BD68" s="1314"/>
      <c r="BE68" s="1314"/>
      <c r="BF68" s="1314"/>
      <c r="BG68" s="1314"/>
      <c r="BH68" s="1314"/>
      <c r="BI68" s="1314"/>
      <c r="BJ68" s="1314"/>
      <c r="BK68" s="1314"/>
      <c r="BL68" s="1314"/>
      <c r="BM68" s="1314"/>
      <c r="BN68" s="1314"/>
      <c r="BO68" s="1314"/>
      <c r="BP68" s="1314"/>
      <c r="BQ68" s="1314"/>
      <c r="BR68" s="1314"/>
      <c r="BS68" s="1314"/>
      <c r="BT68" s="1314"/>
      <c r="BU68" s="1314"/>
      <c r="BV68" s="1314"/>
      <c r="BW68" s="1314"/>
      <c r="BX68" s="1314"/>
      <c r="BY68" s="1314"/>
      <c r="BZ68" s="1314"/>
      <c r="CA68" s="1314"/>
      <c r="CB68" s="1314"/>
      <c r="CC68" s="1314"/>
      <c r="CD68" s="1314"/>
      <c r="CE68" s="1314"/>
      <c r="CF68" s="1314"/>
      <c r="CG68" s="1314"/>
      <c r="CH68" s="1314"/>
      <c r="CI68" s="1314"/>
      <c r="CJ68" s="1314"/>
      <c r="CK68" s="1314"/>
      <c r="CL68" s="1314"/>
      <c r="CM68" s="1314"/>
      <c r="CN68" s="1314"/>
      <c r="CO68" s="1314"/>
      <c r="CP68" s="1314"/>
      <c r="CQ68" s="1314"/>
      <c r="CR68" s="1314"/>
      <c r="CS68" s="1314"/>
      <c r="CT68" s="1314"/>
      <c r="CU68" s="1314"/>
      <c r="CV68" s="1314"/>
      <c r="CW68" s="1314"/>
      <c r="CX68" s="1314"/>
      <c r="CY68" s="1314"/>
      <c r="CZ68" s="1314"/>
      <c r="DA68" s="1314"/>
      <c r="DB68" s="1314"/>
      <c r="DC68" s="1315"/>
    </row>
    <row r="69" spans="2:107" ht="13" x14ac:dyDescent="0.2">
      <c r="B69" s="387"/>
      <c r="AN69" s="1316"/>
      <c r="AO69" s="1317"/>
      <c r="AP69" s="1317"/>
      <c r="AQ69" s="1317"/>
      <c r="AR69" s="1317"/>
      <c r="AS69" s="1317"/>
      <c r="AT69" s="1317"/>
      <c r="AU69" s="1317"/>
      <c r="AV69" s="1317"/>
      <c r="AW69" s="1317"/>
      <c r="AX69" s="1317"/>
      <c r="AY69" s="1317"/>
      <c r="AZ69" s="1317"/>
      <c r="BA69" s="1317"/>
      <c r="BB69" s="1317"/>
      <c r="BC69" s="1317"/>
      <c r="BD69" s="1317"/>
      <c r="BE69" s="1317"/>
      <c r="BF69" s="1317"/>
      <c r="BG69" s="1317"/>
      <c r="BH69" s="1317"/>
      <c r="BI69" s="1317"/>
      <c r="BJ69" s="1317"/>
      <c r="BK69" s="1317"/>
      <c r="BL69" s="1317"/>
      <c r="BM69" s="1317"/>
      <c r="BN69" s="1317"/>
      <c r="BO69" s="1317"/>
      <c r="BP69" s="1317"/>
      <c r="BQ69" s="1317"/>
      <c r="BR69" s="1317"/>
      <c r="BS69" s="1317"/>
      <c r="BT69" s="1317"/>
      <c r="BU69" s="1317"/>
      <c r="BV69" s="1317"/>
      <c r="BW69" s="1317"/>
      <c r="BX69" s="1317"/>
      <c r="BY69" s="1317"/>
      <c r="BZ69" s="1317"/>
      <c r="CA69" s="1317"/>
      <c r="CB69" s="1317"/>
      <c r="CC69" s="1317"/>
      <c r="CD69" s="1317"/>
      <c r="CE69" s="1317"/>
      <c r="CF69" s="1317"/>
      <c r="CG69" s="1317"/>
      <c r="CH69" s="1317"/>
      <c r="CI69" s="1317"/>
      <c r="CJ69" s="1317"/>
      <c r="CK69" s="1317"/>
      <c r="CL69" s="1317"/>
      <c r="CM69" s="1317"/>
      <c r="CN69" s="1317"/>
      <c r="CO69" s="1317"/>
      <c r="CP69" s="1317"/>
      <c r="CQ69" s="1317"/>
      <c r="CR69" s="1317"/>
      <c r="CS69" s="1317"/>
      <c r="CT69" s="1317"/>
      <c r="CU69" s="1317"/>
      <c r="CV69" s="1317"/>
      <c r="CW69" s="1317"/>
      <c r="CX69" s="1317"/>
      <c r="CY69" s="1317"/>
      <c r="CZ69" s="1317"/>
      <c r="DA69" s="1317"/>
      <c r="DB69" s="1317"/>
      <c r="DC69" s="1318"/>
    </row>
    <row r="70" spans="2:107" ht="13" x14ac:dyDescent="0.2">
      <c r="B70" s="387"/>
      <c r="H70" s="401"/>
      <c r="I70" s="401"/>
      <c r="J70" s="399"/>
      <c r="K70" s="399"/>
      <c r="L70" s="398"/>
      <c r="M70" s="399"/>
      <c r="N70" s="398"/>
      <c r="AN70" s="394"/>
      <c r="AO70" s="394"/>
      <c r="AP70" s="394"/>
      <c r="AZ70" s="394"/>
      <c r="BA70" s="394"/>
      <c r="BB70" s="394"/>
      <c r="BL70" s="394"/>
      <c r="BM70" s="394"/>
      <c r="BN70" s="394"/>
      <c r="BX70" s="394"/>
      <c r="BY70" s="394"/>
      <c r="BZ70" s="394"/>
      <c r="CJ70" s="394"/>
      <c r="CK70" s="394"/>
      <c r="CL70" s="394"/>
      <c r="CV70" s="394"/>
      <c r="CW70" s="394"/>
      <c r="CX70" s="394"/>
    </row>
    <row r="71" spans="2:107" ht="13" x14ac:dyDescent="0.2">
      <c r="B71" s="387"/>
      <c r="G71" s="397"/>
      <c r="I71" s="400"/>
      <c r="J71" s="399"/>
      <c r="K71" s="399"/>
      <c r="L71" s="398"/>
      <c r="M71" s="399"/>
      <c r="N71" s="398"/>
      <c r="AM71" s="397"/>
      <c r="AN71" s="386" t="s">
        <v>606</v>
      </c>
    </row>
    <row r="72" spans="2:107" ht="13" x14ac:dyDescent="0.2">
      <c r="B72" s="387"/>
      <c r="G72" s="1319"/>
      <c r="H72" s="1319"/>
      <c r="I72" s="1319"/>
      <c r="J72" s="1319"/>
      <c r="K72" s="396"/>
      <c r="L72" s="396"/>
      <c r="M72" s="395"/>
      <c r="N72" s="395"/>
      <c r="AN72" s="1320"/>
      <c r="AO72" s="1321"/>
      <c r="AP72" s="1321"/>
      <c r="AQ72" s="1321"/>
      <c r="AR72" s="1321"/>
      <c r="AS72" s="1321"/>
      <c r="AT72" s="1321"/>
      <c r="AU72" s="1321"/>
      <c r="AV72" s="1321"/>
      <c r="AW72" s="1321"/>
      <c r="AX72" s="1321"/>
      <c r="AY72" s="1321"/>
      <c r="AZ72" s="1321"/>
      <c r="BA72" s="1321"/>
      <c r="BB72" s="1321"/>
      <c r="BC72" s="1321"/>
      <c r="BD72" s="1321"/>
      <c r="BE72" s="1321"/>
      <c r="BF72" s="1321"/>
      <c r="BG72" s="1321"/>
      <c r="BH72" s="1321"/>
      <c r="BI72" s="1321"/>
      <c r="BJ72" s="1321"/>
      <c r="BK72" s="1321"/>
      <c r="BL72" s="1321"/>
      <c r="BM72" s="1321"/>
      <c r="BN72" s="1321"/>
      <c r="BO72" s="1322"/>
      <c r="BP72" s="1323" t="s">
        <v>566</v>
      </c>
      <c r="BQ72" s="1323"/>
      <c r="BR72" s="1323"/>
      <c r="BS72" s="1323"/>
      <c r="BT72" s="1323"/>
      <c r="BU72" s="1323"/>
      <c r="BV72" s="1323"/>
      <c r="BW72" s="1323"/>
      <c r="BX72" s="1323" t="s">
        <v>567</v>
      </c>
      <c r="BY72" s="1323"/>
      <c r="BZ72" s="1323"/>
      <c r="CA72" s="1323"/>
      <c r="CB72" s="1323"/>
      <c r="CC72" s="1323"/>
      <c r="CD72" s="1323"/>
      <c r="CE72" s="1323"/>
      <c r="CF72" s="1323" t="s">
        <v>568</v>
      </c>
      <c r="CG72" s="1323"/>
      <c r="CH72" s="1323"/>
      <c r="CI72" s="1323"/>
      <c r="CJ72" s="1323"/>
      <c r="CK72" s="1323"/>
      <c r="CL72" s="1323"/>
      <c r="CM72" s="1323"/>
      <c r="CN72" s="1323" t="s">
        <v>569</v>
      </c>
      <c r="CO72" s="1323"/>
      <c r="CP72" s="1323"/>
      <c r="CQ72" s="1323"/>
      <c r="CR72" s="1323"/>
      <c r="CS72" s="1323"/>
      <c r="CT72" s="1323"/>
      <c r="CU72" s="1323"/>
      <c r="CV72" s="1323" t="s">
        <v>570</v>
      </c>
      <c r="CW72" s="1323"/>
      <c r="CX72" s="1323"/>
      <c r="CY72" s="1323"/>
      <c r="CZ72" s="1323"/>
      <c r="DA72" s="1323"/>
      <c r="DB72" s="1323"/>
      <c r="DC72" s="1323"/>
    </row>
    <row r="73" spans="2:107" ht="13" x14ac:dyDescent="0.2">
      <c r="B73" s="387"/>
      <c r="G73" s="1328"/>
      <c r="H73" s="1328"/>
      <c r="I73" s="1328"/>
      <c r="J73" s="1328"/>
      <c r="K73" s="1329"/>
      <c r="L73" s="1329"/>
      <c r="M73" s="1329"/>
      <c r="N73" s="1329"/>
      <c r="AM73" s="394"/>
      <c r="AN73" s="1324" t="s">
        <v>605</v>
      </c>
      <c r="AO73" s="1324"/>
      <c r="AP73" s="1324"/>
      <c r="AQ73" s="1324"/>
      <c r="AR73" s="1324"/>
      <c r="AS73" s="1324"/>
      <c r="AT73" s="1324"/>
      <c r="AU73" s="1324"/>
      <c r="AV73" s="1324"/>
      <c r="AW73" s="1324"/>
      <c r="AX73" s="1324"/>
      <c r="AY73" s="1324"/>
      <c r="AZ73" s="1324"/>
      <c r="BA73" s="1324"/>
      <c r="BB73" s="1324" t="s">
        <v>603</v>
      </c>
      <c r="BC73" s="1324"/>
      <c r="BD73" s="1324"/>
      <c r="BE73" s="1324"/>
      <c r="BF73" s="1324"/>
      <c r="BG73" s="1324"/>
      <c r="BH73" s="1324"/>
      <c r="BI73" s="1324"/>
      <c r="BJ73" s="1324"/>
      <c r="BK73" s="1324"/>
      <c r="BL73" s="1324"/>
      <c r="BM73" s="1324"/>
      <c r="BN73" s="1324"/>
      <c r="BO73" s="1324"/>
      <c r="BP73" s="1309"/>
      <c r="BQ73" s="1309"/>
      <c r="BR73" s="1309"/>
      <c r="BS73" s="1309"/>
      <c r="BT73" s="1309"/>
      <c r="BU73" s="1309"/>
      <c r="BV73" s="1309"/>
      <c r="BW73" s="1309"/>
      <c r="BX73" s="1309"/>
      <c r="BY73" s="1309"/>
      <c r="BZ73" s="1309"/>
      <c r="CA73" s="1309"/>
      <c r="CB73" s="1309"/>
      <c r="CC73" s="1309"/>
      <c r="CD73" s="1309"/>
      <c r="CE73" s="1309"/>
      <c r="CF73" s="1309"/>
      <c r="CG73" s="1309"/>
      <c r="CH73" s="1309"/>
      <c r="CI73" s="1309"/>
      <c r="CJ73" s="1309"/>
      <c r="CK73" s="1309"/>
      <c r="CL73" s="1309"/>
      <c r="CM73" s="1309"/>
      <c r="CN73" s="1309"/>
      <c r="CO73" s="1309"/>
      <c r="CP73" s="1309"/>
      <c r="CQ73" s="1309"/>
      <c r="CR73" s="1309"/>
      <c r="CS73" s="1309"/>
      <c r="CT73" s="1309"/>
      <c r="CU73" s="1309"/>
      <c r="CV73" s="1309"/>
      <c r="CW73" s="1309"/>
      <c r="CX73" s="1309"/>
      <c r="CY73" s="1309"/>
      <c r="CZ73" s="1309"/>
      <c r="DA73" s="1309"/>
      <c r="DB73" s="1309"/>
      <c r="DC73" s="1309"/>
    </row>
    <row r="74" spans="2:107" ht="13" x14ac:dyDescent="0.2">
      <c r="B74" s="387"/>
      <c r="G74" s="1328"/>
      <c r="H74" s="1328"/>
      <c r="I74" s="1328"/>
      <c r="J74" s="1328"/>
      <c r="K74" s="1329"/>
      <c r="L74" s="1329"/>
      <c r="M74" s="1329"/>
      <c r="N74" s="1329"/>
      <c r="AM74" s="394"/>
      <c r="AN74" s="1324"/>
      <c r="AO74" s="1324"/>
      <c r="AP74" s="1324"/>
      <c r="AQ74" s="1324"/>
      <c r="AR74" s="1324"/>
      <c r="AS74" s="1324"/>
      <c r="AT74" s="1324"/>
      <c r="AU74" s="1324"/>
      <c r="AV74" s="1324"/>
      <c r="AW74" s="1324"/>
      <c r="AX74" s="1324"/>
      <c r="AY74" s="1324"/>
      <c r="AZ74" s="1324"/>
      <c r="BA74" s="1324"/>
      <c r="BB74" s="1324"/>
      <c r="BC74" s="1324"/>
      <c r="BD74" s="1324"/>
      <c r="BE74" s="1324"/>
      <c r="BF74" s="1324"/>
      <c r="BG74" s="1324"/>
      <c r="BH74" s="1324"/>
      <c r="BI74" s="1324"/>
      <c r="BJ74" s="1324"/>
      <c r="BK74" s="1324"/>
      <c r="BL74" s="1324"/>
      <c r="BM74" s="1324"/>
      <c r="BN74" s="1324"/>
      <c r="BO74" s="1324"/>
      <c r="BP74" s="1309"/>
      <c r="BQ74" s="1309"/>
      <c r="BR74" s="1309"/>
      <c r="BS74" s="1309"/>
      <c r="BT74" s="1309"/>
      <c r="BU74" s="1309"/>
      <c r="BV74" s="1309"/>
      <c r="BW74" s="1309"/>
      <c r="BX74" s="1309"/>
      <c r="BY74" s="1309"/>
      <c r="BZ74" s="1309"/>
      <c r="CA74" s="1309"/>
      <c r="CB74" s="1309"/>
      <c r="CC74" s="1309"/>
      <c r="CD74" s="1309"/>
      <c r="CE74" s="1309"/>
      <c r="CF74" s="1309"/>
      <c r="CG74" s="1309"/>
      <c r="CH74" s="1309"/>
      <c r="CI74" s="1309"/>
      <c r="CJ74" s="1309"/>
      <c r="CK74" s="1309"/>
      <c r="CL74" s="1309"/>
      <c r="CM74" s="1309"/>
      <c r="CN74" s="1309"/>
      <c r="CO74" s="1309"/>
      <c r="CP74" s="1309"/>
      <c r="CQ74" s="1309"/>
      <c r="CR74" s="1309"/>
      <c r="CS74" s="1309"/>
      <c r="CT74" s="1309"/>
      <c r="CU74" s="1309"/>
      <c r="CV74" s="1309"/>
      <c r="CW74" s="1309"/>
      <c r="CX74" s="1309"/>
      <c r="CY74" s="1309"/>
      <c r="CZ74" s="1309"/>
      <c r="DA74" s="1309"/>
      <c r="DB74" s="1309"/>
      <c r="DC74" s="1309"/>
    </row>
    <row r="75" spans="2:107" ht="13" x14ac:dyDescent="0.2">
      <c r="B75" s="387"/>
      <c r="G75" s="1328"/>
      <c r="H75" s="1328"/>
      <c r="I75" s="1319"/>
      <c r="J75" s="1319"/>
      <c r="K75" s="1325"/>
      <c r="L75" s="1325"/>
      <c r="M75" s="1325"/>
      <c r="N75" s="1325"/>
      <c r="AM75" s="394"/>
      <c r="AN75" s="1324"/>
      <c r="AO75" s="1324"/>
      <c r="AP75" s="1324"/>
      <c r="AQ75" s="1324"/>
      <c r="AR75" s="1324"/>
      <c r="AS75" s="1324"/>
      <c r="AT75" s="1324"/>
      <c r="AU75" s="1324"/>
      <c r="AV75" s="1324"/>
      <c r="AW75" s="1324"/>
      <c r="AX75" s="1324"/>
      <c r="AY75" s="1324"/>
      <c r="AZ75" s="1324"/>
      <c r="BA75" s="1324"/>
      <c r="BB75" s="1324" t="s">
        <v>602</v>
      </c>
      <c r="BC75" s="1324"/>
      <c r="BD75" s="1324"/>
      <c r="BE75" s="1324"/>
      <c r="BF75" s="1324"/>
      <c r="BG75" s="1324"/>
      <c r="BH75" s="1324"/>
      <c r="BI75" s="1324"/>
      <c r="BJ75" s="1324"/>
      <c r="BK75" s="1324"/>
      <c r="BL75" s="1324"/>
      <c r="BM75" s="1324"/>
      <c r="BN75" s="1324"/>
      <c r="BO75" s="1324"/>
      <c r="BP75" s="1309">
        <v>-0.2</v>
      </c>
      <c r="BQ75" s="1309"/>
      <c r="BR75" s="1309"/>
      <c r="BS75" s="1309"/>
      <c r="BT75" s="1309"/>
      <c r="BU75" s="1309"/>
      <c r="BV75" s="1309"/>
      <c r="BW75" s="1309"/>
      <c r="BX75" s="1309">
        <v>-0.3</v>
      </c>
      <c r="BY75" s="1309"/>
      <c r="BZ75" s="1309"/>
      <c r="CA75" s="1309"/>
      <c r="CB75" s="1309"/>
      <c r="CC75" s="1309"/>
      <c r="CD75" s="1309"/>
      <c r="CE75" s="1309"/>
      <c r="CF75" s="1309">
        <v>-0.7</v>
      </c>
      <c r="CG75" s="1309"/>
      <c r="CH75" s="1309"/>
      <c r="CI75" s="1309"/>
      <c r="CJ75" s="1309"/>
      <c r="CK75" s="1309"/>
      <c r="CL75" s="1309"/>
      <c r="CM75" s="1309"/>
      <c r="CN75" s="1309">
        <v>-0.8</v>
      </c>
      <c r="CO75" s="1309"/>
      <c r="CP75" s="1309"/>
      <c r="CQ75" s="1309"/>
      <c r="CR75" s="1309"/>
      <c r="CS75" s="1309"/>
      <c r="CT75" s="1309"/>
      <c r="CU75" s="1309"/>
      <c r="CV75" s="1309">
        <v>-1.2</v>
      </c>
      <c r="CW75" s="1309"/>
      <c r="CX75" s="1309"/>
      <c r="CY75" s="1309"/>
      <c r="CZ75" s="1309"/>
      <c r="DA75" s="1309"/>
      <c r="DB75" s="1309"/>
      <c r="DC75" s="1309"/>
    </row>
    <row r="76" spans="2:107" ht="13" x14ac:dyDescent="0.2">
      <c r="B76" s="387"/>
      <c r="G76" s="1328"/>
      <c r="H76" s="1328"/>
      <c r="I76" s="1319"/>
      <c r="J76" s="1319"/>
      <c r="K76" s="1325"/>
      <c r="L76" s="1325"/>
      <c r="M76" s="1325"/>
      <c r="N76" s="1325"/>
      <c r="AM76" s="394"/>
      <c r="AN76" s="1324"/>
      <c r="AO76" s="1324"/>
      <c r="AP76" s="1324"/>
      <c r="AQ76" s="1324"/>
      <c r="AR76" s="1324"/>
      <c r="AS76" s="1324"/>
      <c r="AT76" s="1324"/>
      <c r="AU76" s="1324"/>
      <c r="AV76" s="1324"/>
      <c r="AW76" s="1324"/>
      <c r="AX76" s="1324"/>
      <c r="AY76" s="1324"/>
      <c r="AZ76" s="1324"/>
      <c r="BA76" s="1324"/>
      <c r="BB76" s="1324"/>
      <c r="BC76" s="1324"/>
      <c r="BD76" s="1324"/>
      <c r="BE76" s="1324"/>
      <c r="BF76" s="1324"/>
      <c r="BG76" s="1324"/>
      <c r="BH76" s="1324"/>
      <c r="BI76" s="1324"/>
      <c r="BJ76" s="1324"/>
      <c r="BK76" s="1324"/>
      <c r="BL76" s="1324"/>
      <c r="BM76" s="1324"/>
      <c r="BN76" s="1324"/>
      <c r="BO76" s="1324"/>
      <c r="BP76" s="1309"/>
      <c r="BQ76" s="1309"/>
      <c r="BR76" s="1309"/>
      <c r="BS76" s="1309"/>
      <c r="BT76" s="1309"/>
      <c r="BU76" s="1309"/>
      <c r="BV76" s="1309"/>
      <c r="BW76" s="1309"/>
      <c r="BX76" s="1309"/>
      <c r="BY76" s="1309"/>
      <c r="BZ76" s="1309"/>
      <c r="CA76" s="1309"/>
      <c r="CB76" s="1309"/>
      <c r="CC76" s="1309"/>
      <c r="CD76" s="1309"/>
      <c r="CE76" s="1309"/>
      <c r="CF76" s="1309"/>
      <c r="CG76" s="1309"/>
      <c r="CH76" s="1309"/>
      <c r="CI76" s="1309"/>
      <c r="CJ76" s="1309"/>
      <c r="CK76" s="1309"/>
      <c r="CL76" s="1309"/>
      <c r="CM76" s="1309"/>
      <c r="CN76" s="1309"/>
      <c r="CO76" s="1309"/>
      <c r="CP76" s="1309"/>
      <c r="CQ76" s="1309"/>
      <c r="CR76" s="1309"/>
      <c r="CS76" s="1309"/>
      <c r="CT76" s="1309"/>
      <c r="CU76" s="1309"/>
      <c r="CV76" s="1309"/>
      <c r="CW76" s="1309"/>
      <c r="CX76" s="1309"/>
      <c r="CY76" s="1309"/>
      <c r="CZ76" s="1309"/>
      <c r="DA76" s="1309"/>
      <c r="DB76" s="1309"/>
      <c r="DC76" s="1309"/>
    </row>
    <row r="77" spans="2:107" ht="13" x14ac:dyDescent="0.2">
      <c r="B77" s="387"/>
      <c r="G77" s="1319"/>
      <c r="H77" s="1319"/>
      <c r="I77" s="1319"/>
      <c r="J77" s="1319"/>
      <c r="K77" s="1329"/>
      <c r="L77" s="1329"/>
      <c r="M77" s="1329"/>
      <c r="N77" s="1329"/>
      <c r="AN77" s="1323" t="s">
        <v>604</v>
      </c>
      <c r="AO77" s="1323"/>
      <c r="AP77" s="1323"/>
      <c r="AQ77" s="1323"/>
      <c r="AR77" s="1323"/>
      <c r="AS77" s="1323"/>
      <c r="AT77" s="1323"/>
      <c r="AU77" s="1323"/>
      <c r="AV77" s="1323"/>
      <c r="AW77" s="1323"/>
      <c r="AX77" s="1323"/>
      <c r="AY77" s="1323"/>
      <c r="AZ77" s="1323"/>
      <c r="BA77" s="1323"/>
      <c r="BB77" s="1324" t="s">
        <v>603</v>
      </c>
      <c r="BC77" s="1324"/>
      <c r="BD77" s="1324"/>
      <c r="BE77" s="1324"/>
      <c r="BF77" s="1324"/>
      <c r="BG77" s="1324"/>
      <c r="BH77" s="1324"/>
      <c r="BI77" s="1324"/>
      <c r="BJ77" s="1324"/>
      <c r="BK77" s="1324"/>
      <c r="BL77" s="1324"/>
      <c r="BM77" s="1324"/>
      <c r="BN77" s="1324"/>
      <c r="BO77" s="1324"/>
      <c r="BP77" s="1309">
        <v>0</v>
      </c>
      <c r="BQ77" s="1309"/>
      <c r="BR77" s="1309"/>
      <c r="BS77" s="1309"/>
      <c r="BT77" s="1309"/>
      <c r="BU77" s="1309"/>
      <c r="BV77" s="1309"/>
      <c r="BW77" s="1309"/>
      <c r="BX77" s="1309">
        <v>0</v>
      </c>
      <c r="BY77" s="1309"/>
      <c r="BZ77" s="1309"/>
      <c r="CA77" s="1309"/>
      <c r="CB77" s="1309"/>
      <c r="CC77" s="1309"/>
      <c r="CD77" s="1309"/>
      <c r="CE77" s="1309"/>
      <c r="CF77" s="1309">
        <v>0</v>
      </c>
      <c r="CG77" s="1309"/>
      <c r="CH77" s="1309"/>
      <c r="CI77" s="1309"/>
      <c r="CJ77" s="1309"/>
      <c r="CK77" s="1309"/>
      <c r="CL77" s="1309"/>
      <c r="CM77" s="1309"/>
      <c r="CN77" s="1309">
        <v>0</v>
      </c>
      <c r="CO77" s="1309"/>
      <c r="CP77" s="1309"/>
      <c r="CQ77" s="1309"/>
      <c r="CR77" s="1309"/>
      <c r="CS77" s="1309"/>
      <c r="CT77" s="1309"/>
      <c r="CU77" s="1309"/>
      <c r="CV77" s="1309">
        <v>0</v>
      </c>
      <c r="CW77" s="1309"/>
      <c r="CX77" s="1309"/>
      <c r="CY77" s="1309"/>
      <c r="CZ77" s="1309"/>
      <c r="DA77" s="1309"/>
      <c r="DB77" s="1309"/>
      <c r="DC77" s="1309"/>
    </row>
    <row r="78" spans="2:107" ht="13" x14ac:dyDescent="0.2">
      <c r="B78" s="387"/>
      <c r="G78" s="1319"/>
      <c r="H78" s="1319"/>
      <c r="I78" s="1319"/>
      <c r="J78" s="1319"/>
      <c r="K78" s="1329"/>
      <c r="L78" s="1329"/>
      <c r="M78" s="1329"/>
      <c r="N78" s="1329"/>
      <c r="AN78" s="1323"/>
      <c r="AO78" s="1323"/>
      <c r="AP78" s="1323"/>
      <c r="AQ78" s="1323"/>
      <c r="AR78" s="1323"/>
      <c r="AS78" s="1323"/>
      <c r="AT78" s="1323"/>
      <c r="AU78" s="1323"/>
      <c r="AV78" s="1323"/>
      <c r="AW78" s="1323"/>
      <c r="AX78" s="1323"/>
      <c r="AY78" s="1323"/>
      <c r="AZ78" s="1323"/>
      <c r="BA78" s="1323"/>
      <c r="BB78" s="1324"/>
      <c r="BC78" s="1324"/>
      <c r="BD78" s="1324"/>
      <c r="BE78" s="1324"/>
      <c r="BF78" s="1324"/>
      <c r="BG78" s="1324"/>
      <c r="BH78" s="1324"/>
      <c r="BI78" s="1324"/>
      <c r="BJ78" s="1324"/>
      <c r="BK78" s="1324"/>
      <c r="BL78" s="1324"/>
      <c r="BM78" s="1324"/>
      <c r="BN78" s="1324"/>
      <c r="BO78" s="1324"/>
      <c r="BP78" s="1309"/>
      <c r="BQ78" s="1309"/>
      <c r="BR78" s="1309"/>
      <c r="BS78" s="1309"/>
      <c r="BT78" s="1309"/>
      <c r="BU78" s="1309"/>
      <c r="BV78" s="1309"/>
      <c r="BW78" s="1309"/>
      <c r="BX78" s="1309"/>
      <c r="BY78" s="1309"/>
      <c r="BZ78" s="1309"/>
      <c r="CA78" s="1309"/>
      <c r="CB78" s="1309"/>
      <c r="CC78" s="1309"/>
      <c r="CD78" s="1309"/>
      <c r="CE78" s="1309"/>
      <c r="CF78" s="1309"/>
      <c r="CG78" s="1309"/>
      <c r="CH78" s="1309"/>
      <c r="CI78" s="1309"/>
      <c r="CJ78" s="1309"/>
      <c r="CK78" s="1309"/>
      <c r="CL78" s="1309"/>
      <c r="CM78" s="1309"/>
      <c r="CN78" s="1309"/>
      <c r="CO78" s="1309"/>
      <c r="CP78" s="1309"/>
      <c r="CQ78" s="1309"/>
      <c r="CR78" s="1309"/>
      <c r="CS78" s="1309"/>
      <c r="CT78" s="1309"/>
      <c r="CU78" s="1309"/>
      <c r="CV78" s="1309"/>
      <c r="CW78" s="1309"/>
      <c r="CX78" s="1309"/>
      <c r="CY78" s="1309"/>
      <c r="CZ78" s="1309"/>
      <c r="DA78" s="1309"/>
      <c r="DB78" s="1309"/>
      <c r="DC78" s="1309"/>
    </row>
    <row r="79" spans="2:107" ht="13" x14ac:dyDescent="0.2">
      <c r="B79" s="387"/>
      <c r="G79" s="1319"/>
      <c r="H79" s="1319"/>
      <c r="I79" s="1327"/>
      <c r="J79" s="1327"/>
      <c r="K79" s="1330"/>
      <c r="L79" s="1330"/>
      <c r="M79" s="1330"/>
      <c r="N79" s="1330"/>
      <c r="AN79" s="1323"/>
      <c r="AO79" s="1323"/>
      <c r="AP79" s="1323"/>
      <c r="AQ79" s="1323"/>
      <c r="AR79" s="1323"/>
      <c r="AS79" s="1323"/>
      <c r="AT79" s="1323"/>
      <c r="AU79" s="1323"/>
      <c r="AV79" s="1323"/>
      <c r="AW79" s="1323"/>
      <c r="AX79" s="1323"/>
      <c r="AY79" s="1323"/>
      <c r="AZ79" s="1323"/>
      <c r="BA79" s="1323"/>
      <c r="BB79" s="1324" t="s">
        <v>602</v>
      </c>
      <c r="BC79" s="1324"/>
      <c r="BD79" s="1324"/>
      <c r="BE79" s="1324"/>
      <c r="BF79" s="1324"/>
      <c r="BG79" s="1324"/>
      <c r="BH79" s="1324"/>
      <c r="BI79" s="1324"/>
      <c r="BJ79" s="1324"/>
      <c r="BK79" s="1324"/>
      <c r="BL79" s="1324"/>
      <c r="BM79" s="1324"/>
      <c r="BN79" s="1324"/>
      <c r="BO79" s="1324"/>
      <c r="BP79" s="1309">
        <v>-2.2999999999999998</v>
      </c>
      <c r="BQ79" s="1309"/>
      <c r="BR79" s="1309"/>
      <c r="BS79" s="1309"/>
      <c r="BT79" s="1309"/>
      <c r="BU79" s="1309"/>
      <c r="BV79" s="1309"/>
      <c r="BW79" s="1309"/>
      <c r="BX79" s="1309">
        <v>-2.8</v>
      </c>
      <c r="BY79" s="1309"/>
      <c r="BZ79" s="1309"/>
      <c r="CA79" s="1309"/>
      <c r="CB79" s="1309"/>
      <c r="CC79" s="1309"/>
      <c r="CD79" s="1309"/>
      <c r="CE79" s="1309"/>
      <c r="CF79" s="1309">
        <v>-3.2</v>
      </c>
      <c r="CG79" s="1309"/>
      <c r="CH79" s="1309"/>
      <c r="CI79" s="1309"/>
      <c r="CJ79" s="1309"/>
      <c r="CK79" s="1309"/>
      <c r="CL79" s="1309"/>
      <c r="CM79" s="1309"/>
      <c r="CN79" s="1309">
        <v>-3.4</v>
      </c>
      <c r="CO79" s="1309"/>
      <c r="CP79" s="1309"/>
      <c r="CQ79" s="1309"/>
      <c r="CR79" s="1309"/>
      <c r="CS79" s="1309"/>
      <c r="CT79" s="1309"/>
      <c r="CU79" s="1309"/>
      <c r="CV79" s="1309">
        <v>-3.5</v>
      </c>
      <c r="CW79" s="1309"/>
      <c r="CX79" s="1309"/>
      <c r="CY79" s="1309"/>
      <c r="CZ79" s="1309"/>
      <c r="DA79" s="1309"/>
      <c r="DB79" s="1309"/>
      <c r="DC79" s="1309"/>
    </row>
    <row r="80" spans="2:107" ht="13" x14ac:dyDescent="0.2">
      <c r="B80" s="387"/>
      <c r="G80" s="1319"/>
      <c r="H80" s="1319"/>
      <c r="I80" s="1327"/>
      <c r="J80" s="1327"/>
      <c r="K80" s="1330"/>
      <c r="L80" s="1330"/>
      <c r="M80" s="1330"/>
      <c r="N80" s="1330"/>
      <c r="AN80" s="1323"/>
      <c r="AO80" s="1323"/>
      <c r="AP80" s="1323"/>
      <c r="AQ80" s="1323"/>
      <c r="AR80" s="1323"/>
      <c r="AS80" s="1323"/>
      <c r="AT80" s="1323"/>
      <c r="AU80" s="1323"/>
      <c r="AV80" s="1323"/>
      <c r="AW80" s="1323"/>
      <c r="AX80" s="1323"/>
      <c r="AY80" s="1323"/>
      <c r="AZ80" s="1323"/>
      <c r="BA80" s="1323"/>
      <c r="BB80" s="1324"/>
      <c r="BC80" s="1324"/>
      <c r="BD80" s="1324"/>
      <c r="BE80" s="1324"/>
      <c r="BF80" s="1324"/>
      <c r="BG80" s="1324"/>
      <c r="BH80" s="1324"/>
      <c r="BI80" s="1324"/>
      <c r="BJ80" s="1324"/>
      <c r="BK80" s="1324"/>
      <c r="BL80" s="1324"/>
      <c r="BM80" s="1324"/>
      <c r="BN80" s="1324"/>
      <c r="BO80" s="1324"/>
      <c r="BP80" s="1309"/>
      <c r="BQ80" s="1309"/>
      <c r="BR80" s="1309"/>
      <c r="BS80" s="1309"/>
      <c r="BT80" s="1309"/>
      <c r="BU80" s="1309"/>
      <c r="BV80" s="1309"/>
      <c r="BW80" s="1309"/>
      <c r="BX80" s="1309"/>
      <c r="BY80" s="1309"/>
      <c r="BZ80" s="1309"/>
      <c r="CA80" s="1309"/>
      <c r="CB80" s="1309"/>
      <c r="CC80" s="1309"/>
      <c r="CD80" s="1309"/>
      <c r="CE80" s="1309"/>
      <c r="CF80" s="1309"/>
      <c r="CG80" s="1309"/>
      <c r="CH80" s="1309"/>
      <c r="CI80" s="1309"/>
      <c r="CJ80" s="1309"/>
      <c r="CK80" s="1309"/>
      <c r="CL80" s="1309"/>
      <c r="CM80" s="1309"/>
      <c r="CN80" s="1309"/>
      <c r="CO80" s="1309"/>
      <c r="CP80" s="1309"/>
      <c r="CQ80" s="1309"/>
      <c r="CR80" s="1309"/>
      <c r="CS80" s="1309"/>
      <c r="CT80" s="1309"/>
      <c r="CU80" s="1309"/>
      <c r="CV80" s="1309"/>
      <c r="CW80" s="1309"/>
      <c r="CX80" s="1309"/>
      <c r="CY80" s="1309"/>
      <c r="CZ80" s="1309"/>
      <c r="DA80" s="1309"/>
      <c r="DB80" s="1309"/>
      <c r="DC80" s="1309"/>
    </row>
    <row r="81" spans="2:109" ht="13" x14ac:dyDescent="0.2">
      <c r="B81" s="387"/>
    </row>
    <row r="82" spans="2:109" ht="16.5" x14ac:dyDescent="0.2">
      <c r="B82" s="387"/>
      <c r="K82" s="393"/>
      <c r="L82" s="393"/>
      <c r="M82" s="393"/>
      <c r="N82" s="393"/>
      <c r="AQ82" s="393"/>
      <c r="AR82" s="393"/>
      <c r="AS82" s="393"/>
      <c r="AT82" s="393"/>
      <c r="BC82" s="393"/>
      <c r="BD82" s="393"/>
      <c r="BE82" s="393"/>
      <c r="BF82" s="393"/>
      <c r="BO82" s="393"/>
      <c r="BP82" s="393"/>
      <c r="BQ82" s="393"/>
      <c r="BR82" s="393"/>
      <c r="CA82" s="393"/>
      <c r="CB82" s="393"/>
      <c r="CC82" s="393"/>
      <c r="CD82" s="393"/>
      <c r="CM82" s="393"/>
      <c r="CN82" s="393"/>
      <c r="CO82" s="393"/>
      <c r="CP82" s="393"/>
      <c r="CY82" s="393"/>
      <c r="CZ82" s="393"/>
      <c r="DA82" s="393"/>
      <c r="DB82" s="393"/>
      <c r="DC82" s="393"/>
    </row>
    <row r="83" spans="2:109" ht="13" x14ac:dyDescent="0.2">
      <c r="B83" s="392"/>
      <c r="C83" s="391"/>
      <c r="D83" s="391"/>
      <c r="E83" s="391"/>
      <c r="F83" s="391"/>
      <c r="G83" s="391"/>
      <c r="H83" s="391"/>
      <c r="I83" s="391"/>
      <c r="J83" s="391"/>
      <c r="K83" s="391"/>
      <c r="L83" s="391"/>
      <c r="M83" s="391"/>
      <c r="N83" s="391"/>
      <c r="O83" s="391"/>
      <c r="P83" s="391"/>
      <c r="Q83" s="391"/>
      <c r="R83" s="391"/>
      <c r="S83" s="391"/>
      <c r="T83" s="391"/>
      <c r="U83" s="391"/>
      <c r="V83" s="391"/>
      <c r="W83" s="391"/>
      <c r="X83" s="391"/>
      <c r="Y83" s="391"/>
      <c r="Z83" s="391"/>
      <c r="AA83" s="391"/>
      <c r="AB83" s="391"/>
      <c r="AC83" s="391"/>
      <c r="AD83" s="391"/>
      <c r="AE83" s="391"/>
      <c r="AF83" s="391"/>
      <c r="AG83" s="391"/>
      <c r="AH83" s="391"/>
      <c r="AI83" s="391"/>
      <c r="AJ83" s="391"/>
      <c r="AK83" s="391"/>
      <c r="AL83" s="391"/>
      <c r="AM83" s="391"/>
      <c r="AN83" s="391"/>
      <c r="AO83" s="391"/>
      <c r="AP83" s="391"/>
      <c r="AQ83" s="391"/>
      <c r="AR83" s="391"/>
      <c r="AS83" s="391"/>
      <c r="AT83" s="391"/>
      <c r="AU83" s="391"/>
      <c r="AV83" s="391"/>
      <c r="AW83" s="391"/>
      <c r="AX83" s="391"/>
      <c r="AY83" s="391"/>
      <c r="AZ83" s="391"/>
      <c r="BA83" s="391"/>
      <c r="BB83" s="391"/>
      <c r="BC83" s="391"/>
      <c r="BD83" s="391"/>
      <c r="BE83" s="391"/>
      <c r="BF83" s="391"/>
      <c r="BG83" s="391"/>
      <c r="BH83" s="391"/>
      <c r="BI83" s="391"/>
      <c r="BJ83" s="391"/>
      <c r="BK83" s="391"/>
      <c r="BL83" s="391"/>
      <c r="BM83" s="391"/>
      <c r="BN83" s="391"/>
      <c r="BO83" s="391"/>
      <c r="BP83" s="391"/>
      <c r="BQ83" s="391"/>
      <c r="BR83" s="391"/>
      <c r="BS83" s="391"/>
      <c r="BT83" s="391"/>
      <c r="BU83" s="391"/>
      <c r="BV83" s="391"/>
      <c r="BW83" s="391"/>
      <c r="BX83" s="391"/>
      <c r="BY83" s="391"/>
      <c r="BZ83" s="391"/>
      <c r="CA83" s="391"/>
      <c r="CB83" s="391"/>
      <c r="CC83" s="391"/>
      <c r="CD83" s="391"/>
      <c r="CE83" s="391"/>
      <c r="CF83" s="391"/>
      <c r="CG83" s="391"/>
      <c r="CH83" s="391"/>
      <c r="CI83" s="391"/>
      <c r="CJ83" s="391"/>
      <c r="CK83" s="391"/>
      <c r="CL83" s="391"/>
      <c r="CM83" s="391"/>
      <c r="CN83" s="391"/>
      <c r="CO83" s="391"/>
      <c r="CP83" s="391"/>
      <c r="CQ83" s="391"/>
      <c r="CR83" s="391"/>
      <c r="CS83" s="391"/>
      <c r="CT83" s="391"/>
      <c r="CU83" s="391"/>
      <c r="CV83" s="391"/>
      <c r="CW83" s="391"/>
      <c r="CX83" s="391"/>
      <c r="CY83" s="391"/>
      <c r="CZ83" s="391"/>
      <c r="DA83" s="391"/>
      <c r="DB83" s="391"/>
      <c r="DC83" s="391"/>
      <c r="DD83" s="390"/>
    </row>
    <row r="84" spans="2:109" ht="13" x14ac:dyDescent="0.2">
      <c r="DD84" s="386"/>
      <c r="DE84" s="386"/>
    </row>
    <row r="85" spans="2:109" ht="13" x14ac:dyDescent="0.2">
      <c r="DD85" s="386"/>
      <c r="DE85" s="386"/>
    </row>
    <row r="86" spans="2:109" ht="13" hidden="1" x14ac:dyDescent="0.2">
      <c r="DD86" s="386"/>
      <c r="DE86" s="386"/>
    </row>
    <row r="87" spans="2:109" ht="13" hidden="1" x14ac:dyDescent="0.2">
      <c r="K87" s="389"/>
      <c r="AQ87" s="389"/>
      <c r="BC87" s="389"/>
      <c r="BO87" s="389"/>
      <c r="CA87" s="389"/>
      <c r="CM87" s="389"/>
      <c r="CY87" s="389"/>
      <c r="DD87" s="386"/>
      <c r="DE87" s="386"/>
    </row>
    <row r="88" spans="2:109" ht="13" hidden="1" x14ac:dyDescent="0.2">
      <c r="DD88" s="386"/>
      <c r="DE88" s="386"/>
    </row>
    <row r="89" spans="2:109" ht="13" hidden="1" x14ac:dyDescent="0.2">
      <c r="DD89" s="386"/>
      <c r="DE89" s="386"/>
    </row>
    <row r="90" spans="2:109" ht="13" hidden="1" x14ac:dyDescent="0.2">
      <c r="DD90" s="386"/>
      <c r="DE90" s="386"/>
    </row>
    <row r="91" spans="2:109" ht="13" hidden="1" x14ac:dyDescent="0.2">
      <c r="DD91" s="386"/>
      <c r="DE91" s="386"/>
    </row>
    <row r="92" spans="2:109" ht="13.5" hidden="1" customHeight="1" x14ac:dyDescent="0.2">
      <c r="DD92" s="386"/>
      <c r="DE92" s="386"/>
    </row>
    <row r="93" spans="2:109" ht="13.5" hidden="1" customHeight="1" x14ac:dyDescent="0.2">
      <c r="DD93" s="386"/>
      <c r="DE93" s="386"/>
    </row>
    <row r="94" spans="2:109" ht="13.5" hidden="1" customHeight="1" x14ac:dyDescent="0.2">
      <c r="DD94" s="386"/>
      <c r="DE94" s="386"/>
    </row>
    <row r="95" spans="2:109" ht="13.5" hidden="1" customHeight="1" x14ac:dyDescent="0.2">
      <c r="DD95" s="386"/>
      <c r="DE95" s="386"/>
    </row>
    <row r="96" spans="2:109" ht="13.5" hidden="1" customHeight="1" x14ac:dyDescent="0.2">
      <c r="DD96" s="386"/>
      <c r="DE96" s="386"/>
    </row>
    <row r="97" s="386" customFormat="1" ht="13.5" hidden="1" customHeight="1" x14ac:dyDescent="0.2"/>
    <row r="98" s="386" customFormat="1" ht="13.5" hidden="1" customHeight="1" x14ac:dyDescent="0.2"/>
    <row r="99" s="386" customFormat="1" ht="13.5" hidden="1" customHeight="1" x14ac:dyDescent="0.2"/>
    <row r="100" s="386" customFormat="1" ht="13.5" hidden="1" customHeight="1" x14ac:dyDescent="0.2"/>
    <row r="101" s="386" customFormat="1" ht="13.5" hidden="1" customHeight="1" x14ac:dyDescent="0.2"/>
    <row r="102" s="386" customFormat="1" ht="13.5" hidden="1" customHeight="1" x14ac:dyDescent="0.2"/>
    <row r="103" s="386" customFormat="1" ht="13.5" hidden="1" customHeight="1" x14ac:dyDescent="0.2"/>
    <row r="104" s="386" customFormat="1" ht="13.5" hidden="1" customHeight="1" x14ac:dyDescent="0.2"/>
    <row r="105" s="386" customFormat="1" ht="13.5" hidden="1" customHeight="1" x14ac:dyDescent="0.2"/>
    <row r="106" s="386" customFormat="1" ht="13.5" hidden="1" customHeight="1" x14ac:dyDescent="0.2"/>
    <row r="107" s="386" customFormat="1" ht="13.5" hidden="1" customHeight="1" x14ac:dyDescent="0.2"/>
    <row r="108" s="386" customFormat="1" ht="13.5" hidden="1" customHeight="1" x14ac:dyDescent="0.2"/>
    <row r="109" s="386" customFormat="1" ht="13.5" hidden="1" customHeight="1" x14ac:dyDescent="0.2"/>
    <row r="110" s="386" customFormat="1" ht="13.5" hidden="1" customHeight="1" x14ac:dyDescent="0.2"/>
    <row r="111" s="386" customFormat="1" ht="13.5" hidden="1" customHeight="1" x14ac:dyDescent="0.2"/>
    <row r="112" s="386" customFormat="1" ht="13.5" hidden="1" customHeight="1" x14ac:dyDescent="0.2"/>
    <row r="113" s="386" customFormat="1" ht="13.5" hidden="1" customHeight="1" x14ac:dyDescent="0.2"/>
    <row r="114" s="386" customFormat="1" ht="13.5" hidden="1" customHeight="1" x14ac:dyDescent="0.2"/>
    <row r="115" s="386" customFormat="1" ht="13.5" hidden="1" customHeight="1" x14ac:dyDescent="0.2"/>
    <row r="116" s="386" customFormat="1" ht="13.5" hidden="1" customHeight="1" x14ac:dyDescent="0.2"/>
    <row r="117" s="386" customFormat="1" ht="13.5" hidden="1" customHeight="1" x14ac:dyDescent="0.2"/>
    <row r="118" s="386" customFormat="1" ht="13.5" hidden="1" customHeight="1" x14ac:dyDescent="0.2"/>
    <row r="119" s="386" customFormat="1" ht="13.5" hidden="1" customHeight="1" x14ac:dyDescent="0.2"/>
    <row r="120" s="386" customFormat="1" ht="13.5" hidden="1" customHeight="1" x14ac:dyDescent="0.2"/>
    <row r="121" s="386" customFormat="1" ht="13.5" hidden="1" customHeight="1" x14ac:dyDescent="0.2"/>
    <row r="122" s="386" customFormat="1" ht="13.5" hidden="1" customHeight="1" x14ac:dyDescent="0.2"/>
    <row r="123" s="386" customFormat="1" ht="13.5" hidden="1" customHeight="1" x14ac:dyDescent="0.2"/>
    <row r="124" s="386" customFormat="1" ht="13.5" hidden="1" customHeight="1" x14ac:dyDescent="0.2"/>
    <row r="125" s="386" customFormat="1" ht="13.5" hidden="1" customHeight="1" x14ac:dyDescent="0.2"/>
    <row r="126" s="386" customFormat="1" ht="13.5" hidden="1" customHeight="1" x14ac:dyDescent="0.2"/>
    <row r="127" s="386" customFormat="1" ht="13.5" hidden="1" customHeight="1" x14ac:dyDescent="0.2"/>
    <row r="128" s="386" customFormat="1" ht="13.5" hidden="1" customHeight="1" x14ac:dyDescent="0.2"/>
    <row r="129" s="386" customFormat="1" ht="13.5" hidden="1" customHeight="1" x14ac:dyDescent="0.2"/>
    <row r="130" s="386" customFormat="1" ht="13.5" hidden="1" customHeight="1" x14ac:dyDescent="0.2"/>
    <row r="131" s="386" customFormat="1" ht="13.5" hidden="1" customHeight="1" x14ac:dyDescent="0.2"/>
    <row r="132" s="386" customFormat="1" ht="13.5" hidden="1" customHeight="1" x14ac:dyDescent="0.2"/>
    <row r="133" s="386" customFormat="1" ht="13.5" hidden="1" customHeight="1" x14ac:dyDescent="0.2"/>
    <row r="134" s="386" customFormat="1" ht="13.5" hidden="1" customHeight="1" x14ac:dyDescent="0.2"/>
    <row r="135" s="386" customFormat="1" ht="13.5" hidden="1" customHeight="1" x14ac:dyDescent="0.2"/>
    <row r="136" s="386" customFormat="1" ht="13.5" hidden="1" customHeight="1" x14ac:dyDescent="0.2"/>
    <row r="137" s="386" customFormat="1" ht="13.5" hidden="1" customHeight="1" x14ac:dyDescent="0.2"/>
    <row r="138" s="386" customFormat="1" ht="13.5" hidden="1" customHeight="1" x14ac:dyDescent="0.2"/>
    <row r="139" s="386" customFormat="1" ht="13.5" hidden="1" customHeight="1" x14ac:dyDescent="0.2"/>
    <row r="140" s="386" customFormat="1" ht="13.5" hidden="1" customHeight="1" x14ac:dyDescent="0.2"/>
    <row r="141" s="386" customFormat="1" ht="13.5" hidden="1" customHeight="1" x14ac:dyDescent="0.2"/>
    <row r="142" s="386" customFormat="1" ht="13.5" hidden="1" customHeight="1" x14ac:dyDescent="0.2"/>
    <row r="143" s="386" customFormat="1" ht="13.5" hidden="1" customHeight="1" x14ac:dyDescent="0.2"/>
    <row r="144" s="386" customFormat="1" ht="13.5" hidden="1" customHeight="1" x14ac:dyDescent="0.2"/>
    <row r="145" s="386" customFormat="1" ht="13.5" hidden="1" customHeight="1" x14ac:dyDescent="0.2"/>
    <row r="146" s="386" customFormat="1" ht="13.5" hidden="1" customHeight="1" x14ac:dyDescent="0.2"/>
    <row r="147" s="386" customFormat="1" ht="13.5" hidden="1" customHeight="1" x14ac:dyDescent="0.2"/>
    <row r="148" s="386" customFormat="1" ht="13.5" hidden="1" customHeight="1" x14ac:dyDescent="0.2"/>
    <row r="149" s="386" customFormat="1" ht="13.5" hidden="1" customHeight="1" x14ac:dyDescent="0.2"/>
    <row r="150" s="386" customFormat="1" ht="13.5" hidden="1" customHeight="1" x14ac:dyDescent="0.2"/>
    <row r="151" s="386" customFormat="1" ht="13.5" hidden="1" customHeight="1" x14ac:dyDescent="0.2"/>
    <row r="152" s="386" customFormat="1" ht="13.5" hidden="1" customHeight="1" x14ac:dyDescent="0.2"/>
    <row r="153" s="386" customFormat="1" ht="13.5" hidden="1" customHeight="1" x14ac:dyDescent="0.2"/>
    <row r="154" s="386" customFormat="1" ht="13.5" hidden="1" customHeight="1" x14ac:dyDescent="0.2"/>
    <row r="155" s="386" customFormat="1" ht="13.5" hidden="1" customHeight="1" x14ac:dyDescent="0.2"/>
    <row r="156" s="386" customFormat="1" ht="13.5" hidden="1" customHeight="1" x14ac:dyDescent="0.2"/>
    <row r="157" s="386" customFormat="1" ht="13.5" hidden="1" customHeight="1" x14ac:dyDescent="0.2"/>
    <row r="158" s="386" customFormat="1" ht="13.5" hidden="1" customHeight="1" x14ac:dyDescent="0.2"/>
    <row r="159" s="386" customFormat="1" ht="13.5" hidden="1" customHeight="1" x14ac:dyDescent="0.2"/>
    <row r="160" s="386" customFormat="1" ht="13.5" hidden="1" customHeight="1" x14ac:dyDescent="0.2"/>
  </sheetData>
  <sheetProtection algorithmName="SHA-512" hashValue="NTVLi3Sg4LOC/k9hM4rO29GRUV4vQRH0yvqCU3U4DbjWID6h+r0Od7kym3AY7CZ5W369FKnYkKalI5sZz4fNSg==" saltValue="hq+PhyHCEgMdWEEBZqcWBw==" spinCount="100000" sheet="1" objects="1" scenarios="1" formatCells="0"/>
  <dataConsolidate/>
  <mergeCells count="112">
    <mergeCell ref="G77:H80"/>
    <mergeCell ref="I77:J78"/>
    <mergeCell ref="K77:K78"/>
    <mergeCell ref="L77:L78"/>
    <mergeCell ref="M77:M78"/>
    <mergeCell ref="CN79:CU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CV72:DC72"/>
    <mergeCell ref="BX72:CE72"/>
    <mergeCell ref="CF72:CM72"/>
    <mergeCell ref="CN72:CU72"/>
    <mergeCell ref="AN55:BA58"/>
    <mergeCell ref="BB75:BO76"/>
    <mergeCell ref="BP75:BW76"/>
    <mergeCell ref="BX75:CE76"/>
    <mergeCell ref="CF75:CM76"/>
    <mergeCell ref="CN75:CU76"/>
    <mergeCell ref="CV75:DC76"/>
    <mergeCell ref="BX73:CE74"/>
    <mergeCell ref="CF73:CM74"/>
    <mergeCell ref="CN73:CU74"/>
    <mergeCell ref="CV53:DC54"/>
    <mergeCell ref="G55:H58"/>
    <mergeCell ref="I55:J56"/>
    <mergeCell ref="K55:K56"/>
    <mergeCell ref="L55:L56"/>
    <mergeCell ref="M55:M56"/>
    <mergeCell ref="N55:N56"/>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N57:CU58"/>
    <mergeCell ref="CV57:DC58"/>
    <mergeCell ref="CN53:CU54"/>
    <mergeCell ref="I51:J52"/>
    <mergeCell ref="K51:K52"/>
    <mergeCell ref="L51:L52"/>
    <mergeCell ref="M51:M52"/>
    <mergeCell ref="N51:N52"/>
    <mergeCell ref="I57:J58"/>
    <mergeCell ref="K57:K58"/>
    <mergeCell ref="BB55:BO56"/>
    <mergeCell ref="BP55:BW56"/>
    <mergeCell ref="BP57:BW58"/>
    <mergeCell ref="BX57:CE58"/>
    <mergeCell ref="CF57:CM58"/>
    <mergeCell ref="L57:L58"/>
    <mergeCell ref="M57:M58"/>
    <mergeCell ref="N57:N58"/>
    <mergeCell ref="BB57:BO58"/>
    <mergeCell ref="CF55:CM56"/>
    <mergeCell ref="CN55:CU56"/>
    <mergeCell ref="CV55:DC56"/>
    <mergeCell ref="BP53:BW54"/>
    <mergeCell ref="BX53:CE54"/>
    <mergeCell ref="CF53:CM54"/>
    <mergeCell ref="AN51:BA54"/>
    <mergeCell ref="BB51:BO52"/>
    <mergeCell ref="BP51:BW52"/>
    <mergeCell ref="BX51:CE52"/>
    <mergeCell ref="CF51:CM52"/>
    <mergeCell ref="I53:J54"/>
    <mergeCell ref="K53:K54"/>
    <mergeCell ref="L53:L54"/>
    <mergeCell ref="M53:M54"/>
    <mergeCell ref="N53:N54"/>
    <mergeCell ref="BB53:BO54"/>
    <mergeCell ref="CV51:DC52"/>
    <mergeCell ref="CN51:CU52"/>
    <mergeCell ref="AN43:DC47"/>
    <mergeCell ref="G50:J50"/>
    <mergeCell ref="AN50:BO50"/>
    <mergeCell ref="BP50:BW50"/>
    <mergeCell ref="BX50:CE50"/>
    <mergeCell ref="CF50:CM50"/>
    <mergeCell ref="CN50:CU50"/>
    <mergeCell ref="CV50:DC50"/>
    <mergeCell ref="G51:H54"/>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25" zoomScale="50" zoomScaleNormal="50" zoomScaleSheetLayoutView="70" workbookViewId="0"/>
  </sheetViews>
  <sheetFormatPr defaultColWidth="0" defaultRowHeight="13.5" customHeight="1" zeroHeight="1" x14ac:dyDescent="0.2"/>
  <cols>
    <col min="1" max="34" width="2.453125" style="290" customWidth="1"/>
    <col min="35" max="122" width="2.453125" style="289" customWidth="1"/>
    <col min="123" max="16384" width="2.453125" style="289" hidden="1"/>
  </cols>
  <sheetData>
    <row r="1" spans="1:34" ht="13.5" customHeight="1" x14ac:dyDescent="0.2">
      <c r="A1" s="289"/>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row>
    <row r="2" spans="1:34" ht="13" x14ac:dyDescent="0.2">
      <c r="S2" s="289"/>
      <c r="AH2" s="289"/>
    </row>
    <row r="3" spans="1:34" ht="13" x14ac:dyDescent="0.2">
      <c r="C3" s="289"/>
      <c r="D3" s="289"/>
      <c r="E3" s="289"/>
      <c r="F3" s="289"/>
      <c r="G3" s="289"/>
      <c r="H3" s="289"/>
      <c r="I3" s="289"/>
      <c r="J3" s="289"/>
      <c r="K3" s="289"/>
      <c r="L3" s="289"/>
      <c r="M3" s="289"/>
      <c r="N3" s="289"/>
      <c r="O3" s="289"/>
      <c r="P3" s="289"/>
      <c r="Q3" s="289"/>
      <c r="R3" s="289"/>
      <c r="S3" s="289"/>
      <c r="U3" s="289"/>
      <c r="V3" s="289"/>
      <c r="W3" s="289"/>
      <c r="X3" s="289"/>
      <c r="Y3" s="289"/>
      <c r="Z3" s="289"/>
      <c r="AA3" s="289"/>
      <c r="AB3" s="289"/>
      <c r="AC3" s="289"/>
      <c r="AD3" s="289"/>
      <c r="AE3" s="289"/>
      <c r="AF3" s="289"/>
      <c r="AG3" s="289"/>
      <c r="AH3" s="289"/>
    </row>
    <row r="4" spans="1:34" ht="13" x14ac:dyDescent="0.2"/>
    <row r="5" spans="1:34" ht="13" x14ac:dyDescent="0.2"/>
    <row r="6" spans="1:34" ht="13" x14ac:dyDescent="0.2"/>
    <row r="7" spans="1:34" ht="13" x14ac:dyDescent="0.2"/>
    <row r="8" spans="1:34" ht="13" x14ac:dyDescent="0.2"/>
    <row r="9" spans="1:34" ht="13" x14ac:dyDescent="0.2">
      <c r="AH9" s="289"/>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89"/>
    </row>
    <row r="18" spans="12:34" ht="13" x14ac:dyDescent="0.2"/>
    <row r="19" spans="12:34" ht="13" x14ac:dyDescent="0.2"/>
    <row r="20" spans="12:34" ht="13" x14ac:dyDescent="0.2">
      <c r="AH20" s="289"/>
    </row>
    <row r="21" spans="12:34" ht="13" x14ac:dyDescent="0.2">
      <c r="AH21" s="289"/>
    </row>
    <row r="22" spans="12:34" ht="13" x14ac:dyDescent="0.2"/>
    <row r="23" spans="12:34" ht="13" x14ac:dyDescent="0.2"/>
    <row r="24" spans="12:34" ht="13" x14ac:dyDescent="0.2">
      <c r="Q24" s="289"/>
    </row>
    <row r="25" spans="12:34" ht="13" x14ac:dyDescent="0.2"/>
    <row r="26" spans="12:34" ht="13" x14ac:dyDescent="0.2"/>
    <row r="27" spans="12:34" ht="13" x14ac:dyDescent="0.2"/>
    <row r="28" spans="12:34" ht="13" x14ac:dyDescent="0.2">
      <c r="O28" s="289"/>
      <c r="T28" s="289"/>
      <c r="AH28" s="289"/>
    </row>
    <row r="29" spans="12:34" ht="13" x14ac:dyDescent="0.2"/>
    <row r="30" spans="12:34" ht="13" x14ac:dyDescent="0.2"/>
    <row r="31" spans="12:34" ht="13" x14ac:dyDescent="0.2">
      <c r="Q31" s="289"/>
    </row>
    <row r="32" spans="12:34" ht="13" x14ac:dyDescent="0.2">
      <c r="L32" s="289"/>
    </row>
    <row r="33" spans="2:34" ht="13" x14ac:dyDescent="0.2">
      <c r="C33" s="289"/>
      <c r="E33" s="289"/>
      <c r="G33" s="289"/>
      <c r="I33" s="289"/>
      <c r="X33" s="289"/>
    </row>
    <row r="34" spans="2:34" ht="13" x14ac:dyDescent="0.2">
      <c r="B34" s="289"/>
      <c r="P34" s="289"/>
      <c r="R34" s="289"/>
      <c r="T34" s="289"/>
    </row>
    <row r="35" spans="2:34" ht="13" x14ac:dyDescent="0.2">
      <c r="D35" s="289"/>
      <c r="W35" s="289"/>
      <c r="AC35" s="289"/>
      <c r="AD35" s="289"/>
      <c r="AE35" s="289"/>
      <c r="AF35" s="289"/>
      <c r="AG35" s="289"/>
      <c r="AH35" s="289"/>
    </row>
    <row r="36" spans="2:34" ht="13" x14ac:dyDescent="0.2">
      <c r="H36" s="289"/>
      <c r="J36" s="289"/>
      <c r="K36" s="289"/>
      <c r="M36" s="289"/>
      <c r="Y36" s="289"/>
      <c r="Z36" s="289"/>
      <c r="AA36" s="289"/>
      <c r="AB36" s="289"/>
      <c r="AC36" s="289"/>
      <c r="AD36" s="289"/>
      <c r="AE36" s="289"/>
      <c r="AF36" s="289"/>
      <c r="AG36" s="289"/>
      <c r="AH36" s="289"/>
    </row>
    <row r="37" spans="2:34" ht="13" x14ac:dyDescent="0.2">
      <c r="AH37" s="289"/>
    </row>
    <row r="38" spans="2:34" ht="13" x14ac:dyDescent="0.2">
      <c r="AG38" s="289"/>
      <c r="AH38" s="289"/>
    </row>
    <row r="39" spans="2:34" ht="13" x14ac:dyDescent="0.2"/>
    <row r="40" spans="2:34" ht="13" x14ac:dyDescent="0.2">
      <c r="X40" s="289"/>
    </row>
    <row r="41" spans="2:34" ht="13" x14ac:dyDescent="0.2">
      <c r="R41" s="289"/>
    </row>
    <row r="42" spans="2:34" ht="13" x14ac:dyDescent="0.2">
      <c r="W42" s="289"/>
    </row>
    <row r="43" spans="2:34" ht="13" x14ac:dyDescent="0.2">
      <c r="Y43" s="289"/>
      <c r="Z43" s="289"/>
      <c r="AA43" s="289"/>
      <c r="AB43" s="289"/>
      <c r="AC43" s="289"/>
      <c r="AD43" s="289"/>
      <c r="AE43" s="289"/>
      <c r="AF43" s="289"/>
      <c r="AG43" s="289"/>
      <c r="AH43" s="289"/>
    </row>
    <row r="44" spans="2:34" ht="13" x14ac:dyDescent="0.2">
      <c r="AH44" s="289"/>
    </row>
    <row r="45" spans="2:34" ht="13" x14ac:dyDescent="0.2">
      <c r="X45" s="289"/>
    </row>
    <row r="46" spans="2:34" ht="13" x14ac:dyDescent="0.2"/>
    <row r="47" spans="2:34" ht="13" x14ac:dyDescent="0.2"/>
    <row r="48" spans="2:34" ht="13" x14ac:dyDescent="0.2">
      <c r="W48" s="289"/>
      <c r="Y48" s="289"/>
      <c r="Z48" s="289"/>
      <c r="AA48" s="289"/>
      <c r="AB48" s="289"/>
      <c r="AC48" s="289"/>
      <c r="AD48" s="289"/>
      <c r="AE48" s="289"/>
      <c r="AF48" s="289"/>
      <c r="AG48" s="289"/>
      <c r="AH48" s="289"/>
    </row>
    <row r="49" spans="28:34" ht="13" x14ac:dyDescent="0.2"/>
    <row r="50" spans="28:34" ht="13" x14ac:dyDescent="0.2">
      <c r="AE50" s="289"/>
      <c r="AF50" s="289"/>
      <c r="AG50" s="289"/>
      <c r="AH50" s="289"/>
    </row>
    <row r="51" spans="28:34" ht="13" x14ac:dyDescent="0.2">
      <c r="AC51" s="289"/>
      <c r="AD51" s="289"/>
      <c r="AE51" s="289"/>
      <c r="AF51" s="289"/>
      <c r="AG51" s="289"/>
      <c r="AH51" s="289"/>
    </row>
    <row r="52" spans="28:34" ht="13" x14ac:dyDescent="0.2"/>
    <row r="53" spans="28:34" ht="13" x14ac:dyDescent="0.2">
      <c r="AF53" s="289"/>
      <c r="AG53" s="289"/>
      <c r="AH53" s="289"/>
    </row>
    <row r="54" spans="28:34" ht="13" x14ac:dyDescent="0.2">
      <c r="AH54" s="289"/>
    </row>
    <row r="55" spans="28:34" ht="13" x14ac:dyDescent="0.2"/>
    <row r="56" spans="28:34" ht="13" x14ac:dyDescent="0.2">
      <c r="AB56" s="289"/>
      <c r="AC56" s="289"/>
      <c r="AD56" s="289"/>
      <c r="AE56" s="289"/>
      <c r="AF56" s="289"/>
      <c r="AG56" s="289"/>
      <c r="AH56" s="289"/>
    </row>
    <row r="57" spans="28:34" ht="13" x14ac:dyDescent="0.2">
      <c r="AH57" s="289"/>
    </row>
    <row r="58" spans="28:34" ht="13" x14ac:dyDescent="0.2">
      <c r="AH58" s="289"/>
    </row>
    <row r="59" spans="28:34" ht="13" x14ac:dyDescent="0.2"/>
    <row r="60" spans="28:34" ht="13" x14ac:dyDescent="0.2"/>
    <row r="61" spans="28:34" ht="13" x14ac:dyDescent="0.2"/>
    <row r="62" spans="28:34" ht="13" x14ac:dyDescent="0.2"/>
    <row r="63" spans="28:34" ht="13" x14ac:dyDescent="0.2">
      <c r="AH63" s="289"/>
    </row>
    <row r="64" spans="28:34" ht="13" x14ac:dyDescent="0.2">
      <c r="AG64" s="289"/>
      <c r="AH64" s="289"/>
    </row>
    <row r="65" spans="28:34" ht="13" x14ac:dyDescent="0.2"/>
    <row r="66" spans="28:34" ht="13" x14ac:dyDescent="0.2"/>
    <row r="67" spans="28:34" ht="13" x14ac:dyDescent="0.2"/>
    <row r="68" spans="28:34" ht="13" x14ac:dyDescent="0.2">
      <c r="AB68" s="289"/>
      <c r="AC68" s="289"/>
      <c r="AD68" s="289"/>
      <c r="AE68" s="289"/>
      <c r="AF68" s="289"/>
      <c r="AG68" s="289"/>
      <c r="AH68" s="289"/>
    </row>
    <row r="69" spans="28:34" ht="13" x14ac:dyDescent="0.2">
      <c r="AF69" s="289"/>
      <c r="AG69" s="289"/>
      <c r="AH69" s="289"/>
    </row>
    <row r="70" spans="28:34" ht="13" x14ac:dyDescent="0.2"/>
    <row r="71" spans="28:34" ht="13" x14ac:dyDescent="0.2"/>
    <row r="72" spans="28:34" ht="13" x14ac:dyDescent="0.2"/>
    <row r="73" spans="28:34" ht="13" x14ac:dyDescent="0.2"/>
    <row r="74" spans="28:34" ht="13" x14ac:dyDescent="0.2"/>
    <row r="75" spans="28:34" ht="13" x14ac:dyDescent="0.2">
      <c r="AH75" s="289"/>
    </row>
    <row r="76" spans="28:34" ht="13" x14ac:dyDescent="0.2">
      <c r="AF76" s="289"/>
      <c r="AG76" s="289"/>
      <c r="AH76" s="289"/>
    </row>
    <row r="77" spans="28:34" ht="13" x14ac:dyDescent="0.2">
      <c r="AG77" s="289"/>
      <c r="AH77" s="289"/>
    </row>
    <row r="78" spans="28:34" ht="13" x14ac:dyDescent="0.2"/>
    <row r="79" spans="28:34" ht="13" x14ac:dyDescent="0.2"/>
    <row r="80" spans="28:34" ht="13" x14ac:dyDescent="0.2"/>
    <row r="81" spans="25:34" ht="13" x14ac:dyDescent="0.2"/>
    <row r="82" spans="25:34" ht="13" x14ac:dyDescent="0.2">
      <c r="Y82" s="289"/>
    </row>
    <row r="83" spans="25:34" ht="13" x14ac:dyDescent="0.2">
      <c r="Y83" s="289"/>
      <c r="Z83" s="289"/>
      <c r="AA83" s="289"/>
      <c r="AB83" s="289"/>
      <c r="AC83" s="289"/>
      <c r="AD83" s="289"/>
      <c r="AE83" s="289"/>
      <c r="AF83" s="289"/>
      <c r="AG83" s="289"/>
      <c r="AH83" s="289"/>
    </row>
    <row r="84" spans="25:34" ht="13" x14ac:dyDescent="0.2"/>
    <row r="85" spans="25:34" ht="13" x14ac:dyDescent="0.2"/>
    <row r="86" spans="25:34" ht="13" x14ac:dyDescent="0.2"/>
    <row r="87" spans="25:34" ht="13" x14ac:dyDescent="0.2"/>
    <row r="88" spans="25:34" ht="13" x14ac:dyDescent="0.2">
      <c r="AH88" s="289"/>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89"/>
      <c r="AG94" s="289"/>
      <c r="AH94" s="289"/>
    </row>
    <row r="95" spans="25:34" ht="13.5" customHeight="1" x14ac:dyDescent="0.2">
      <c r="AH95" s="289"/>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89"/>
    </row>
    <row r="102" spans="33:34" ht="13.5" customHeight="1" x14ac:dyDescent="0.2"/>
    <row r="103" spans="33:34" ht="13.5" customHeight="1" x14ac:dyDescent="0.2"/>
    <row r="104" spans="33:34" ht="13.5" customHeight="1" x14ac:dyDescent="0.2">
      <c r="AG104" s="289"/>
      <c r="AH104" s="289"/>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89"/>
    </row>
    <row r="117" spans="34:122" ht="13.5" customHeight="1" x14ac:dyDescent="0.2"/>
    <row r="118" spans="34:122" ht="13.5" customHeight="1" x14ac:dyDescent="0.2"/>
    <row r="119" spans="34:122" ht="13.5" customHeight="1" x14ac:dyDescent="0.2"/>
    <row r="120" spans="34:122" ht="13.5" customHeight="1" x14ac:dyDescent="0.2">
      <c r="AH120" s="289"/>
    </row>
    <row r="121" spans="34:122" ht="13.5" customHeight="1" x14ac:dyDescent="0.2">
      <c r="AH121" s="289"/>
    </row>
    <row r="122" spans="34:122" ht="13.5" customHeight="1" x14ac:dyDescent="0.2"/>
    <row r="123" spans="34:122" ht="13.5" customHeight="1" x14ac:dyDescent="0.2"/>
    <row r="124" spans="34:122" ht="13.5" customHeight="1" x14ac:dyDescent="0.2"/>
    <row r="125" spans="34:122" ht="13.5" customHeight="1" x14ac:dyDescent="0.2">
      <c r="DR125" s="289" t="s">
        <v>512</v>
      </c>
    </row>
  </sheetData>
  <sheetProtection algorithmName="SHA-512" hashValue="pdfFLe2oxDbsyEzZwYWQu4Zb4n+lHxYBDpEcSNXQL7HS0QjLZW+aGWvUDtBXbkWz6on1gytI5bXiJePPRwenkQ==" saltValue="0UjWmgpvy2FXGtMIiiGW9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50" zoomScaleNormal="50" zoomScaleSheetLayoutView="55" workbookViewId="0"/>
  </sheetViews>
  <sheetFormatPr defaultColWidth="0" defaultRowHeight="13.5" customHeight="1" zeroHeight="1" x14ac:dyDescent="0.2"/>
  <cols>
    <col min="1" max="34" width="2.453125" style="290" customWidth="1"/>
    <col min="35" max="122" width="2.453125" style="289" customWidth="1"/>
    <col min="123" max="16384" width="2.453125" style="289" hidden="1"/>
  </cols>
  <sheetData>
    <row r="1" spans="2:34" ht="13.5" customHeight="1" x14ac:dyDescent="0.2">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row>
    <row r="2" spans="2:34" ht="13" x14ac:dyDescent="0.2">
      <c r="S2" s="289"/>
      <c r="AH2" s="289"/>
    </row>
    <row r="3" spans="2:34" ht="13" x14ac:dyDescent="0.2">
      <c r="C3" s="289"/>
      <c r="D3" s="289"/>
      <c r="E3" s="289"/>
      <c r="F3" s="289"/>
      <c r="G3" s="289"/>
      <c r="H3" s="289"/>
      <c r="I3" s="289"/>
      <c r="J3" s="289"/>
      <c r="K3" s="289"/>
      <c r="L3" s="289"/>
      <c r="M3" s="289"/>
      <c r="N3" s="289"/>
      <c r="O3" s="289"/>
      <c r="P3" s="289"/>
      <c r="Q3" s="289"/>
      <c r="R3" s="289"/>
      <c r="S3" s="289"/>
      <c r="U3" s="289"/>
      <c r="V3" s="289"/>
      <c r="W3" s="289"/>
      <c r="X3" s="289"/>
      <c r="Y3" s="289"/>
      <c r="Z3" s="289"/>
      <c r="AA3" s="289"/>
      <c r="AB3" s="289"/>
      <c r="AC3" s="289"/>
      <c r="AD3" s="289"/>
      <c r="AE3" s="289"/>
      <c r="AF3" s="289"/>
      <c r="AG3" s="289"/>
      <c r="AH3" s="289"/>
    </row>
    <row r="4" spans="2:34" ht="13" x14ac:dyDescent="0.2"/>
    <row r="5" spans="2:34" ht="13" x14ac:dyDescent="0.2"/>
    <row r="6" spans="2:34" ht="13" x14ac:dyDescent="0.2"/>
    <row r="7" spans="2:34" ht="13" x14ac:dyDescent="0.2"/>
    <row r="8" spans="2:34" ht="13" x14ac:dyDescent="0.2"/>
    <row r="9" spans="2:34" ht="13" x14ac:dyDescent="0.2">
      <c r="AH9" s="289"/>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89"/>
    </row>
    <row r="18" spans="12:34" ht="13" x14ac:dyDescent="0.2"/>
    <row r="19" spans="12:34" ht="13" x14ac:dyDescent="0.2"/>
    <row r="20" spans="12:34" ht="13" x14ac:dyDescent="0.2">
      <c r="AH20" s="289"/>
    </row>
    <row r="21" spans="12:34" ht="13" x14ac:dyDescent="0.2">
      <c r="AH21" s="289"/>
    </row>
    <row r="22" spans="12:34" ht="13" x14ac:dyDescent="0.2"/>
    <row r="23" spans="12:34" ht="13" x14ac:dyDescent="0.2"/>
    <row r="24" spans="12:34" ht="13" x14ac:dyDescent="0.2">
      <c r="Q24" s="289"/>
    </row>
    <row r="25" spans="12:34" ht="13" x14ac:dyDescent="0.2"/>
    <row r="26" spans="12:34" ht="13" x14ac:dyDescent="0.2"/>
    <row r="27" spans="12:34" ht="13" x14ac:dyDescent="0.2"/>
    <row r="28" spans="12:34" ht="13" x14ac:dyDescent="0.2">
      <c r="O28" s="289"/>
      <c r="T28" s="289"/>
      <c r="AH28" s="289"/>
    </row>
    <row r="29" spans="12:34" ht="13" x14ac:dyDescent="0.2"/>
    <row r="30" spans="12:34" ht="13" x14ac:dyDescent="0.2"/>
    <row r="31" spans="12:34" ht="13" x14ac:dyDescent="0.2">
      <c r="Q31" s="289"/>
    </row>
    <row r="32" spans="12:34" ht="13" x14ac:dyDescent="0.2">
      <c r="L32" s="289"/>
    </row>
    <row r="33" spans="2:34" ht="13" x14ac:dyDescent="0.2">
      <c r="C33" s="289"/>
      <c r="E33" s="289"/>
      <c r="G33" s="289"/>
      <c r="I33" s="289"/>
      <c r="X33" s="289"/>
    </row>
    <row r="34" spans="2:34" ht="13" x14ac:dyDescent="0.2">
      <c r="B34" s="289"/>
      <c r="P34" s="289"/>
      <c r="R34" s="289"/>
      <c r="T34" s="289"/>
    </row>
    <row r="35" spans="2:34" ht="13" x14ac:dyDescent="0.2">
      <c r="D35" s="289"/>
      <c r="W35" s="289"/>
      <c r="AC35" s="289"/>
      <c r="AD35" s="289"/>
      <c r="AE35" s="289"/>
      <c r="AF35" s="289"/>
      <c r="AG35" s="289"/>
      <c r="AH35" s="289"/>
    </row>
    <row r="36" spans="2:34" ht="13" x14ac:dyDescent="0.2">
      <c r="H36" s="289"/>
      <c r="J36" s="289"/>
      <c r="K36" s="289"/>
      <c r="M36" s="289"/>
      <c r="Y36" s="289"/>
      <c r="Z36" s="289"/>
      <c r="AA36" s="289"/>
      <c r="AB36" s="289"/>
      <c r="AC36" s="289"/>
      <c r="AD36" s="289"/>
      <c r="AE36" s="289"/>
      <c r="AF36" s="289"/>
      <c r="AG36" s="289"/>
      <c r="AH36" s="289"/>
    </row>
    <row r="37" spans="2:34" ht="13" x14ac:dyDescent="0.2">
      <c r="AH37" s="289"/>
    </row>
    <row r="38" spans="2:34" ht="13" x14ac:dyDescent="0.2">
      <c r="AG38" s="289"/>
      <c r="AH38" s="289"/>
    </row>
    <row r="39" spans="2:34" ht="13" x14ac:dyDescent="0.2"/>
    <row r="40" spans="2:34" ht="13" x14ac:dyDescent="0.2">
      <c r="X40" s="289"/>
    </row>
    <row r="41" spans="2:34" ht="13" x14ac:dyDescent="0.2">
      <c r="R41" s="289"/>
    </row>
    <row r="42" spans="2:34" ht="13" x14ac:dyDescent="0.2">
      <c r="W42" s="289"/>
    </row>
    <row r="43" spans="2:34" ht="13" x14ac:dyDescent="0.2">
      <c r="Y43" s="289"/>
      <c r="Z43" s="289"/>
      <c r="AA43" s="289"/>
      <c r="AB43" s="289"/>
      <c r="AC43" s="289"/>
      <c r="AD43" s="289"/>
      <c r="AE43" s="289"/>
      <c r="AF43" s="289"/>
      <c r="AG43" s="289"/>
      <c r="AH43" s="289"/>
    </row>
    <row r="44" spans="2:34" ht="13" x14ac:dyDescent="0.2">
      <c r="AH44" s="289"/>
    </row>
    <row r="45" spans="2:34" ht="13" x14ac:dyDescent="0.2">
      <c r="X45" s="289"/>
    </row>
    <row r="46" spans="2:34" ht="13" x14ac:dyDescent="0.2"/>
    <row r="47" spans="2:34" ht="13" x14ac:dyDescent="0.2"/>
    <row r="48" spans="2:34" ht="13" x14ac:dyDescent="0.2">
      <c r="W48" s="289"/>
      <c r="Y48" s="289"/>
      <c r="Z48" s="289"/>
      <c r="AA48" s="289"/>
      <c r="AB48" s="289"/>
      <c r="AC48" s="289"/>
      <c r="AD48" s="289"/>
      <c r="AE48" s="289"/>
      <c r="AF48" s="289"/>
      <c r="AG48" s="289"/>
      <c r="AH48" s="289"/>
    </row>
    <row r="49" spans="28:34" ht="13" x14ac:dyDescent="0.2"/>
    <row r="50" spans="28:34" ht="13" x14ac:dyDescent="0.2">
      <c r="AE50" s="289"/>
      <c r="AF50" s="289"/>
      <c r="AG50" s="289"/>
      <c r="AH50" s="289"/>
    </row>
    <row r="51" spans="28:34" ht="13" x14ac:dyDescent="0.2">
      <c r="AC51" s="289"/>
      <c r="AD51" s="289"/>
      <c r="AE51" s="289"/>
      <c r="AF51" s="289"/>
      <c r="AG51" s="289"/>
      <c r="AH51" s="289"/>
    </row>
    <row r="52" spans="28:34" ht="13" x14ac:dyDescent="0.2"/>
    <row r="53" spans="28:34" ht="13" x14ac:dyDescent="0.2">
      <c r="AF53" s="289"/>
      <c r="AG53" s="289"/>
      <c r="AH53" s="289"/>
    </row>
    <row r="54" spans="28:34" ht="13" x14ac:dyDescent="0.2">
      <c r="AH54" s="289"/>
    </row>
    <row r="55" spans="28:34" ht="13" x14ac:dyDescent="0.2"/>
    <row r="56" spans="28:34" ht="13" x14ac:dyDescent="0.2">
      <c r="AB56" s="289"/>
      <c r="AC56" s="289"/>
      <c r="AD56" s="289"/>
      <c r="AE56" s="289"/>
      <c r="AF56" s="289"/>
      <c r="AG56" s="289"/>
      <c r="AH56" s="289"/>
    </row>
    <row r="57" spans="28:34" ht="13" x14ac:dyDescent="0.2">
      <c r="AH57" s="289"/>
    </row>
    <row r="58" spans="28:34" ht="13" x14ac:dyDescent="0.2">
      <c r="AH58" s="289"/>
    </row>
    <row r="59" spans="28:34" ht="13" x14ac:dyDescent="0.2">
      <c r="AG59" s="289"/>
      <c r="AH59" s="289"/>
    </row>
    <row r="60" spans="28:34" ht="13" x14ac:dyDescent="0.2"/>
    <row r="61" spans="28:34" ht="13" x14ac:dyDescent="0.2"/>
    <row r="62" spans="28:34" ht="13" x14ac:dyDescent="0.2"/>
    <row r="63" spans="28:34" ht="13" x14ac:dyDescent="0.2">
      <c r="AH63" s="289"/>
    </row>
    <row r="64" spans="28:34" ht="13" x14ac:dyDescent="0.2">
      <c r="AG64" s="289"/>
      <c r="AH64" s="289"/>
    </row>
    <row r="65" spans="28:34" ht="13" x14ac:dyDescent="0.2"/>
    <row r="66" spans="28:34" ht="13" x14ac:dyDescent="0.2"/>
    <row r="67" spans="28:34" ht="13" x14ac:dyDescent="0.2"/>
    <row r="68" spans="28:34" ht="13" x14ac:dyDescent="0.2">
      <c r="AB68" s="289"/>
      <c r="AC68" s="289"/>
      <c r="AD68" s="289"/>
      <c r="AE68" s="289"/>
      <c r="AF68" s="289"/>
      <c r="AG68" s="289"/>
      <c r="AH68" s="289"/>
    </row>
    <row r="69" spans="28:34" ht="13" x14ac:dyDescent="0.2">
      <c r="AF69" s="289"/>
      <c r="AG69" s="289"/>
      <c r="AH69" s="289"/>
    </row>
    <row r="70" spans="28:34" ht="13" x14ac:dyDescent="0.2"/>
    <row r="71" spans="28:34" ht="13" x14ac:dyDescent="0.2"/>
    <row r="72" spans="28:34" ht="13" x14ac:dyDescent="0.2"/>
    <row r="73" spans="28:34" ht="13" x14ac:dyDescent="0.2"/>
    <row r="74" spans="28:34" ht="13" x14ac:dyDescent="0.2"/>
    <row r="75" spans="28:34" ht="13" x14ac:dyDescent="0.2">
      <c r="AH75" s="289"/>
    </row>
    <row r="76" spans="28:34" ht="13" x14ac:dyDescent="0.2">
      <c r="AF76" s="289"/>
      <c r="AG76" s="289"/>
      <c r="AH76" s="289"/>
    </row>
    <row r="77" spans="28:34" ht="13" x14ac:dyDescent="0.2">
      <c r="AG77" s="289"/>
      <c r="AH77" s="289"/>
    </row>
    <row r="78" spans="28:34" ht="13" x14ac:dyDescent="0.2"/>
    <row r="79" spans="28:34" ht="13" x14ac:dyDescent="0.2"/>
    <row r="80" spans="28:34" ht="13" x14ac:dyDescent="0.2"/>
    <row r="81" spans="25:34" ht="13" x14ac:dyDescent="0.2"/>
    <row r="82" spans="25:34" ht="13" x14ac:dyDescent="0.2">
      <c r="Y82" s="289"/>
    </row>
    <row r="83" spans="25:34" ht="13" x14ac:dyDescent="0.2">
      <c r="Y83" s="289"/>
      <c r="Z83" s="289"/>
      <c r="AA83" s="289"/>
      <c r="AB83" s="289"/>
      <c r="AC83" s="289"/>
      <c r="AD83" s="289"/>
      <c r="AE83" s="289"/>
      <c r="AF83" s="289"/>
      <c r="AG83" s="289"/>
      <c r="AH83" s="289"/>
    </row>
    <row r="84" spans="25:34" ht="13" x14ac:dyDescent="0.2"/>
    <row r="85" spans="25:34" ht="13" x14ac:dyDescent="0.2"/>
    <row r="86" spans="25:34" ht="13" x14ac:dyDescent="0.2"/>
    <row r="87" spans="25:34" ht="13" x14ac:dyDescent="0.2"/>
    <row r="88" spans="25:34" ht="13" x14ac:dyDescent="0.2">
      <c r="AH88" s="289"/>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89"/>
      <c r="AG94" s="289"/>
      <c r="AH94" s="289"/>
    </row>
    <row r="95" spans="25:34" ht="13.5" customHeight="1" x14ac:dyDescent="0.2">
      <c r="AH95" s="289"/>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89"/>
    </row>
    <row r="102" spans="33:34" ht="13.5" customHeight="1" x14ac:dyDescent="0.2"/>
    <row r="103" spans="33:34" ht="13.5" customHeight="1" x14ac:dyDescent="0.2"/>
    <row r="104" spans="33:34" ht="13.5" customHeight="1" x14ac:dyDescent="0.2">
      <c r="AG104" s="289"/>
      <c r="AH104" s="289"/>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89"/>
    </row>
    <row r="117" spans="34:122" ht="13.5" customHeight="1" x14ac:dyDescent="0.2"/>
    <row r="118" spans="34:122" ht="13.5" customHeight="1" x14ac:dyDescent="0.2"/>
    <row r="119" spans="34:122" ht="13.5" customHeight="1" x14ac:dyDescent="0.2"/>
    <row r="120" spans="34:122" ht="13.5" customHeight="1" x14ac:dyDescent="0.2">
      <c r="AH120" s="289"/>
    </row>
    <row r="121" spans="34:122" ht="13.5" customHeight="1" x14ac:dyDescent="0.2">
      <c r="AH121" s="289"/>
    </row>
    <row r="122" spans="34:122" ht="13.5" customHeight="1" x14ac:dyDescent="0.2"/>
    <row r="123" spans="34:122" ht="13.5" customHeight="1" x14ac:dyDescent="0.2"/>
    <row r="124" spans="34:122" ht="13.5" customHeight="1" x14ac:dyDescent="0.2"/>
    <row r="125" spans="34:122" ht="13.5" customHeight="1" x14ac:dyDescent="0.2">
      <c r="DR125" s="289" t="s">
        <v>512</v>
      </c>
    </row>
  </sheetData>
  <sheetProtection algorithmName="SHA-512" hashValue="ST8PNGMryVtsMrh1yG1dFq9N/12Q6qA3O5k+pRNagBM2IUo5pNLvIS2etwN6IhOHfW/IMX15FdUJ6vJXeg5lLA==" saltValue="2teRXcdxUEkcHDAbGpv/Y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08984375" defaultRowHeight="13" x14ac:dyDescent="0.2"/>
  <cols>
    <col min="1" max="1" width="45.90625" style="148" customWidth="1"/>
    <col min="2" max="8" width="13.36328125" style="148" customWidth="1"/>
    <col min="9" max="16384" width="11.08984375" style="148"/>
  </cols>
  <sheetData>
    <row r="1" spans="1:8" x14ac:dyDescent="0.2">
      <c r="A1" s="142"/>
      <c r="B1" s="143"/>
      <c r="C1" s="144"/>
      <c r="D1" s="145"/>
      <c r="E1" s="146"/>
      <c r="F1" s="146"/>
      <c r="G1" s="146"/>
      <c r="H1" s="147"/>
    </row>
    <row r="2" spans="1:8" x14ac:dyDescent="0.2">
      <c r="A2" s="149"/>
      <c r="B2" s="150"/>
      <c r="C2" s="151"/>
      <c r="D2" s="152" t="s">
        <v>52</v>
      </c>
      <c r="E2" s="153"/>
      <c r="F2" s="154" t="s">
        <v>563</v>
      </c>
      <c r="G2" s="155"/>
      <c r="H2" s="156"/>
    </row>
    <row r="3" spans="1:8" x14ac:dyDescent="0.2">
      <c r="A3" s="152" t="s">
        <v>556</v>
      </c>
      <c r="B3" s="157"/>
      <c r="C3" s="158"/>
      <c r="D3" s="159">
        <v>39751</v>
      </c>
      <c r="E3" s="160"/>
      <c r="F3" s="161">
        <v>43773</v>
      </c>
      <c r="G3" s="162"/>
      <c r="H3" s="163"/>
    </row>
    <row r="4" spans="1:8" x14ac:dyDescent="0.2">
      <c r="A4" s="164"/>
      <c r="B4" s="165"/>
      <c r="C4" s="166"/>
      <c r="D4" s="167">
        <v>23451</v>
      </c>
      <c r="E4" s="168"/>
      <c r="F4" s="169">
        <v>30346</v>
      </c>
      <c r="G4" s="170"/>
      <c r="H4" s="171"/>
    </row>
    <row r="5" spans="1:8" x14ac:dyDescent="0.2">
      <c r="A5" s="152" t="s">
        <v>558</v>
      </c>
      <c r="B5" s="157"/>
      <c r="C5" s="158"/>
      <c r="D5" s="159">
        <v>43680</v>
      </c>
      <c r="E5" s="160"/>
      <c r="F5" s="161">
        <v>51565</v>
      </c>
      <c r="G5" s="162"/>
      <c r="H5" s="163"/>
    </row>
    <row r="6" spans="1:8" x14ac:dyDescent="0.2">
      <c r="A6" s="164"/>
      <c r="B6" s="165"/>
      <c r="C6" s="166"/>
      <c r="D6" s="167">
        <v>27685</v>
      </c>
      <c r="E6" s="168"/>
      <c r="F6" s="169">
        <v>35359</v>
      </c>
      <c r="G6" s="170"/>
      <c r="H6" s="171"/>
    </row>
    <row r="7" spans="1:8" x14ac:dyDescent="0.2">
      <c r="A7" s="152" t="s">
        <v>559</v>
      </c>
      <c r="B7" s="157"/>
      <c r="C7" s="158"/>
      <c r="D7" s="159">
        <v>40445</v>
      </c>
      <c r="E7" s="160"/>
      <c r="F7" s="161">
        <v>46686</v>
      </c>
      <c r="G7" s="162"/>
      <c r="H7" s="163"/>
    </row>
    <row r="8" spans="1:8" x14ac:dyDescent="0.2">
      <c r="A8" s="164"/>
      <c r="B8" s="165"/>
      <c r="C8" s="166"/>
      <c r="D8" s="167">
        <v>26991</v>
      </c>
      <c r="E8" s="168"/>
      <c r="F8" s="169">
        <v>32595</v>
      </c>
      <c r="G8" s="170"/>
      <c r="H8" s="171"/>
    </row>
    <row r="9" spans="1:8" x14ac:dyDescent="0.2">
      <c r="A9" s="152" t="s">
        <v>560</v>
      </c>
      <c r="B9" s="157"/>
      <c r="C9" s="158"/>
      <c r="D9" s="159">
        <v>53383</v>
      </c>
      <c r="E9" s="160"/>
      <c r="F9" s="161">
        <v>49796</v>
      </c>
      <c r="G9" s="162"/>
      <c r="H9" s="163"/>
    </row>
    <row r="10" spans="1:8" x14ac:dyDescent="0.2">
      <c r="A10" s="164"/>
      <c r="B10" s="165"/>
      <c r="C10" s="166"/>
      <c r="D10" s="167">
        <v>30844</v>
      </c>
      <c r="E10" s="168"/>
      <c r="F10" s="169">
        <v>37281</v>
      </c>
      <c r="G10" s="170"/>
      <c r="H10" s="171"/>
    </row>
    <row r="11" spans="1:8" x14ac:dyDescent="0.2">
      <c r="A11" s="152" t="s">
        <v>561</v>
      </c>
      <c r="B11" s="157"/>
      <c r="C11" s="158"/>
      <c r="D11" s="159">
        <v>47581</v>
      </c>
      <c r="E11" s="160"/>
      <c r="F11" s="161">
        <v>51681</v>
      </c>
      <c r="G11" s="162"/>
      <c r="H11" s="163"/>
    </row>
    <row r="12" spans="1:8" x14ac:dyDescent="0.2">
      <c r="A12" s="164"/>
      <c r="B12" s="165"/>
      <c r="C12" s="172"/>
      <c r="D12" s="167">
        <v>33316</v>
      </c>
      <c r="E12" s="168"/>
      <c r="F12" s="169">
        <v>37226</v>
      </c>
      <c r="G12" s="170"/>
      <c r="H12" s="171"/>
    </row>
    <row r="13" spans="1:8" x14ac:dyDescent="0.2">
      <c r="A13" s="152"/>
      <c r="B13" s="157"/>
      <c r="C13" s="173"/>
      <c r="D13" s="174">
        <v>44968</v>
      </c>
      <c r="E13" s="175"/>
      <c r="F13" s="176">
        <v>48700</v>
      </c>
      <c r="G13" s="177"/>
      <c r="H13" s="163"/>
    </row>
    <row r="14" spans="1:8" x14ac:dyDescent="0.2">
      <c r="A14" s="164"/>
      <c r="B14" s="165"/>
      <c r="C14" s="166"/>
      <c r="D14" s="167">
        <v>28457</v>
      </c>
      <c r="E14" s="168"/>
      <c r="F14" s="169">
        <v>34561</v>
      </c>
      <c r="G14" s="170"/>
      <c r="H14" s="171"/>
    </row>
    <row r="17" spans="1:11" x14ac:dyDescent="0.2">
      <c r="A17" s="148" t="s">
        <v>53</v>
      </c>
    </row>
    <row r="18" spans="1:11" x14ac:dyDescent="0.2">
      <c r="A18" s="178"/>
      <c r="B18" s="178" t="str">
        <f>実質収支比率等に係る経年分析!F$46</f>
        <v>H27</v>
      </c>
      <c r="C18" s="178" t="str">
        <f>実質収支比率等に係る経年分析!G$46</f>
        <v>H28</v>
      </c>
      <c r="D18" s="178" t="str">
        <f>実質収支比率等に係る経年分析!H$46</f>
        <v>H29</v>
      </c>
      <c r="E18" s="178" t="str">
        <f>実質収支比率等に係る経年分析!I$46</f>
        <v>H30</v>
      </c>
      <c r="F18" s="178" t="str">
        <f>実質収支比率等に係る経年分析!J$46</f>
        <v>R01</v>
      </c>
    </row>
    <row r="19" spans="1:11" x14ac:dyDescent="0.2">
      <c r="A19" s="178" t="s">
        <v>54</v>
      </c>
      <c r="B19" s="178">
        <f>ROUND(VALUE(SUBSTITUTE(実質収支比率等に係る経年分析!F$48,"▲","-")),2)</f>
        <v>4.92</v>
      </c>
      <c r="C19" s="178">
        <f>ROUND(VALUE(SUBSTITUTE(実質収支比率等に係る経年分析!G$48,"▲","-")),2)</f>
        <v>3.73</v>
      </c>
      <c r="D19" s="178">
        <f>ROUND(VALUE(SUBSTITUTE(実質収支比率等に係る経年分析!H$48,"▲","-")),2)</f>
        <v>6.79</v>
      </c>
      <c r="E19" s="178">
        <f>ROUND(VALUE(SUBSTITUTE(実質収支比率等に係る経年分析!I$48,"▲","-")),2)</f>
        <v>5.19</v>
      </c>
      <c r="F19" s="178">
        <f>ROUND(VALUE(SUBSTITUTE(実質収支比率等に係る経年分析!J$48,"▲","-")),2)</f>
        <v>8.5399999999999991</v>
      </c>
    </row>
    <row r="20" spans="1:11" x14ac:dyDescent="0.2">
      <c r="A20" s="178" t="s">
        <v>55</v>
      </c>
      <c r="B20" s="178">
        <f>ROUND(VALUE(SUBSTITUTE(実質収支比率等に係る経年分析!F$47,"▲","-")),2)</f>
        <v>10.49</v>
      </c>
      <c r="C20" s="178">
        <f>ROUND(VALUE(SUBSTITUTE(実質収支比率等に係る経年分析!G$47,"▲","-")),2)</f>
        <v>12.47</v>
      </c>
      <c r="D20" s="178">
        <f>ROUND(VALUE(SUBSTITUTE(実質収支比率等に係る経年分析!H$47,"▲","-")),2)</f>
        <v>14.45</v>
      </c>
      <c r="E20" s="178">
        <f>ROUND(VALUE(SUBSTITUTE(実質収支比率等に係る経年分析!I$47,"▲","-")),2)</f>
        <v>20.28</v>
      </c>
      <c r="F20" s="178">
        <f>ROUND(VALUE(SUBSTITUTE(実質収支比率等に係る経年分析!J$47,"▲","-")),2)</f>
        <v>24.68</v>
      </c>
    </row>
    <row r="21" spans="1:11" x14ac:dyDescent="0.2">
      <c r="A21" s="178" t="s">
        <v>56</v>
      </c>
      <c r="B21" s="178">
        <f>IF(ISNUMBER(VALUE(SUBSTITUTE(実質収支比率等に係る経年分析!F$49,"▲","-"))),ROUND(VALUE(SUBSTITUTE(実質収支比率等に係る経年分析!F$49,"▲","-")),2),NA())</f>
        <v>3.43</v>
      </c>
      <c r="C21" s="178">
        <f>IF(ISNUMBER(VALUE(SUBSTITUTE(実質収支比率等に係る経年分析!G$49,"▲","-"))),ROUND(VALUE(SUBSTITUTE(実質収支比率等に係る経年分析!G$49,"▲","-")),2),NA())</f>
        <v>1.05</v>
      </c>
      <c r="D21" s="178">
        <f>IF(ISNUMBER(VALUE(SUBSTITUTE(実質収支比率等に係る経年分析!H$49,"▲","-"))),ROUND(VALUE(SUBSTITUTE(実質収支比率等に係る経年分析!H$49,"▲","-")),2),NA())</f>
        <v>4.3600000000000003</v>
      </c>
      <c r="E21" s="178">
        <f>IF(ISNUMBER(VALUE(SUBSTITUTE(実質収支比率等に係る経年分析!I$49,"▲","-"))),ROUND(VALUE(SUBSTITUTE(実質収支比率等に係る経年分析!I$49,"▲","-")),2),NA())</f>
        <v>4.13</v>
      </c>
      <c r="F21" s="178">
        <f>IF(ISNUMBER(VALUE(SUBSTITUTE(実質収支比率等に係る経年分析!J$49,"▲","-"))),ROUND(VALUE(SUBSTITUTE(実質収支比率等に係る経年分析!J$49,"▲","-")),2),NA())</f>
        <v>7.58</v>
      </c>
    </row>
    <row r="24" spans="1:11" x14ac:dyDescent="0.2">
      <c r="A24" s="148" t="s">
        <v>57</v>
      </c>
    </row>
    <row r="25" spans="1:11" x14ac:dyDescent="0.2">
      <c r="A25" s="179"/>
      <c r="B25" s="179" t="str">
        <f>連結実質赤字比率に係る赤字・黒字の構成分析!F$33</f>
        <v>H27</v>
      </c>
      <c r="C25" s="179"/>
      <c r="D25" s="179" t="str">
        <f>連結実質赤字比率に係る赤字・黒字の構成分析!G$33</f>
        <v>H28</v>
      </c>
      <c r="E25" s="179"/>
      <c r="F25" s="179" t="str">
        <f>連結実質赤字比率に係る赤字・黒字の構成分析!H$33</f>
        <v>H29</v>
      </c>
      <c r="G25" s="179"/>
      <c r="H25" s="179" t="str">
        <f>連結実質赤字比率に係る赤字・黒字の構成分析!I$33</f>
        <v>H30</v>
      </c>
      <c r="I25" s="179"/>
      <c r="J25" s="179" t="str">
        <f>連結実質赤字比率に係る赤字・黒字の構成分析!J$33</f>
        <v>R01</v>
      </c>
      <c r="K25" s="179"/>
    </row>
    <row r="26" spans="1:11" x14ac:dyDescent="0.2">
      <c r="A26" s="179"/>
      <c r="B26" s="179" t="s">
        <v>58</v>
      </c>
      <c r="C26" s="179" t="s">
        <v>59</v>
      </c>
      <c r="D26" s="179" t="s">
        <v>58</v>
      </c>
      <c r="E26" s="179" t="s">
        <v>59</v>
      </c>
      <c r="F26" s="179" t="s">
        <v>58</v>
      </c>
      <c r="G26" s="179" t="s">
        <v>59</v>
      </c>
      <c r="H26" s="179" t="s">
        <v>58</v>
      </c>
      <c r="I26" s="179" t="s">
        <v>59</v>
      </c>
      <c r="J26" s="179" t="s">
        <v>58</v>
      </c>
      <c r="K26" s="179" t="s">
        <v>59</v>
      </c>
    </row>
    <row r="27" spans="1:11" x14ac:dyDescent="0.2">
      <c r="A27" s="179" t="str">
        <f>IF(連結実質赤字比率に係る赤字・黒字の構成分析!C$43="",NA(),連結実質赤字比率に係る赤字・黒字の構成分析!C$43)</f>
        <v>その他会計（黒字）</v>
      </c>
      <c r="B27" s="179" t="e">
        <f>IF(ROUND(VALUE(SUBSTITUTE(連結実質赤字比率に係る赤字・黒字の構成分析!F$43,"▲", "-")), 2) &lt; 0, ABS(ROUND(VALUE(SUBSTITUTE(連結実質赤字比率に係る赤字・黒字の構成分析!F$43,"▲", "-")), 2)), NA())</f>
        <v>#VALUE!</v>
      </c>
      <c r="C27" s="179" t="e">
        <f>IF(ROUND(VALUE(SUBSTITUTE(連結実質赤字比率に係る赤字・黒字の構成分析!F$43,"▲", "-")), 2) &gt;= 0, ABS(ROUND(VALUE(SUBSTITUTE(連結実質赤字比率に係る赤字・黒字の構成分析!F$43,"▲", "-")), 2)), NA())</f>
        <v>#VALUE!</v>
      </c>
      <c r="D27" s="179" t="e">
        <f>IF(ROUND(VALUE(SUBSTITUTE(連結実質赤字比率に係る赤字・黒字の構成分析!G$43,"▲", "-")), 2) &lt; 0, ABS(ROUND(VALUE(SUBSTITUTE(連結実質赤字比率に係る赤字・黒字の構成分析!G$43,"▲", "-")), 2)), NA())</f>
        <v>#VALUE!</v>
      </c>
      <c r="E27" s="179" t="e">
        <f>IF(ROUND(VALUE(SUBSTITUTE(連結実質赤字比率に係る赤字・黒字の構成分析!G$43,"▲", "-")), 2) &gt;= 0, ABS(ROUND(VALUE(SUBSTITUTE(連結実質赤字比率に係る赤字・黒字の構成分析!G$43,"▲", "-")), 2)), NA())</f>
        <v>#VALUE!</v>
      </c>
      <c r="F27" s="179" t="e">
        <f>IF(ROUND(VALUE(SUBSTITUTE(連結実質赤字比率に係る赤字・黒字の構成分析!H$43,"▲", "-")), 2) &lt; 0, ABS(ROUND(VALUE(SUBSTITUTE(連結実質赤字比率に係る赤字・黒字の構成分析!H$43,"▲", "-")), 2)), NA())</f>
        <v>#VALUE!</v>
      </c>
      <c r="G27" s="179" t="e">
        <f>IF(ROUND(VALUE(SUBSTITUTE(連結実質赤字比率に係る赤字・黒字の構成分析!H$43,"▲", "-")), 2) &gt;= 0, ABS(ROUND(VALUE(SUBSTITUTE(連結実質赤字比率に係る赤字・黒字の構成分析!H$43,"▲", "-")), 2)), NA())</f>
        <v>#VALUE!</v>
      </c>
      <c r="H27" s="179" t="e">
        <f>IF(ROUND(VALUE(SUBSTITUTE(連結実質赤字比率に係る赤字・黒字の構成分析!I$43,"▲", "-")), 2) &lt; 0, ABS(ROUND(VALUE(SUBSTITUTE(連結実質赤字比率に係る赤字・黒字の構成分析!I$43,"▲", "-")), 2)), NA())</f>
        <v>#VALUE!</v>
      </c>
      <c r="I27" s="179" t="e">
        <f>IF(ROUND(VALUE(SUBSTITUTE(連結実質赤字比率に係る赤字・黒字の構成分析!I$43,"▲", "-")), 2) &gt;= 0, ABS(ROUND(VALUE(SUBSTITUTE(連結実質赤字比率に係る赤字・黒字の構成分析!I$43,"▲", "-")), 2)), NA())</f>
        <v>#VALUE!</v>
      </c>
      <c r="J27" s="179" t="e">
        <f>IF(ROUND(VALUE(SUBSTITUTE(連結実質赤字比率に係る赤字・黒字の構成分析!J$43,"▲", "-")), 2) &lt; 0, ABS(ROUND(VALUE(SUBSTITUTE(連結実質赤字比率に係る赤字・黒字の構成分析!J$43,"▲", "-")), 2)), NA())</f>
        <v>#VALUE!</v>
      </c>
      <c r="K27" s="179" t="e">
        <f>IF(ROUND(VALUE(SUBSTITUTE(連結実質赤字比率に係る赤字・黒字の構成分析!J$43,"▲", "-")), 2) &gt;= 0, ABS(ROUND(VALUE(SUBSTITUTE(連結実質赤字比率に係る赤字・黒字の構成分析!J$43,"▲", "-")), 2)), NA())</f>
        <v>#VALUE!</v>
      </c>
    </row>
    <row r="28" spans="1:11" x14ac:dyDescent="0.2">
      <c r="A28" s="179" t="str">
        <f>IF(連結実質赤字比率に係る赤字・黒字の構成分析!C$42="",NA(),連結実質赤字比率に係る赤字・黒字の構成分析!C$42)</f>
        <v>その他会計（赤字）</v>
      </c>
      <c r="B28" s="179" t="e">
        <f>IF(ROUND(VALUE(SUBSTITUTE(連結実質赤字比率に係る赤字・黒字の構成分析!F$42,"▲", "-")), 2) &lt; 0, ABS(ROUND(VALUE(SUBSTITUTE(連結実質赤字比率に係る赤字・黒字の構成分析!F$42,"▲", "-")), 2)), NA())</f>
        <v>#VALUE!</v>
      </c>
      <c r="C28" s="179" t="e">
        <f>IF(ROUND(VALUE(SUBSTITUTE(連結実質赤字比率に係る赤字・黒字の構成分析!F$42,"▲", "-")), 2) &gt;= 0, ABS(ROUND(VALUE(SUBSTITUTE(連結実質赤字比率に係る赤字・黒字の構成分析!F$42,"▲", "-")), 2)), NA())</f>
        <v>#VALUE!</v>
      </c>
      <c r="D28" s="179" t="e">
        <f>IF(ROUND(VALUE(SUBSTITUTE(連結実質赤字比率に係る赤字・黒字の構成分析!G$42,"▲", "-")), 2) &lt; 0, ABS(ROUND(VALUE(SUBSTITUTE(連結実質赤字比率に係る赤字・黒字の構成分析!G$42,"▲", "-")), 2)), NA())</f>
        <v>#VALUE!</v>
      </c>
      <c r="E28" s="179" t="e">
        <f>IF(ROUND(VALUE(SUBSTITUTE(連結実質赤字比率に係る赤字・黒字の構成分析!G$42,"▲", "-")), 2) &gt;= 0, ABS(ROUND(VALUE(SUBSTITUTE(連結実質赤字比率に係る赤字・黒字の構成分析!G$42,"▲", "-")), 2)), NA())</f>
        <v>#VALUE!</v>
      </c>
      <c r="F28" s="179" t="e">
        <f>IF(ROUND(VALUE(SUBSTITUTE(連結実質赤字比率に係る赤字・黒字の構成分析!H$42,"▲", "-")), 2) &lt; 0, ABS(ROUND(VALUE(SUBSTITUTE(連結実質赤字比率に係る赤字・黒字の構成分析!H$42,"▲", "-")), 2)), NA())</f>
        <v>#VALUE!</v>
      </c>
      <c r="G28" s="179" t="e">
        <f>IF(ROUND(VALUE(SUBSTITUTE(連結実質赤字比率に係る赤字・黒字の構成分析!H$42,"▲", "-")), 2) &gt;= 0, ABS(ROUND(VALUE(SUBSTITUTE(連結実質赤字比率に係る赤字・黒字の構成分析!H$42,"▲", "-")), 2)), NA())</f>
        <v>#VALUE!</v>
      </c>
      <c r="H28" s="179" t="e">
        <f>IF(ROUND(VALUE(SUBSTITUTE(連結実質赤字比率に係る赤字・黒字の構成分析!I$42,"▲", "-")), 2) &lt; 0, ABS(ROUND(VALUE(SUBSTITUTE(連結実質赤字比率に係る赤字・黒字の構成分析!I$42,"▲", "-")), 2)), NA())</f>
        <v>#VALUE!</v>
      </c>
      <c r="I28" s="179" t="e">
        <f>IF(ROUND(VALUE(SUBSTITUTE(連結実質赤字比率に係る赤字・黒字の構成分析!I$42,"▲", "-")), 2) &gt;= 0, ABS(ROUND(VALUE(SUBSTITUTE(連結実質赤字比率に係る赤字・黒字の構成分析!I$42,"▲", "-")), 2)), NA())</f>
        <v>#VALUE!</v>
      </c>
      <c r="J28" s="179" t="e">
        <f>IF(ROUND(VALUE(SUBSTITUTE(連結実質赤字比率に係る赤字・黒字の構成分析!J$42,"▲", "-")), 2) &lt; 0, ABS(ROUND(VALUE(SUBSTITUTE(連結実質赤字比率に係る赤字・黒字の構成分析!J$42,"▲", "-")), 2)), NA())</f>
        <v>#VALUE!</v>
      </c>
      <c r="K28" s="179" t="e">
        <f>IF(ROUND(VALUE(SUBSTITUTE(連結実質赤字比率に係る赤字・黒字の構成分析!J$42,"▲", "-")), 2) &gt;= 0, ABS(ROUND(VALUE(SUBSTITUTE(連結実質赤字比率に係る赤字・黒字の構成分析!J$42,"▲", "-")), 2)), NA())</f>
        <v>#VALUE!</v>
      </c>
    </row>
    <row r="29" spans="1:11" x14ac:dyDescent="0.2">
      <c r="A29" s="179" t="e">
        <f>IF(連結実質赤字比率に係る赤字・黒字の構成分析!C$41="",NA(),連結実質赤字比率に係る赤字・黒字の構成分析!C$41)</f>
        <v>#N/A</v>
      </c>
      <c r="B29" s="179" t="e">
        <f>IF(ROUND(VALUE(SUBSTITUTE(連結実質赤字比率に係る赤字・黒字の構成分析!F$41,"▲", "-")), 2) &lt; 0, ABS(ROUND(VALUE(SUBSTITUTE(連結実質赤字比率に係る赤字・黒字の構成分析!F$41,"▲", "-")), 2)), NA())</f>
        <v>#VALUE!</v>
      </c>
      <c r="C29" s="179" t="e">
        <f>IF(ROUND(VALUE(SUBSTITUTE(連結実質赤字比率に係る赤字・黒字の構成分析!F$41,"▲", "-")), 2) &gt;= 0, ABS(ROUND(VALUE(SUBSTITUTE(連結実質赤字比率に係る赤字・黒字の構成分析!F$41,"▲", "-")), 2)), NA())</f>
        <v>#VALUE!</v>
      </c>
      <c r="D29" s="179" t="e">
        <f>IF(ROUND(VALUE(SUBSTITUTE(連結実質赤字比率に係る赤字・黒字の構成分析!G$41,"▲", "-")), 2) &lt; 0, ABS(ROUND(VALUE(SUBSTITUTE(連結実質赤字比率に係る赤字・黒字の構成分析!G$41,"▲", "-")), 2)), NA())</f>
        <v>#VALUE!</v>
      </c>
      <c r="E29" s="179" t="e">
        <f>IF(ROUND(VALUE(SUBSTITUTE(連結実質赤字比率に係る赤字・黒字の構成分析!G$41,"▲", "-")), 2) &gt;= 0, ABS(ROUND(VALUE(SUBSTITUTE(連結実質赤字比率に係る赤字・黒字の構成分析!G$41,"▲", "-")), 2)), NA())</f>
        <v>#VALUE!</v>
      </c>
      <c r="F29" s="179" t="e">
        <f>IF(ROUND(VALUE(SUBSTITUTE(連結実質赤字比率に係る赤字・黒字の構成分析!H$41,"▲", "-")), 2) &lt; 0, ABS(ROUND(VALUE(SUBSTITUTE(連結実質赤字比率に係る赤字・黒字の構成分析!H$41,"▲", "-")), 2)), NA())</f>
        <v>#VALUE!</v>
      </c>
      <c r="G29" s="179" t="e">
        <f>IF(ROUND(VALUE(SUBSTITUTE(連結実質赤字比率に係る赤字・黒字の構成分析!H$41,"▲", "-")), 2) &gt;= 0, ABS(ROUND(VALUE(SUBSTITUTE(連結実質赤字比率に係る赤字・黒字の構成分析!H$41,"▲", "-")), 2)), NA())</f>
        <v>#VALUE!</v>
      </c>
      <c r="H29" s="179" t="e">
        <f>IF(ROUND(VALUE(SUBSTITUTE(連結実質赤字比率に係る赤字・黒字の構成分析!I$41,"▲", "-")), 2) &lt; 0, ABS(ROUND(VALUE(SUBSTITUTE(連結実質赤字比率に係る赤字・黒字の構成分析!I$41,"▲", "-")), 2)), NA())</f>
        <v>#VALUE!</v>
      </c>
      <c r="I29" s="179" t="e">
        <f>IF(ROUND(VALUE(SUBSTITUTE(連結実質赤字比率に係る赤字・黒字の構成分析!I$41,"▲", "-")), 2) &gt;= 0, ABS(ROUND(VALUE(SUBSTITUTE(連結実質赤字比率に係る赤字・黒字の構成分析!I$41,"▲", "-")), 2)), NA())</f>
        <v>#VALUE!</v>
      </c>
      <c r="J29" s="179" t="e">
        <f>IF(ROUND(VALUE(SUBSTITUTE(連結実質赤字比率に係る赤字・黒字の構成分析!J$41,"▲", "-")), 2) &lt; 0, ABS(ROUND(VALUE(SUBSTITUTE(連結実質赤字比率に係る赤字・黒字の構成分析!J$41,"▲", "-")), 2)), NA())</f>
        <v>#VALUE!</v>
      </c>
      <c r="K29" s="179" t="e">
        <f>IF(ROUND(VALUE(SUBSTITUTE(連結実質赤字比率に係る赤字・黒字の構成分析!J$41,"▲", "-")), 2) &gt;= 0, ABS(ROUND(VALUE(SUBSTITUTE(連結実質赤字比率に係る赤字・黒字の構成分析!J$41,"▲", "-")), 2)), NA())</f>
        <v>#VALUE!</v>
      </c>
    </row>
    <row r="30" spans="1:11" x14ac:dyDescent="0.2">
      <c r="A30" s="179" t="e">
        <f>IF(連結実質赤字比率に係る赤字・黒字の構成分析!C$40="",NA(),連結実質赤字比率に係る赤字・黒字の構成分析!C$40)</f>
        <v>#N/A</v>
      </c>
      <c r="B30" s="179" t="e">
        <f>IF(ROUND(VALUE(SUBSTITUTE(連結実質赤字比率に係る赤字・黒字の構成分析!F$40,"▲", "-")), 2) &lt; 0, ABS(ROUND(VALUE(SUBSTITUTE(連結実質赤字比率に係る赤字・黒字の構成分析!F$40,"▲", "-")), 2)), NA())</f>
        <v>#VALUE!</v>
      </c>
      <c r="C30" s="179" t="e">
        <f>IF(ROUND(VALUE(SUBSTITUTE(連結実質赤字比率に係る赤字・黒字の構成分析!F$40,"▲", "-")), 2) &gt;= 0, ABS(ROUND(VALUE(SUBSTITUTE(連結実質赤字比率に係る赤字・黒字の構成分析!F$40,"▲", "-")), 2)), NA())</f>
        <v>#VALUE!</v>
      </c>
      <c r="D30" s="179" t="e">
        <f>IF(ROUND(VALUE(SUBSTITUTE(連結実質赤字比率に係る赤字・黒字の構成分析!G$40,"▲", "-")), 2) &lt; 0, ABS(ROUND(VALUE(SUBSTITUTE(連結実質赤字比率に係る赤字・黒字の構成分析!G$40,"▲", "-")), 2)), NA())</f>
        <v>#VALUE!</v>
      </c>
      <c r="E30" s="179" t="e">
        <f>IF(ROUND(VALUE(SUBSTITUTE(連結実質赤字比率に係る赤字・黒字の構成分析!G$40,"▲", "-")), 2) &gt;= 0, ABS(ROUND(VALUE(SUBSTITUTE(連結実質赤字比率に係る赤字・黒字の構成分析!G$40,"▲", "-")), 2)), NA())</f>
        <v>#VALUE!</v>
      </c>
      <c r="F30" s="179" t="e">
        <f>IF(ROUND(VALUE(SUBSTITUTE(連結実質赤字比率に係る赤字・黒字の構成分析!H$40,"▲", "-")), 2) &lt; 0, ABS(ROUND(VALUE(SUBSTITUTE(連結実質赤字比率に係る赤字・黒字の構成分析!H$40,"▲", "-")), 2)), NA())</f>
        <v>#VALUE!</v>
      </c>
      <c r="G30" s="179" t="e">
        <f>IF(ROUND(VALUE(SUBSTITUTE(連結実質赤字比率に係る赤字・黒字の構成分析!H$40,"▲", "-")), 2) &gt;= 0, ABS(ROUND(VALUE(SUBSTITUTE(連結実質赤字比率に係る赤字・黒字の構成分析!H$40,"▲", "-")), 2)), NA())</f>
        <v>#VALUE!</v>
      </c>
      <c r="H30" s="179" t="e">
        <f>IF(ROUND(VALUE(SUBSTITUTE(連結実質赤字比率に係る赤字・黒字の構成分析!I$40,"▲", "-")), 2) &lt; 0, ABS(ROUND(VALUE(SUBSTITUTE(連結実質赤字比率に係る赤字・黒字の構成分析!I$40,"▲", "-")), 2)), NA())</f>
        <v>#VALUE!</v>
      </c>
      <c r="I30" s="179" t="e">
        <f>IF(ROUND(VALUE(SUBSTITUTE(連結実質赤字比率に係る赤字・黒字の構成分析!I$40,"▲", "-")), 2) &gt;= 0, ABS(ROUND(VALUE(SUBSTITUTE(連結実質赤字比率に係る赤字・黒字の構成分析!I$40,"▲", "-")), 2)), NA())</f>
        <v>#VALUE!</v>
      </c>
      <c r="J30" s="179" t="e">
        <f>IF(ROUND(VALUE(SUBSTITUTE(連結実質赤字比率に係る赤字・黒字の構成分析!J$40,"▲", "-")), 2) &lt; 0, ABS(ROUND(VALUE(SUBSTITUTE(連結実質赤字比率に係る赤字・黒字の構成分析!J$40,"▲", "-")), 2)), NA())</f>
        <v>#VALUE!</v>
      </c>
      <c r="K30" s="179" t="e">
        <f>IF(ROUND(VALUE(SUBSTITUTE(連結実質赤字比率に係る赤字・黒字の構成分析!J$40,"▲", "-")), 2) &gt;= 0, ABS(ROUND(VALUE(SUBSTITUTE(連結実質赤字比率に係る赤字・黒字の構成分析!J$40,"▲", "-")), 2)), NA())</f>
        <v>#VALUE!</v>
      </c>
    </row>
    <row r="31" spans="1:11" x14ac:dyDescent="0.2">
      <c r="A31" s="179" t="e">
        <f>IF(連結実質赤字比率に係る赤字・黒字の構成分析!C$39="",NA(),連結実質赤字比率に係る赤字・黒字の構成分析!C$39)</f>
        <v>#N/A</v>
      </c>
      <c r="B31" s="179" t="e">
        <f>IF(ROUND(VALUE(SUBSTITUTE(連結実質赤字比率に係る赤字・黒字の構成分析!F$39,"▲", "-")), 2) &lt; 0, ABS(ROUND(VALUE(SUBSTITUTE(連結実質赤字比率に係る赤字・黒字の構成分析!F$39,"▲", "-")), 2)), NA())</f>
        <v>#VALUE!</v>
      </c>
      <c r="C31" s="179" t="e">
        <f>IF(ROUND(VALUE(SUBSTITUTE(連結実質赤字比率に係る赤字・黒字の構成分析!F$39,"▲", "-")), 2) &gt;= 0, ABS(ROUND(VALUE(SUBSTITUTE(連結実質赤字比率に係る赤字・黒字の構成分析!F$39,"▲", "-")), 2)), NA())</f>
        <v>#VALUE!</v>
      </c>
      <c r="D31" s="179" t="e">
        <f>IF(ROUND(VALUE(SUBSTITUTE(連結実質赤字比率に係る赤字・黒字の構成分析!G$39,"▲", "-")), 2) &lt; 0, ABS(ROUND(VALUE(SUBSTITUTE(連結実質赤字比率に係る赤字・黒字の構成分析!G$39,"▲", "-")), 2)), NA())</f>
        <v>#VALUE!</v>
      </c>
      <c r="E31" s="179" t="e">
        <f>IF(ROUND(VALUE(SUBSTITUTE(連結実質赤字比率に係る赤字・黒字の構成分析!G$39,"▲", "-")), 2) &gt;= 0, ABS(ROUND(VALUE(SUBSTITUTE(連結実質赤字比率に係る赤字・黒字の構成分析!G$39,"▲", "-")), 2)), NA())</f>
        <v>#VALUE!</v>
      </c>
      <c r="F31" s="179" t="e">
        <f>IF(ROUND(VALUE(SUBSTITUTE(連結実質赤字比率に係る赤字・黒字の構成分析!H$39,"▲", "-")), 2) &lt; 0, ABS(ROUND(VALUE(SUBSTITUTE(連結実質赤字比率に係る赤字・黒字の構成分析!H$39,"▲", "-")), 2)), NA())</f>
        <v>#VALUE!</v>
      </c>
      <c r="G31" s="179" t="e">
        <f>IF(ROUND(VALUE(SUBSTITUTE(連結実質赤字比率に係る赤字・黒字の構成分析!H$39,"▲", "-")), 2) &gt;= 0, ABS(ROUND(VALUE(SUBSTITUTE(連結実質赤字比率に係る赤字・黒字の構成分析!H$39,"▲", "-")), 2)), NA())</f>
        <v>#VALUE!</v>
      </c>
      <c r="H31" s="179" t="e">
        <f>IF(ROUND(VALUE(SUBSTITUTE(連結実質赤字比率に係る赤字・黒字の構成分析!I$39,"▲", "-")), 2) &lt; 0, ABS(ROUND(VALUE(SUBSTITUTE(連結実質赤字比率に係る赤字・黒字の構成分析!I$39,"▲", "-")), 2)), NA())</f>
        <v>#VALUE!</v>
      </c>
      <c r="I31" s="179" t="e">
        <f>IF(ROUND(VALUE(SUBSTITUTE(連結実質赤字比率に係る赤字・黒字の構成分析!I$39,"▲", "-")), 2) &gt;= 0, ABS(ROUND(VALUE(SUBSTITUTE(連結実質赤字比率に係る赤字・黒字の構成分析!I$39,"▲", "-")), 2)), NA())</f>
        <v>#VALUE!</v>
      </c>
      <c r="J31" s="179" t="e">
        <f>IF(ROUND(VALUE(SUBSTITUTE(連結実質赤字比率に係る赤字・黒字の構成分析!J$39,"▲", "-")), 2) &lt; 0, ABS(ROUND(VALUE(SUBSTITUTE(連結実質赤字比率に係る赤字・黒字の構成分析!J$39,"▲", "-")), 2)), NA())</f>
        <v>#VALUE!</v>
      </c>
      <c r="K31" s="179" t="e">
        <f>IF(ROUND(VALUE(SUBSTITUTE(連結実質赤字比率に係る赤字・黒字の構成分析!J$39,"▲", "-")), 2) &gt;= 0, ABS(ROUND(VALUE(SUBSTITUTE(連結実質赤字比率に係る赤字・黒字の構成分析!J$39,"▲", "-")), 2)), NA())</f>
        <v>#VALUE!</v>
      </c>
    </row>
    <row r="32" spans="1:11" x14ac:dyDescent="0.2">
      <c r="A32" s="179" t="e">
        <f>IF(連結実質赤字比率に係る赤字・黒字の構成分析!C$38="",NA(),連結実質赤字比率に係る赤字・黒字の構成分析!C$38)</f>
        <v>#N/A</v>
      </c>
      <c r="B32" s="179" t="e">
        <f>IF(ROUND(VALUE(SUBSTITUTE(連結実質赤字比率に係る赤字・黒字の構成分析!F$38,"▲", "-")), 2) &lt; 0, ABS(ROUND(VALUE(SUBSTITUTE(連結実質赤字比率に係る赤字・黒字の構成分析!F$38,"▲", "-")), 2)), NA())</f>
        <v>#VALUE!</v>
      </c>
      <c r="C32" s="179" t="e">
        <f>IF(ROUND(VALUE(SUBSTITUTE(連結実質赤字比率に係る赤字・黒字の構成分析!F$38,"▲", "-")), 2) &gt;= 0, ABS(ROUND(VALUE(SUBSTITUTE(連結実質赤字比率に係る赤字・黒字の構成分析!F$38,"▲", "-")), 2)), NA())</f>
        <v>#VALUE!</v>
      </c>
      <c r="D32" s="179" t="e">
        <f>IF(ROUND(VALUE(SUBSTITUTE(連結実質赤字比率に係る赤字・黒字の構成分析!G$38,"▲", "-")), 2) &lt; 0, ABS(ROUND(VALUE(SUBSTITUTE(連結実質赤字比率に係る赤字・黒字の構成分析!G$38,"▲", "-")), 2)), NA())</f>
        <v>#VALUE!</v>
      </c>
      <c r="E32" s="179" t="e">
        <f>IF(ROUND(VALUE(SUBSTITUTE(連結実質赤字比率に係る赤字・黒字の構成分析!G$38,"▲", "-")), 2) &gt;= 0, ABS(ROUND(VALUE(SUBSTITUTE(連結実質赤字比率に係る赤字・黒字の構成分析!G$38,"▲", "-")), 2)), NA())</f>
        <v>#VALUE!</v>
      </c>
      <c r="F32" s="179" t="e">
        <f>IF(ROUND(VALUE(SUBSTITUTE(連結実質赤字比率に係る赤字・黒字の構成分析!H$38,"▲", "-")), 2) &lt; 0, ABS(ROUND(VALUE(SUBSTITUTE(連結実質赤字比率に係る赤字・黒字の構成分析!H$38,"▲", "-")), 2)), NA())</f>
        <v>#VALUE!</v>
      </c>
      <c r="G32" s="179" t="e">
        <f>IF(ROUND(VALUE(SUBSTITUTE(連結実質赤字比率に係る赤字・黒字の構成分析!H$38,"▲", "-")), 2) &gt;= 0, ABS(ROUND(VALUE(SUBSTITUTE(連結実質赤字比率に係る赤字・黒字の構成分析!H$38,"▲", "-")), 2)), NA())</f>
        <v>#VALUE!</v>
      </c>
      <c r="H32" s="179" t="e">
        <f>IF(ROUND(VALUE(SUBSTITUTE(連結実質赤字比率に係る赤字・黒字の構成分析!I$38,"▲", "-")), 2) &lt; 0, ABS(ROUND(VALUE(SUBSTITUTE(連結実質赤字比率に係る赤字・黒字の構成分析!I$38,"▲", "-")), 2)), NA())</f>
        <v>#VALUE!</v>
      </c>
      <c r="I32" s="179" t="e">
        <f>IF(ROUND(VALUE(SUBSTITUTE(連結実質赤字比率に係る赤字・黒字の構成分析!I$38,"▲", "-")), 2) &gt;= 0, ABS(ROUND(VALUE(SUBSTITUTE(連結実質赤字比率に係る赤字・黒字の構成分析!I$38,"▲", "-")), 2)), NA())</f>
        <v>#VALUE!</v>
      </c>
      <c r="J32" s="179" t="e">
        <f>IF(ROUND(VALUE(SUBSTITUTE(連結実質赤字比率に係る赤字・黒字の構成分析!J$38,"▲", "-")), 2) &lt; 0, ABS(ROUND(VALUE(SUBSTITUTE(連結実質赤字比率に係る赤字・黒字の構成分析!J$38,"▲", "-")), 2)), NA())</f>
        <v>#VALUE!</v>
      </c>
      <c r="K32" s="179" t="e">
        <f>IF(ROUND(VALUE(SUBSTITUTE(連結実質赤字比率に係る赤字・黒字の構成分析!J$38,"▲", "-")), 2) &gt;= 0, ABS(ROUND(VALUE(SUBSTITUTE(連結実質赤字比率に係る赤字・黒字の構成分析!J$38,"▲", "-")), 2)), NA())</f>
        <v>#VALUE!</v>
      </c>
    </row>
    <row r="33" spans="1:16" x14ac:dyDescent="0.2">
      <c r="A33" s="179" t="str">
        <f>IF(連結実質赤字比率に係る赤字・黒字の構成分析!C$37="",NA(),連結実質赤字比率に係る赤字・黒字の構成分析!C$37)</f>
        <v>後期高齢者医療特別会計</v>
      </c>
      <c r="B33" s="179" t="e">
        <f>IF(ROUND(VALUE(SUBSTITUTE(連結実質赤字比率に係る赤字・黒字の構成分析!F$37,"▲", "-")), 2) &lt; 0, ABS(ROUND(VALUE(SUBSTITUTE(連結実質赤字比率に係る赤字・黒字の構成分析!F$37,"▲", "-")), 2)), NA())</f>
        <v>#N/A</v>
      </c>
      <c r="C33" s="179">
        <f>IF(ROUND(VALUE(SUBSTITUTE(連結実質赤字比率に係る赤字・黒字の構成分析!F$37,"▲", "-")), 2) &gt;= 0, ABS(ROUND(VALUE(SUBSTITUTE(連結実質赤字比率に係る赤字・黒字の構成分析!F$37,"▲", "-")), 2)), NA())</f>
        <v>0.38</v>
      </c>
      <c r="D33" s="179" t="e">
        <f>IF(ROUND(VALUE(SUBSTITUTE(連結実質赤字比率に係る赤字・黒字の構成分析!G$37,"▲", "-")), 2) &lt; 0, ABS(ROUND(VALUE(SUBSTITUTE(連結実質赤字比率に係る赤字・黒字の構成分析!G$37,"▲", "-")), 2)), NA())</f>
        <v>#N/A</v>
      </c>
      <c r="E33" s="179">
        <f>IF(ROUND(VALUE(SUBSTITUTE(連結実質赤字比率に係る赤字・黒字の構成分析!G$37,"▲", "-")), 2) &gt;= 0, ABS(ROUND(VALUE(SUBSTITUTE(連結実質赤字比率に係る赤字・黒字の構成分析!G$37,"▲", "-")), 2)), NA())</f>
        <v>0.3</v>
      </c>
      <c r="F33" s="179" t="e">
        <f>IF(ROUND(VALUE(SUBSTITUTE(連結実質赤字比率に係る赤字・黒字の構成分析!H$37,"▲", "-")), 2) &lt; 0, ABS(ROUND(VALUE(SUBSTITUTE(連結実質赤字比率に係る赤字・黒字の構成分析!H$37,"▲", "-")), 2)), NA())</f>
        <v>#N/A</v>
      </c>
      <c r="G33" s="179">
        <f>IF(ROUND(VALUE(SUBSTITUTE(連結実質赤字比率に係る赤字・黒字の構成分析!H$37,"▲", "-")), 2) &gt;= 0, ABS(ROUND(VALUE(SUBSTITUTE(連結実質赤字比率に係る赤字・黒字の構成分析!H$37,"▲", "-")), 2)), NA())</f>
        <v>0.33</v>
      </c>
      <c r="H33" s="179" t="e">
        <f>IF(ROUND(VALUE(SUBSTITUTE(連結実質赤字比率に係る赤字・黒字の構成分析!I$37,"▲", "-")), 2) &lt; 0, ABS(ROUND(VALUE(SUBSTITUTE(連結実質赤字比率に係る赤字・黒字の構成分析!I$37,"▲", "-")), 2)), NA())</f>
        <v>#N/A</v>
      </c>
      <c r="I33" s="179">
        <f>IF(ROUND(VALUE(SUBSTITUTE(連結実質赤字比率に係る赤字・黒字の構成分析!I$37,"▲", "-")), 2) &gt;= 0, ABS(ROUND(VALUE(SUBSTITUTE(連結実質赤字比率に係る赤字・黒字の構成分析!I$37,"▲", "-")), 2)), NA())</f>
        <v>0.27</v>
      </c>
      <c r="J33" s="179" t="e">
        <f>IF(ROUND(VALUE(SUBSTITUTE(連結実質赤字比率に係る赤字・黒字の構成分析!J$37,"▲", "-")), 2) &lt; 0, ABS(ROUND(VALUE(SUBSTITUTE(連結実質赤字比率に係る赤字・黒字の構成分析!J$37,"▲", "-")), 2)), NA())</f>
        <v>#N/A</v>
      </c>
      <c r="K33" s="179">
        <f>IF(ROUND(VALUE(SUBSTITUTE(連結実質赤字比率に係る赤字・黒字の構成分析!J$37,"▲", "-")), 2) &gt;= 0, ABS(ROUND(VALUE(SUBSTITUTE(連結実質赤字比率に係る赤字・黒字の構成分析!J$37,"▲", "-")), 2)), NA())</f>
        <v>0.22</v>
      </c>
    </row>
    <row r="34" spans="1:16" x14ac:dyDescent="0.2">
      <c r="A34" s="179" t="str">
        <f>IF(連結実質赤字比率に係る赤字・黒字の構成分析!C$36="",NA(),連結実質赤字比率に係る赤字・黒字の構成分析!C$36)</f>
        <v>国民健康保険特別会計</v>
      </c>
      <c r="B34" s="179" t="e">
        <f>IF(ROUND(VALUE(SUBSTITUTE(連結実質赤字比率に係る赤字・黒字の構成分析!F$36,"▲", "-")), 2) &lt; 0, ABS(ROUND(VALUE(SUBSTITUTE(連結実質赤字比率に係る赤字・黒字の構成分析!F$36,"▲", "-")), 2)), NA())</f>
        <v>#N/A</v>
      </c>
      <c r="C34" s="179">
        <f>IF(ROUND(VALUE(SUBSTITUTE(連結実質赤字比率に係る赤字・黒字の構成分析!F$36,"▲", "-")), 2) &gt;= 0, ABS(ROUND(VALUE(SUBSTITUTE(連結実質赤字比率に係る赤字・黒字の構成分析!F$36,"▲", "-")), 2)), NA())</f>
        <v>1.45</v>
      </c>
      <c r="D34" s="179" t="e">
        <f>IF(ROUND(VALUE(SUBSTITUTE(連結実質赤字比率に係る赤字・黒字の構成分析!G$36,"▲", "-")), 2) &lt; 0, ABS(ROUND(VALUE(SUBSTITUTE(連結実質赤字比率に係る赤字・黒字の構成分析!G$36,"▲", "-")), 2)), NA())</f>
        <v>#N/A</v>
      </c>
      <c r="E34" s="179">
        <f>IF(ROUND(VALUE(SUBSTITUTE(連結実質赤字比率に係る赤字・黒字の構成分析!G$36,"▲", "-")), 2) &gt;= 0, ABS(ROUND(VALUE(SUBSTITUTE(連結実質赤字比率に係る赤字・黒字の構成分析!G$36,"▲", "-")), 2)), NA())</f>
        <v>1.62</v>
      </c>
      <c r="F34" s="179" t="e">
        <f>IF(ROUND(VALUE(SUBSTITUTE(連結実質赤字比率に係る赤字・黒字の構成分析!H$36,"▲", "-")), 2) &lt; 0, ABS(ROUND(VALUE(SUBSTITUTE(連結実質赤字比率に係る赤字・黒字の構成分析!H$36,"▲", "-")), 2)), NA())</f>
        <v>#N/A</v>
      </c>
      <c r="G34" s="179">
        <f>IF(ROUND(VALUE(SUBSTITUTE(連結実質赤字比率に係る赤字・黒字の構成分析!H$36,"▲", "-")), 2) &gt;= 0, ABS(ROUND(VALUE(SUBSTITUTE(連結実質赤字比率に係る赤字・黒字の構成分析!H$36,"▲", "-")), 2)), NA())</f>
        <v>1.46</v>
      </c>
      <c r="H34" s="179" t="e">
        <f>IF(ROUND(VALUE(SUBSTITUTE(連結実質赤字比率に係る赤字・黒字の構成分析!I$36,"▲", "-")), 2) &lt; 0, ABS(ROUND(VALUE(SUBSTITUTE(連結実質赤字比率に係る赤字・黒字の構成分析!I$36,"▲", "-")), 2)), NA())</f>
        <v>#N/A</v>
      </c>
      <c r="I34" s="179">
        <f>IF(ROUND(VALUE(SUBSTITUTE(連結実質赤字比率に係る赤字・黒字の構成分析!I$36,"▲", "-")), 2) &gt;= 0, ABS(ROUND(VALUE(SUBSTITUTE(連結実質赤字比率に係る赤字・黒字の構成分析!I$36,"▲", "-")), 2)), NA())</f>
        <v>1.37</v>
      </c>
      <c r="J34" s="179" t="e">
        <f>IF(ROUND(VALUE(SUBSTITUTE(連結実質赤字比率に係る赤字・黒字の構成分析!J$36,"▲", "-")), 2) &lt; 0, ABS(ROUND(VALUE(SUBSTITUTE(連結実質赤字比率に係る赤字・黒字の構成分析!J$36,"▲", "-")), 2)), NA())</f>
        <v>#N/A</v>
      </c>
      <c r="K34" s="179">
        <f>IF(ROUND(VALUE(SUBSTITUTE(連結実質赤字比率に係る赤字・黒字の構成分析!J$36,"▲", "-")), 2) &gt;= 0, ABS(ROUND(VALUE(SUBSTITUTE(連結実質赤字比率に係る赤字・黒字の構成分析!J$36,"▲", "-")), 2)), NA())</f>
        <v>1.23</v>
      </c>
    </row>
    <row r="35" spans="1:16" x14ac:dyDescent="0.2">
      <c r="A35" s="179" t="str">
        <f>IF(連結実質赤字比率に係る赤字・黒字の構成分析!C$35="",NA(),連結実質赤字比率に係る赤字・黒字の構成分析!C$35)</f>
        <v>介護保険特別会計</v>
      </c>
      <c r="B35" s="179" t="e">
        <f>IF(ROUND(VALUE(SUBSTITUTE(連結実質赤字比率に係る赤字・黒字の構成分析!F$35,"▲", "-")), 2) &lt; 0, ABS(ROUND(VALUE(SUBSTITUTE(連結実質赤字比率に係る赤字・黒字の構成分析!F$35,"▲", "-")), 2)), NA())</f>
        <v>#N/A</v>
      </c>
      <c r="C35" s="179">
        <f>IF(ROUND(VALUE(SUBSTITUTE(連結実質赤字比率に係る赤字・黒字の構成分析!F$35,"▲", "-")), 2) &gt;= 0, ABS(ROUND(VALUE(SUBSTITUTE(連結実質赤字比率に係る赤字・黒字の構成分析!F$35,"▲", "-")), 2)), NA())</f>
        <v>0.13</v>
      </c>
      <c r="D35" s="179" t="e">
        <f>IF(ROUND(VALUE(SUBSTITUTE(連結実質赤字比率に係る赤字・黒字の構成分析!G$35,"▲", "-")), 2) &lt; 0, ABS(ROUND(VALUE(SUBSTITUTE(連結実質赤字比率に係る赤字・黒字の構成分析!G$35,"▲", "-")), 2)), NA())</f>
        <v>#N/A</v>
      </c>
      <c r="E35" s="179">
        <f>IF(ROUND(VALUE(SUBSTITUTE(連結実質赤字比率に係る赤字・黒字の構成分析!G$35,"▲", "-")), 2) &gt;= 0, ABS(ROUND(VALUE(SUBSTITUTE(連結実質赤字比率に係る赤字・黒字の構成分析!G$35,"▲", "-")), 2)), NA())</f>
        <v>0.59</v>
      </c>
      <c r="F35" s="179" t="e">
        <f>IF(ROUND(VALUE(SUBSTITUTE(連結実質赤字比率に係る赤字・黒字の構成分析!H$35,"▲", "-")), 2) &lt; 0, ABS(ROUND(VALUE(SUBSTITUTE(連結実質赤字比率に係る赤字・黒字の構成分析!H$35,"▲", "-")), 2)), NA())</f>
        <v>#N/A</v>
      </c>
      <c r="G35" s="179">
        <f>IF(ROUND(VALUE(SUBSTITUTE(連結実質赤字比率に係る赤字・黒字の構成分析!H$35,"▲", "-")), 2) &gt;= 0, ABS(ROUND(VALUE(SUBSTITUTE(連結実質赤字比率に係る赤字・黒字の構成分析!H$35,"▲", "-")), 2)), NA())</f>
        <v>1.36</v>
      </c>
      <c r="H35" s="179" t="e">
        <f>IF(ROUND(VALUE(SUBSTITUTE(連結実質赤字比率に係る赤字・黒字の構成分析!I$35,"▲", "-")), 2) &lt; 0, ABS(ROUND(VALUE(SUBSTITUTE(連結実質赤字比率に係る赤字・黒字の構成分析!I$35,"▲", "-")), 2)), NA())</f>
        <v>#N/A</v>
      </c>
      <c r="I35" s="179">
        <f>IF(ROUND(VALUE(SUBSTITUTE(連結実質赤字比率に係る赤字・黒字の構成分析!I$35,"▲", "-")), 2) &gt;= 0, ABS(ROUND(VALUE(SUBSTITUTE(連結実質赤字比率に係る赤字・黒字の構成分析!I$35,"▲", "-")), 2)), NA())</f>
        <v>1.33</v>
      </c>
      <c r="J35" s="179" t="e">
        <f>IF(ROUND(VALUE(SUBSTITUTE(連結実質赤字比率に係る赤字・黒字の構成分析!J$35,"▲", "-")), 2) &lt; 0, ABS(ROUND(VALUE(SUBSTITUTE(連結実質赤字比率に係る赤字・黒字の構成分析!J$35,"▲", "-")), 2)), NA())</f>
        <v>#N/A</v>
      </c>
      <c r="K35" s="179">
        <f>IF(ROUND(VALUE(SUBSTITUTE(連結実質赤字比率に係る赤字・黒字の構成分析!J$35,"▲", "-")), 2) &gt;= 0, ABS(ROUND(VALUE(SUBSTITUTE(連結実質赤字比率に係る赤字・黒字の構成分析!J$35,"▲", "-")), 2)), NA())</f>
        <v>1.7</v>
      </c>
    </row>
    <row r="36" spans="1:16" x14ac:dyDescent="0.2">
      <c r="A36" s="179" t="str">
        <f>IF(連結実質赤字比率に係る赤字・黒字の構成分析!C$34="",NA(),連結実質赤字比率に係る赤字・黒字の構成分析!C$34)</f>
        <v>一般会計</v>
      </c>
      <c r="B36" s="179" t="e">
        <f>IF(ROUND(VALUE(SUBSTITUTE(連結実質赤字比率に係る赤字・黒字の構成分析!F$34,"▲", "-")), 2) &lt; 0, ABS(ROUND(VALUE(SUBSTITUTE(連結実質赤字比率に係る赤字・黒字の構成分析!F$34,"▲", "-")), 2)), NA())</f>
        <v>#N/A</v>
      </c>
      <c r="C36" s="179">
        <f>IF(ROUND(VALUE(SUBSTITUTE(連結実質赤字比率に係る赤字・黒字の構成分析!F$34,"▲", "-")), 2) &gt;= 0, ABS(ROUND(VALUE(SUBSTITUTE(連結実質赤字比率に係る赤字・黒字の構成分析!F$34,"▲", "-")), 2)), NA())</f>
        <v>4.91</v>
      </c>
      <c r="D36" s="179" t="e">
        <f>IF(ROUND(VALUE(SUBSTITUTE(連結実質赤字比率に係る赤字・黒字の構成分析!G$34,"▲", "-")), 2) &lt; 0, ABS(ROUND(VALUE(SUBSTITUTE(連結実質赤字比率に係る赤字・黒字の構成分析!G$34,"▲", "-")), 2)), NA())</f>
        <v>#N/A</v>
      </c>
      <c r="E36" s="179">
        <f>IF(ROUND(VALUE(SUBSTITUTE(連結実質赤字比率に係る赤字・黒字の構成分析!G$34,"▲", "-")), 2) &gt;= 0, ABS(ROUND(VALUE(SUBSTITUTE(連結実質赤字比率に係る赤字・黒字の構成分析!G$34,"▲", "-")), 2)), NA())</f>
        <v>3.73</v>
      </c>
      <c r="F36" s="179" t="e">
        <f>IF(ROUND(VALUE(SUBSTITUTE(連結実質赤字比率に係る赤字・黒字の構成分析!H$34,"▲", "-")), 2) &lt; 0, ABS(ROUND(VALUE(SUBSTITUTE(連結実質赤字比率に係る赤字・黒字の構成分析!H$34,"▲", "-")), 2)), NA())</f>
        <v>#N/A</v>
      </c>
      <c r="G36" s="179">
        <f>IF(ROUND(VALUE(SUBSTITUTE(連結実質赤字比率に係る赤字・黒字の構成分析!H$34,"▲", "-")), 2) &gt;= 0, ABS(ROUND(VALUE(SUBSTITUTE(連結実質赤字比率に係る赤字・黒字の構成分析!H$34,"▲", "-")), 2)), NA())</f>
        <v>6.78</v>
      </c>
      <c r="H36" s="179" t="e">
        <f>IF(ROUND(VALUE(SUBSTITUTE(連結実質赤字比率に係る赤字・黒字の構成分析!I$34,"▲", "-")), 2) &lt; 0, ABS(ROUND(VALUE(SUBSTITUTE(連結実質赤字比率に係る赤字・黒字の構成分析!I$34,"▲", "-")), 2)), NA())</f>
        <v>#N/A</v>
      </c>
      <c r="I36" s="179">
        <f>IF(ROUND(VALUE(SUBSTITUTE(連結実質赤字比率に係る赤字・黒字の構成分析!I$34,"▲", "-")), 2) &gt;= 0, ABS(ROUND(VALUE(SUBSTITUTE(連結実質赤字比率に係る赤字・黒字の構成分析!I$34,"▲", "-")), 2)), NA())</f>
        <v>5.18</v>
      </c>
      <c r="J36" s="179" t="e">
        <f>IF(ROUND(VALUE(SUBSTITUTE(連結実質赤字比率に係る赤字・黒字の構成分析!J$34,"▲", "-")), 2) &lt; 0, ABS(ROUND(VALUE(SUBSTITUTE(連結実質赤字比率に係る赤字・黒字の構成分析!J$34,"▲", "-")), 2)), NA())</f>
        <v>#N/A</v>
      </c>
      <c r="K36" s="179">
        <f>IF(ROUND(VALUE(SUBSTITUTE(連結実質赤字比率に係る赤字・黒字の構成分析!J$34,"▲", "-")), 2) &gt;= 0, ABS(ROUND(VALUE(SUBSTITUTE(連結実質赤字比率に係る赤字・黒字の構成分析!J$34,"▲", "-")), 2)), NA())</f>
        <v>8.5399999999999991</v>
      </c>
    </row>
    <row r="39" spans="1:16" x14ac:dyDescent="0.2">
      <c r="A39" s="148" t="s">
        <v>60</v>
      </c>
    </row>
    <row r="40" spans="1:16" x14ac:dyDescent="0.2">
      <c r="A40" s="180"/>
      <c r="B40" s="180" t="str">
        <f>'実質公債費比率（分子）の構造'!K$44</f>
        <v>H27</v>
      </c>
      <c r="C40" s="180"/>
      <c r="D40" s="180"/>
      <c r="E40" s="180" t="str">
        <f>'実質公債費比率（分子）の構造'!L$44</f>
        <v>H28</v>
      </c>
      <c r="F40" s="180"/>
      <c r="G40" s="180"/>
      <c r="H40" s="180" t="str">
        <f>'実質公債費比率（分子）の構造'!M$44</f>
        <v>H29</v>
      </c>
      <c r="I40" s="180"/>
      <c r="J40" s="180"/>
      <c r="K40" s="180" t="str">
        <f>'実質公債費比率（分子）の構造'!N$44</f>
        <v>H30</v>
      </c>
      <c r="L40" s="180"/>
      <c r="M40" s="180"/>
      <c r="N40" s="180" t="str">
        <f>'実質公債費比率（分子）の構造'!O$44</f>
        <v>R01</v>
      </c>
      <c r="O40" s="180"/>
      <c r="P40" s="180"/>
    </row>
    <row r="41" spans="1:16" x14ac:dyDescent="0.2">
      <c r="A41" s="180"/>
      <c r="B41" s="180" t="s">
        <v>61</v>
      </c>
      <c r="C41" s="180"/>
      <c r="D41" s="180" t="s">
        <v>62</v>
      </c>
      <c r="E41" s="180" t="s">
        <v>61</v>
      </c>
      <c r="F41" s="180"/>
      <c r="G41" s="180" t="s">
        <v>62</v>
      </c>
      <c r="H41" s="180" t="s">
        <v>61</v>
      </c>
      <c r="I41" s="180"/>
      <c r="J41" s="180" t="s">
        <v>62</v>
      </c>
      <c r="K41" s="180" t="s">
        <v>61</v>
      </c>
      <c r="L41" s="180"/>
      <c r="M41" s="180" t="s">
        <v>62</v>
      </c>
      <c r="N41" s="180" t="s">
        <v>61</v>
      </c>
      <c r="O41" s="180"/>
      <c r="P41" s="180" t="s">
        <v>62</v>
      </c>
    </row>
    <row r="42" spans="1:16" x14ac:dyDescent="0.2">
      <c r="A42" s="180" t="s">
        <v>63</v>
      </c>
      <c r="B42" s="180"/>
      <c r="C42" s="180"/>
      <c r="D42" s="180">
        <f>'実質公債費比率（分子）の構造'!K$52</f>
        <v>4658</v>
      </c>
      <c r="E42" s="180"/>
      <c r="F42" s="180"/>
      <c r="G42" s="180">
        <f>'実質公債費比率（分子）の構造'!L$52</f>
        <v>4713</v>
      </c>
      <c r="H42" s="180"/>
      <c r="I42" s="180"/>
      <c r="J42" s="180">
        <f>'実質公債費比率（分子）の構造'!M$52</f>
        <v>4372</v>
      </c>
      <c r="K42" s="180"/>
      <c r="L42" s="180"/>
      <c r="M42" s="180">
        <f>'実質公債費比率（分子）の構造'!N$52</f>
        <v>4264</v>
      </c>
      <c r="N42" s="180"/>
      <c r="O42" s="180"/>
      <c r="P42" s="180">
        <f>'実質公債費比率（分子）の構造'!O$52</f>
        <v>4168</v>
      </c>
    </row>
    <row r="43" spans="1:16" x14ac:dyDescent="0.2">
      <c r="A43" s="180" t="s">
        <v>64</v>
      </c>
      <c r="B43" s="180" t="str">
        <f>'実質公債費比率（分子）の構造'!K$51</f>
        <v>-</v>
      </c>
      <c r="C43" s="180"/>
      <c r="D43" s="180"/>
      <c r="E43" s="180" t="str">
        <f>'実質公債費比率（分子）の構造'!L$51</f>
        <v>-</v>
      </c>
      <c r="F43" s="180"/>
      <c r="G43" s="180"/>
      <c r="H43" s="180" t="str">
        <f>'実質公債費比率（分子）の構造'!M$51</f>
        <v>-</v>
      </c>
      <c r="I43" s="180"/>
      <c r="J43" s="180"/>
      <c r="K43" s="180" t="str">
        <f>'実質公債費比率（分子）の構造'!N$51</f>
        <v>-</v>
      </c>
      <c r="L43" s="180"/>
      <c r="M43" s="180"/>
      <c r="N43" s="180" t="str">
        <f>'実質公債費比率（分子）の構造'!O$51</f>
        <v>-</v>
      </c>
      <c r="O43" s="180"/>
      <c r="P43" s="180"/>
    </row>
    <row r="44" spans="1:16" x14ac:dyDescent="0.2">
      <c r="A44" s="180" t="s">
        <v>65</v>
      </c>
      <c r="B44" s="180">
        <f>'実質公債費比率（分子）の構造'!K$50</f>
        <v>660</v>
      </c>
      <c r="C44" s="180"/>
      <c r="D44" s="180"/>
      <c r="E44" s="180">
        <f>'実質公債費比率（分子）の構造'!L$50</f>
        <v>641</v>
      </c>
      <c r="F44" s="180"/>
      <c r="G44" s="180"/>
      <c r="H44" s="180">
        <f>'実質公債費比率（分子）の構造'!M$50</f>
        <v>617</v>
      </c>
      <c r="I44" s="180"/>
      <c r="J44" s="180"/>
      <c r="K44" s="180">
        <f>'実質公債費比率（分子）の構造'!N$50</f>
        <v>581</v>
      </c>
      <c r="L44" s="180"/>
      <c r="M44" s="180"/>
      <c r="N44" s="180">
        <f>'実質公債費比率（分子）の構造'!O$50</f>
        <v>581</v>
      </c>
      <c r="O44" s="180"/>
      <c r="P44" s="180"/>
    </row>
    <row r="45" spans="1:16" x14ac:dyDescent="0.2">
      <c r="A45" s="180" t="s">
        <v>66</v>
      </c>
      <c r="B45" s="180">
        <f>'実質公債費比率（分子）の構造'!K$49</f>
        <v>137</v>
      </c>
      <c r="C45" s="180"/>
      <c r="D45" s="180"/>
      <c r="E45" s="180">
        <f>'実質公債費比率（分子）の構造'!L$49</f>
        <v>88</v>
      </c>
      <c r="F45" s="180"/>
      <c r="G45" s="180"/>
      <c r="H45" s="180">
        <f>'実質公債費比率（分子）の構造'!M$49</f>
        <v>77</v>
      </c>
      <c r="I45" s="180"/>
      <c r="J45" s="180"/>
      <c r="K45" s="180">
        <f>'実質公債費比率（分子）の構造'!N$49</f>
        <v>83</v>
      </c>
      <c r="L45" s="180"/>
      <c r="M45" s="180"/>
      <c r="N45" s="180">
        <f>'実質公債費比率（分子）の構造'!O$49</f>
        <v>87</v>
      </c>
      <c r="O45" s="180"/>
      <c r="P45" s="180"/>
    </row>
    <row r="46" spans="1:16" x14ac:dyDescent="0.2">
      <c r="A46" s="180" t="s">
        <v>67</v>
      </c>
      <c r="B46" s="180" t="str">
        <f>'実質公債費比率（分子）の構造'!K$48</f>
        <v>-</v>
      </c>
      <c r="C46" s="180"/>
      <c r="D46" s="180"/>
      <c r="E46" s="180" t="str">
        <f>'実質公債費比率（分子）の構造'!L$48</f>
        <v>-</v>
      </c>
      <c r="F46" s="180"/>
      <c r="G46" s="180"/>
      <c r="H46" s="180" t="str">
        <f>'実質公債費比率（分子）の構造'!M$48</f>
        <v>-</v>
      </c>
      <c r="I46" s="180"/>
      <c r="J46" s="180"/>
      <c r="K46" s="180" t="str">
        <f>'実質公債費比率（分子）の構造'!N$48</f>
        <v>-</v>
      </c>
      <c r="L46" s="180"/>
      <c r="M46" s="180"/>
      <c r="N46" s="180" t="str">
        <f>'実質公債費比率（分子）の構造'!O$48</f>
        <v>-</v>
      </c>
      <c r="O46" s="180"/>
      <c r="P46" s="180"/>
    </row>
    <row r="47" spans="1:16" x14ac:dyDescent="0.2">
      <c r="A47" s="180" t="s">
        <v>68</v>
      </c>
      <c r="B47" s="180">
        <f>'実質公債費比率（分子）の構造'!K$47</f>
        <v>95</v>
      </c>
      <c r="C47" s="180"/>
      <c r="D47" s="180"/>
      <c r="E47" s="180">
        <f>'実質公債費比率（分子）の構造'!L$47</f>
        <v>75</v>
      </c>
      <c r="F47" s="180"/>
      <c r="G47" s="180"/>
      <c r="H47" s="180">
        <f>'実質公債費比率（分子）の構造'!M$47</f>
        <v>84</v>
      </c>
      <c r="I47" s="180"/>
      <c r="J47" s="180"/>
      <c r="K47" s="180">
        <f>'実質公債費比率（分子）の構造'!N$47</f>
        <v>83</v>
      </c>
      <c r="L47" s="180"/>
      <c r="M47" s="180"/>
      <c r="N47" s="180">
        <f>'実質公債費比率（分子）の構造'!O$47</f>
        <v>97</v>
      </c>
      <c r="O47" s="180"/>
      <c r="P47" s="180"/>
    </row>
    <row r="48" spans="1:16" x14ac:dyDescent="0.2">
      <c r="A48" s="180" t="s">
        <v>69</v>
      </c>
      <c r="B48" s="180" t="str">
        <f>'実質公債費比率（分子）の構造'!K$46</f>
        <v>-</v>
      </c>
      <c r="C48" s="180"/>
      <c r="D48" s="180"/>
      <c r="E48" s="180" t="str">
        <f>'実質公債費比率（分子）の構造'!L$46</f>
        <v>-</v>
      </c>
      <c r="F48" s="180"/>
      <c r="G48" s="180"/>
      <c r="H48" s="180" t="str">
        <f>'実質公債費比率（分子）の構造'!M$46</f>
        <v>-</v>
      </c>
      <c r="I48" s="180"/>
      <c r="J48" s="180"/>
      <c r="K48" s="180" t="str">
        <f>'実質公債費比率（分子）の構造'!N$46</f>
        <v>-</v>
      </c>
      <c r="L48" s="180"/>
      <c r="M48" s="180"/>
      <c r="N48" s="180" t="str">
        <f>'実質公債費比率（分子）の構造'!O$46</f>
        <v>-</v>
      </c>
      <c r="O48" s="180"/>
      <c r="P48" s="180"/>
    </row>
    <row r="49" spans="1:16" x14ac:dyDescent="0.2">
      <c r="A49" s="180" t="s">
        <v>70</v>
      </c>
      <c r="B49" s="180">
        <f>'実質公債費比率（分子）の構造'!K$45</f>
        <v>3444</v>
      </c>
      <c r="C49" s="180"/>
      <c r="D49" s="180"/>
      <c r="E49" s="180">
        <f>'実質公債費比率（分子）の構造'!L$45</f>
        <v>3762</v>
      </c>
      <c r="F49" s="180"/>
      <c r="G49" s="180"/>
      <c r="H49" s="180">
        <f>'実質公債費比率（分子）の構造'!M$45</f>
        <v>2728</v>
      </c>
      <c r="I49" s="180"/>
      <c r="J49" s="180"/>
      <c r="K49" s="180">
        <f>'実質公債費比率（分子）の構造'!N$45</f>
        <v>2817</v>
      </c>
      <c r="L49" s="180"/>
      <c r="M49" s="180"/>
      <c r="N49" s="180">
        <f>'実質公債費比率（分子）の構造'!O$45</f>
        <v>2594</v>
      </c>
      <c r="O49" s="180"/>
      <c r="P49" s="180"/>
    </row>
    <row r="50" spans="1:16" x14ac:dyDescent="0.2">
      <c r="A50" s="180" t="s">
        <v>71</v>
      </c>
      <c r="B50" s="180" t="e">
        <f>NA()</f>
        <v>#N/A</v>
      </c>
      <c r="C50" s="180">
        <f>IF(ISNUMBER('実質公債費比率（分子）の構造'!K$53),'実質公債費比率（分子）の構造'!K$53,NA())</f>
        <v>-322</v>
      </c>
      <c r="D50" s="180" t="e">
        <f>NA()</f>
        <v>#N/A</v>
      </c>
      <c r="E50" s="180" t="e">
        <f>NA()</f>
        <v>#N/A</v>
      </c>
      <c r="F50" s="180">
        <f>IF(ISNUMBER('実質公債費比率（分子）の構造'!L$53),'実質公債費比率（分子）の構造'!L$53,NA())</f>
        <v>-147</v>
      </c>
      <c r="G50" s="180" t="e">
        <f>NA()</f>
        <v>#N/A</v>
      </c>
      <c r="H50" s="180" t="e">
        <f>NA()</f>
        <v>#N/A</v>
      </c>
      <c r="I50" s="180">
        <f>IF(ISNUMBER('実質公債費比率（分子）の構造'!M$53),'実質公債費比率（分子）の構造'!M$53,NA())</f>
        <v>-866</v>
      </c>
      <c r="J50" s="180" t="e">
        <f>NA()</f>
        <v>#N/A</v>
      </c>
      <c r="K50" s="180" t="e">
        <f>NA()</f>
        <v>#N/A</v>
      </c>
      <c r="L50" s="180">
        <f>IF(ISNUMBER('実質公債費比率（分子）の構造'!N$53),'実質公債費比率（分子）の構造'!N$53,NA())</f>
        <v>-700</v>
      </c>
      <c r="M50" s="180" t="e">
        <f>NA()</f>
        <v>#N/A</v>
      </c>
      <c r="N50" s="180" t="e">
        <f>NA()</f>
        <v>#N/A</v>
      </c>
      <c r="O50" s="180">
        <f>IF(ISNUMBER('実質公債費比率（分子）の構造'!O$53),'実質公債費比率（分子）の構造'!O$53,NA())</f>
        <v>-809</v>
      </c>
      <c r="P50" s="180" t="e">
        <f>NA()</f>
        <v>#N/A</v>
      </c>
    </row>
    <row r="53" spans="1:16" x14ac:dyDescent="0.2">
      <c r="A53" s="148" t="s">
        <v>72</v>
      </c>
    </row>
    <row r="54" spans="1:16" x14ac:dyDescent="0.2">
      <c r="A54" s="179"/>
      <c r="B54" s="179" t="str">
        <f>'将来負担比率（分子）の構造'!I$40</f>
        <v>H27</v>
      </c>
      <c r="C54" s="179"/>
      <c r="D54" s="179"/>
      <c r="E54" s="179" t="str">
        <f>'将来負担比率（分子）の構造'!J$40</f>
        <v>H28</v>
      </c>
      <c r="F54" s="179"/>
      <c r="G54" s="179"/>
      <c r="H54" s="179" t="str">
        <f>'将来負担比率（分子）の構造'!K$40</f>
        <v>H29</v>
      </c>
      <c r="I54" s="179"/>
      <c r="J54" s="179"/>
      <c r="K54" s="179" t="str">
        <f>'将来負担比率（分子）の構造'!L$40</f>
        <v>H30</v>
      </c>
      <c r="L54" s="179"/>
      <c r="M54" s="179"/>
      <c r="N54" s="179" t="str">
        <f>'将来負担比率（分子）の構造'!M$40</f>
        <v>R01</v>
      </c>
      <c r="O54" s="179"/>
      <c r="P54" s="179"/>
    </row>
    <row r="55" spans="1:16" x14ac:dyDescent="0.2">
      <c r="A55" s="179"/>
      <c r="B55" s="179" t="s">
        <v>73</v>
      </c>
      <c r="C55" s="179"/>
      <c r="D55" s="179" t="s">
        <v>74</v>
      </c>
      <c r="E55" s="179" t="s">
        <v>73</v>
      </c>
      <c r="F55" s="179"/>
      <c r="G55" s="179" t="s">
        <v>74</v>
      </c>
      <c r="H55" s="179" t="s">
        <v>73</v>
      </c>
      <c r="I55" s="179"/>
      <c r="J55" s="179" t="s">
        <v>74</v>
      </c>
      <c r="K55" s="179" t="s">
        <v>73</v>
      </c>
      <c r="L55" s="179"/>
      <c r="M55" s="179" t="s">
        <v>74</v>
      </c>
      <c r="N55" s="179" t="s">
        <v>73</v>
      </c>
      <c r="O55" s="179"/>
      <c r="P55" s="179" t="s">
        <v>74</v>
      </c>
    </row>
    <row r="56" spans="1:16" x14ac:dyDescent="0.2">
      <c r="A56" s="179" t="s">
        <v>43</v>
      </c>
      <c r="B56" s="179"/>
      <c r="C56" s="179"/>
      <c r="D56" s="179">
        <f>'将来負担比率（分子）の構造'!I$52</f>
        <v>49851</v>
      </c>
      <c r="E56" s="179"/>
      <c r="F56" s="179"/>
      <c r="G56" s="179">
        <f>'将来負担比率（分子）の構造'!J$52</f>
        <v>45971</v>
      </c>
      <c r="H56" s="179"/>
      <c r="I56" s="179"/>
      <c r="J56" s="179">
        <f>'将来負担比率（分子）の構造'!K$52</f>
        <v>42390</v>
      </c>
      <c r="K56" s="179"/>
      <c r="L56" s="179"/>
      <c r="M56" s="179">
        <f>'将来負担比率（分子）の構造'!L$52</f>
        <v>38938</v>
      </c>
      <c r="N56" s="179"/>
      <c r="O56" s="179"/>
      <c r="P56" s="179">
        <f>'将来負担比率（分子）の構造'!M$52</f>
        <v>35732</v>
      </c>
    </row>
    <row r="57" spans="1:16" x14ac:dyDescent="0.2">
      <c r="A57" s="179" t="s">
        <v>42</v>
      </c>
      <c r="B57" s="179"/>
      <c r="C57" s="179"/>
      <c r="D57" s="179" t="str">
        <f>'将来負担比率（分子）の構造'!I$51</f>
        <v>-</v>
      </c>
      <c r="E57" s="179"/>
      <c r="F57" s="179"/>
      <c r="G57" s="179" t="str">
        <f>'将来負担比率（分子）の構造'!J$51</f>
        <v>-</v>
      </c>
      <c r="H57" s="179"/>
      <c r="I57" s="179"/>
      <c r="J57" s="179" t="str">
        <f>'将来負担比率（分子）の構造'!K$51</f>
        <v>-</v>
      </c>
      <c r="K57" s="179"/>
      <c r="L57" s="179"/>
      <c r="M57" s="179" t="str">
        <f>'将来負担比率（分子）の構造'!L$51</f>
        <v>-</v>
      </c>
      <c r="N57" s="179"/>
      <c r="O57" s="179"/>
      <c r="P57" s="179" t="str">
        <f>'将来負担比率（分子）の構造'!M$51</f>
        <v>-</v>
      </c>
    </row>
    <row r="58" spans="1:16" x14ac:dyDescent="0.2">
      <c r="A58" s="179" t="s">
        <v>41</v>
      </c>
      <c r="B58" s="179"/>
      <c r="C58" s="179"/>
      <c r="D58" s="179">
        <f>'将来負担比率（分子）の構造'!I$50</f>
        <v>14659</v>
      </c>
      <c r="E58" s="179"/>
      <c r="F58" s="179"/>
      <c r="G58" s="179">
        <f>'将来負担比率（分子）の構造'!J$50</f>
        <v>19230</v>
      </c>
      <c r="H58" s="179"/>
      <c r="I58" s="179"/>
      <c r="J58" s="179">
        <f>'将来負担比率（分子）の構造'!K$50</f>
        <v>19265</v>
      </c>
      <c r="K58" s="179"/>
      <c r="L58" s="179"/>
      <c r="M58" s="179">
        <f>'将来負担比率（分子）の構造'!L$50</f>
        <v>24903</v>
      </c>
      <c r="N58" s="179"/>
      <c r="O58" s="179"/>
      <c r="P58" s="179">
        <f>'将来負担比率（分子）の構造'!M$50</f>
        <v>29511</v>
      </c>
    </row>
    <row r="59" spans="1:16" x14ac:dyDescent="0.2">
      <c r="A59" s="179" t="s">
        <v>39</v>
      </c>
      <c r="B59" s="179" t="str">
        <f>'将来負担比率（分子）の構造'!I$49</f>
        <v>-</v>
      </c>
      <c r="C59" s="179"/>
      <c r="D59" s="179"/>
      <c r="E59" s="179" t="str">
        <f>'将来負担比率（分子）の構造'!J$49</f>
        <v>-</v>
      </c>
      <c r="F59" s="179"/>
      <c r="G59" s="179"/>
      <c r="H59" s="179" t="str">
        <f>'将来負担比率（分子）の構造'!K$49</f>
        <v>-</v>
      </c>
      <c r="I59" s="179"/>
      <c r="J59" s="179"/>
      <c r="K59" s="179" t="str">
        <f>'将来負担比率（分子）の構造'!L$49</f>
        <v>-</v>
      </c>
      <c r="L59" s="179"/>
      <c r="M59" s="179"/>
      <c r="N59" s="179" t="str">
        <f>'将来負担比率（分子）の構造'!M$49</f>
        <v>-</v>
      </c>
      <c r="O59" s="179"/>
      <c r="P59" s="179"/>
    </row>
    <row r="60" spans="1:16" x14ac:dyDescent="0.2">
      <c r="A60" s="179" t="s">
        <v>38</v>
      </c>
      <c r="B60" s="179" t="str">
        <f>'将来負担比率（分子）の構造'!I$48</f>
        <v>-</v>
      </c>
      <c r="C60" s="179"/>
      <c r="D60" s="179"/>
      <c r="E60" s="179" t="str">
        <f>'将来負担比率（分子）の構造'!J$48</f>
        <v>-</v>
      </c>
      <c r="F60" s="179"/>
      <c r="G60" s="179"/>
      <c r="H60" s="179" t="str">
        <f>'将来負担比率（分子）の構造'!K$48</f>
        <v>-</v>
      </c>
      <c r="I60" s="179"/>
      <c r="J60" s="179"/>
      <c r="K60" s="179" t="str">
        <f>'将来負担比率（分子）の構造'!L$48</f>
        <v>-</v>
      </c>
      <c r="L60" s="179"/>
      <c r="M60" s="179"/>
      <c r="N60" s="179" t="str">
        <f>'将来負担比率（分子）の構造'!M$48</f>
        <v>-</v>
      </c>
      <c r="O60" s="179"/>
      <c r="P60" s="179"/>
    </row>
    <row r="61" spans="1:16" x14ac:dyDescent="0.2">
      <c r="A61" s="179" t="s">
        <v>36</v>
      </c>
      <c r="B61" s="179" t="str">
        <f>'将来負担比率（分子）の構造'!I$46</f>
        <v>-</v>
      </c>
      <c r="C61" s="179"/>
      <c r="D61" s="179"/>
      <c r="E61" s="179" t="str">
        <f>'将来負担比率（分子）の構造'!J$46</f>
        <v>-</v>
      </c>
      <c r="F61" s="179"/>
      <c r="G61" s="179"/>
      <c r="H61" s="179" t="str">
        <f>'将来負担比率（分子）の構造'!K$46</f>
        <v>-</v>
      </c>
      <c r="I61" s="179"/>
      <c r="J61" s="179"/>
      <c r="K61" s="179" t="str">
        <f>'将来負担比率（分子）の構造'!L$46</f>
        <v>-</v>
      </c>
      <c r="L61" s="179"/>
      <c r="M61" s="179"/>
      <c r="N61" s="179" t="str">
        <f>'将来負担比率（分子）の構造'!M$46</f>
        <v>-</v>
      </c>
      <c r="O61" s="179"/>
      <c r="P61" s="179"/>
    </row>
    <row r="62" spans="1:16" x14ac:dyDescent="0.2">
      <c r="A62" s="179" t="s">
        <v>35</v>
      </c>
      <c r="B62" s="179">
        <f>'将来負担比率（分子）の構造'!I$45</f>
        <v>15973</v>
      </c>
      <c r="C62" s="179"/>
      <c r="D62" s="179"/>
      <c r="E62" s="179">
        <f>'将来負担比率（分子）の構造'!J$45</f>
        <v>16696</v>
      </c>
      <c r="F62" s="179"/>
      <c r="G62" s="179"/>
      <c r="H62" s="179">
        <f>'将来負担比率（分子）の構造'!K$45</f>
        <v>15615</v>
      </c>
      <c r="I62" s="179"/>
      <c r="J62" s="179"/>
      <c r="K62" s="179">
        <f>'将来負担比率（分子）の構造'!L$45</f>
        <v>15271</v>
      </c>
      <c r="L62" s="179"/>
      <c r="M62" s="179"/>
      <c r="N62" s="179">
        <f>'将来負担比率（分子）の構造'!M$45</f>
        <v>13887</v>
      </c>
      <c r="O62" s="179"/>
      <c r="P62" s="179"/>
    </row>
    <row r="63" spans="1:16" x14ac:dyDescent="0.2">
      <c r="A63" s="179" t="s">
        <v>34</v>
      </c>
      <c r="B63" s="179">
        <f>'将来負担比率（分子）の構造'!I$44</f>
        <v>833</v>
      </c>
      <c r="C63" s="179"/>
      <c r="D63" s="179"/>
      <c r="E63" s="179">
        <f>'将来負担比率（分子）の構造'!J$44</f>
        <v>873</v>
      </c>
      <c r="F63" s="179"/>
      <c r="G63" s="179"/>
      <c r="H63" s="179">
        <f>'将来負担比率（分子）の構造'!K$44</f>
        <v>1025</v>
      </c>
      <c r="I63" s="179"/>
      <c r="J63" s="179"/>
      <c r="K63" s="179">
        <f>'将来負担比率（分子）の構造'!L$44</f>
        <v>1039</v>
      </c>
      <c r="L63" s="179"/>
      <c r="M63" s="179"/>
      <c r="N63" s="179">
        <f>'将来負担比率（分子）の構造'!M$44</f>
        <v>1063</v>
      </c>
      <c r="O63" s="179"/>
      <c r="P63" s="179"/>
    </row>
    <row r="64" spans="1:16" x14ac:dyDescent="0.2">
      <c r="A64" s="179" t="s">
        <v>33</v>
      </c>
      <c r="B64" s="179" t="str">
        <f>'将来負担比率（分子）の構造'!I$43</f>
        <v>-</v>
      </c>
      <c r="C64" s="179"/>
      <c r="D64" s="179"/>
      <c r="E64" s="179" t="str">
        <f>'将来負担比率（分子）の構造'!J$43</f>
        <v>-</v>
      </c>
      <c r="F64" s="179"/>
      <c r="G64" s="179"/>
      <c r="H64" s="179" t="str">
        <f>'将来負担比率（分子）の構造'!K$43</f>
        <v>-</v>
      </c>
      <c r="I64" s="179"/>
      <c r="J64" s="179"/>
      <c r="K64" s="179" t="str">
        <f>'将来負担比率（分子）の構造'!L$43</f>
        <v>-</v>
      </c>
      <c r="L64" s="179"/>
      <c r="M64" s="179"/>
      <c r="N64" s="179" t="str">
        <f>'将来負担比率（分子）の構造'!M$43</f>
        <v>-</v>
      </c>
      <c r="O64" s="179"/>
      <c r="P64" s="179"/>
    </row>
    <row r="65" spans="1:16" x14ac:dyDescent="0.2">
      <c r="A65" s="179" t="s">
        <v>32</v>
      </c>
      <c r="B65" s="179">
        <f>'将来負担比率（分子）の構造'!I$42</f>
        <v>7854</v>
      </c>
      <c r="C65" s="179"/>
      <c r="D65" s="179"/>
      <c r="E65" s="179">
        <f>'将来負担比率（分子）の構造'!J$42</f>
        <v>7213</v>
      </c>
      <c r="F65" s="179"/>
      <c r="G65" s="179"/>
      <c r="H65" s="179">
        <f>'将来負担比率（分子）の構造'!K$42</f>
        <v>6404</v>
      </c>
      <c r="I65" s="179"/>
      <c r="J65" s="179"/>
      <c r="K65" s="179">
        <f>'将来負担比率（分子）の構造'!L$42</f>
        <v>6183</v>
      </c>
      <c r="L65" s="179"/>
      <c r="M65" s="179"/>
      <c r="N65" s="179">
        <f>'将来負担比率（分子）の構造'!M$42</f>
        <v>7202</v>
      </c>
      <c r="O65" s="179"/>
      <c r="P65" s="179"/>
    </row>
    <row r="66" spans="1:16" x14ac:dyDescent="0.2">
      <c r="A66" s="179" t="s">
        <v>31</v>
      </c>
      <c r="B66" s="179">
        <f>'将来負担比率（分子）の構造'!I$41</f>
        <v>30162</v>
      </c>
      <c r="C66" s="179"/>
      <c r="D66" s="179"/>
      <c r="E66" s="179">
        <f>'将来負担比率（分子）の構造'!J$41</f>
        <v>29352</v>
      </c>
      <c r="F66" s="179"/>
      <c r="G66" s="179"/>
      <c r="H66" s="179">
        <f>'将来負担比率（分子）の構造'!K$41</f>
        <v>28171</v>
      </c>
      <c r="I66" s="179"/>
      <c r="J66" s="179"/>
      <c r="K66" s="179">
        <f>'将来負担比率（分子）の構造'!L$41</f>
        <v>28586</v>
      </c>
      <c r="L66" s="179"/>
      <c r="M66" s="179"/>
      <c r="N66" s="179">
        <f>'将来負担比率（分子）の構造'!M$41</f>
        <v>28628</v>
      </c>
      <c r="O66" s="179"/>
      <c r="P66" s="179"/>
    </row>
    <row r="67" spans="1:16" x14ac:dyDescent="0.2">
      <c r="A67" s="179" t="s">
        <v>75</v>
      </c>
      <c r="B67" s="179" t="e">
        <f>NA()</f>
        <v>#N/A</v>
      </c>
      <c r="C67" s="179">
        <f>IF(ISNUMBER('将来負担比率（分子）の構造'!I$53), IF('将来負担比率（分子）の構造'!I$53 &lt; 0, 0, '将来負担比率（分子）の構造'!I$53), NA())</f>
        <v>0</v>
      </c>
      <c r="D67" s="179" t="e">
        <f>NA()</f>
        <v>#N/A</v>
      </c>
      <c r="E67" s="179" t="e">
        <f>NA()</f>
        <v>#N/A</v>
      </c>
      <c r="F67" s="179">
        <f>IF(ISNUMBER('将来負担比率（分子）の構造'!J$53), IF('将来負担比率（分子）の構造'!J$53 &lt; 0, 0, '将来負担比率（分子）の構造'!J$53), NA())</f>
        <v>0</v>
      </c>
      <c r="G67" s="179" t="e">
        <f>NA()</f>
        <v>#N/A</v>
      </c>
      <c r="H67" s="179" t="e">
        <f>NA()</f>
        <v>#N/A</v>
      </c>
      <c r="I67" s="179">
        <f>IF(ISNUMBER('将来負担比率（分子）の構造'!K$53), IF('将来負担比率（分子）の構造'!K$53 &lt; 0, 0, '将来負担比率（分子）の構造'!K$53), NA())</f>
        <v>0</v>
      </c>
      <c r="J67" s="179" t="e">
        <f>NA()</f>
        <v>#N/A</v>
      </c>
      <c r="K67" s="179" t="e">
        <f>NA()</f>
        <v>#N/A</v>
      </c>
      <c r="L67" s="179">
        <f>IF(ISNUMBER('将来負担比率（分子）の構造'!L$53), IF('将来負担比率（分子）の構造'!L$53 &lt; 0, 0, '将来負担比率（分子）の構造'!L$53), NA())</f>
        <v>0</v>
      </c>
      <c r="M67" s="179" t="e">
        <f>NA()</f>
        <v>#N/A</v>
      </c>
      <c r="N67" s="179" t="e">
        <f>NA()</f>
        <v>#N/A</v>
      </c>
      <c r="O67" s="179">
        <f>IF(ISNUMBER('将来負担比率（分子）の構造'!M$53), IF('将来負担比率（分子）の構造'!M$53 &lt; 0, 0, '将来負担比率（分子）の構造'!M$53), NA())</f>
        <v>0</v>
      </c>
      <c r="P67" s="179" t="e">
        <f>NA()</f>
        <v>#N/A</v>
      </c>
    </row>
    <row r="70" spans="1:16" x14ac:dyDescent="0.2">
      <c r="A70" s="181" t="s">
        <v>76</v>
      </c>
      <c r="B70" s="181"/>
      <c r="C70" s="181"/>
      <c r="D70" s="181"/>
      <c r="E70" s="181"/>
      <c r="F70" s="181"/>
    </row>
    <row r="71" spans="1:16" x14ac:dyDescent="0.2">
      <c r="A71" s="182"/>
      <c r="B71" s="182" t="str">
        <f>基金残高に係る経年分析!F54</f>
        <v>H29</v>
      </c>
      <c r="C71" s="182" t="str">
        <f>基金残高に係る経年分析!G54</f>
        <v>H30</v>
      </c>
      <c r="D71" s="182" t="str">
        <f>基金残高に係る経年分析!H54</f>
        <v>R01</v>
      </c>
    </row>
    <row r="72" spans="1:16" x14ac:dyDescent="0.2">
      <c r="A72" s="182" t="s">
        <v>77</v>
      </c>
      <c r="B72" s="183">
        <f>基金残高に係る経年分析!F55</f>
        <v>9569</v>
      </c>
      <c r="C72" s="183">
        <f>基金残高に係る経年分析!G55</f>
        <v>14317</v>
      </c>
      <c r="D72" s="183">
        <f>基金残高に係る経年分析!H55</f>
        <v>18073</v>
      </c>
    </row>
    <row r="73" spans="1:16" x14ac:dyDescent="0.2">
      <c r="A73" s="182" t="s">
        <v>78</v>
      </c>
      <c r="B73" s="183">
        <f>基金残高に係る経年分析!F56</f>
        <v>177</v>
      </c>
      <c r="C73" s="183">
        <f>基金残高に係る経年分析!G56</f>
        <v>16</v>
      </c>
      <c r="D73" s="183">
        <f>基金残高に係る経年分析!H56</f>
        <v>6</v>
      </c>
    </row>
    <row r="74" spans="1:16" x14ac:dyDescent="0.2">
      <c r="A74" s="182" t="s">
        <v>79</v>
      </c>
      <c r="B74" s="183">
        <f>基金残高に係る経年分析!F57</f>
        <v>7641</v>
      </c>
      <c r="C74" s="183">
        <f>基金残高に係る経年分析!G57</f>
        <v>8335</v>
      </c>
      <c r="D74" s="183">
        <f>基金残高に係る経年分析!H57</f>
        <v>8804</v>
      </c>
    </row>
  </sheetData>
  <sheetProtection algorithmName="SHA-512" hashValue="WHn9p4MCDzR10beupzHw0uBLT2oSNe4O0fZ3cycgVLzxHc6vS3GPHejHSyOQZsTfqNLyXkaTH5u2JPhQj1yMmg==" saltValue="LzJ7rqjoHkamorfjidXZWw=="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70" zoomScaleNormal="70" workbookViewId="0"/>
  </sheetViews>
  <sheetFormatPr defaultColWidth="0" defaultRowHeight="11.25" customHeight="1" zeroHeight="1" x14ac:dyDescent="0.2"/>
  <cols>
    <col min="1" max="95" width="1.6328125" style="224" customWidth="1"/>
    <col min="96" max="133" width="1.6328125" style="240" customWidth="1"/>
    <col min="134" max="143" width="1.6328125" style="224" customWidth="1"/>
    <col min="144" max="16384" width="0" style="224" hidden="1"/>
  </cols>
  <sheetData>
    <row r="1" spans="2:143" ht="22.5" customHeight="1" thickBot="1" x14ac:dyDescent="0.25">
      <c r="B1" s="221"/>
      <c r="C1" s="222"/>
      <c r="D1" s="222"/>
      <c r="E1" s="222"/>
      <c r="F1" s="222"/>
      <c r="G1" s="222"/>
      <c r="H1" s="222"/>
      <c r="I1" s="222"/>
      <c r="J1" s="222"/>
      <c r="K1" s="222"/>
      <c r="L1" s="222"/>
      <c r="M1" s="222"/>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797" t="s">
        <v>216</v>
      </c>
      <c r="DI1" s="798"/>
      <c r="DJ1" s="798"/>
      <c r="DK1" s="798"/>
      <c r="DL1" s="798"/>
      <c r="DM1" s="798"/>
      <c r="DN1" s="799"/>
      <c r="DO1" s="224"/>
      <c r="DP1" s="797" t="s">
        <v>217</v>
      </c>
      <c r="DQ1" s="798"/>
      <c r="DR1" s="798"/>
      <c r="DS1" s="798"/>
      <c r="DT1" s="798"/>
      <c r="DU1" s="798"/>
      <c r="DV1" s="798"/>
      <c r="DW1" s="798"/>
      <c r="DX1" s="798"/>
      <c r="DY1" s="798"/>
      <c r="DZ1" s="798"/>
      <c r="EA1" s="798"/>
      <c r="EB1" s="798"/>
      <c r="EC1" s="799"/>
      <c r="ED1" s="222"/>
      <c r="EE1" s="222"/>
      <c r="EF1" s="222"/>
      <c r="EG1" s="222"/>
      <c r="EH1" s="222"/>
      <c r="EI1" s="222"/>
      <c r="EJ1" s="222"/>
      <c r="EK1" s="222"/>
      <c r="EL1" s="222"/>
      <c r="EM1" s="222"/>
    </row>
    <row r="2" spans="2:143" ht="22.5" customHeight="1" x14ac:dyDescent="0.2">
      <c r="B2" s="225" t="s">
        <v>218</v>
      </c>
      <c r="R2" s="226"/>
      <c r="S2" s="226"/>
      <c r="T2" s="226"/>
      <c r="U2" s="226"/>
      <c r="V2" s="226"/>
      <c r="W2" s="226"/>
      <c r="X2" s="226"/>
      <c r="Y2" s="226"/>
      <c r="Z2" s="226"/>
      <c r="AA2" s="226"/>
      <c r="AB2" s="226"/>
      <c r="AC2" s="226"/>
      <c r="AE2" s="227"/>
      <c r="AF2" s="227"/>
      <c r="AG2" s="227"/>
      <c r="AH2" s="227"/>
      <c r="AI2" s="227"/>
      <c r="AJ2" s="226"/>
      <c r="AK2" s="226"/>
      <c r="AL2" s="226"/>
      <c r="AM2" s="226"/>
      <c r="AN2" s="226"/>
      <c r="AO2" s="226"/>
      <c r="AP2" s="226"/>
      <c r="CD2" s="223"/>
      <c r="CE2" s="223"/>
      <c r="CF2" s="223"/>
      <c r="CG2" s="223"/>
      <c r="CH2" s="223"/>
      <c r="CI2" s="223"/>
      <c r="CJ2" s="223"/>
      <c r="CK2" s="223"/>
      <c r="CL2" s="223"/>
      <c r="CM2" s="223"/>
      <c r="CN2" s="223"/>
      <c r="CO2" s="223"/>
      <c r="CP2" s="223"/>
      <c r="CQ2" s="223"/>
      <c r="CR2" s="223"/>
      <c r="CS2" s="223"/>
      <c r="CT2" s="223"/>
      <c r="CU2" s="223"/>
      <c r="CV2" s="223"/>
      <c r="CW2" s="223"/>
      <c r="CX2" s="223"/>
      <c r="CY2" s="223"/>
      <c r="CZ2" s="223"/>
      <c r="DA2" s="223"/>
      <c r="DB2" s="223"/>
      <c r="DC2" s="223"/>
      <c r="DD2" s="223"/>
      <c r="DE2" s="223"/>
      <c r="DF2" s="223"/>
      <c r="DG2" s="223"/>
      <c r="DH2" s="223"/>
      <c r="DI2" s="223"/>
      <c r="DJ2" s="223"/>
      <c r="DK2" s="223"/>
      <c r="DL2" s="223"/>
      <c r="DM2" s="223"/>
      <c r="DN2" s="223"/>
      <c r="DO2" s="223"/>
      <c r="DP2" s="223"/>
      <c r="DQ2" s="223"/>
      <c r="DR2" s="223"/>
      <c r="DS2" s="223"/>
      <c r="DT2" s="223"/>
      <c r="DU2" s="223"/>
      <c r="DV2" s="223"/>
      <c r="DW2" s="223"/>
      <c r="DX2" s="223"/>
      <c r="DY2" s="223"/>
      <c r="DZ2" s="223"/>
      <c r="EA2" s="223"/>
      <c r="EB2" s="223"/>
      <c r="EC2" s="223"/>
    </row>
    <row r="3" spans="2:143" ht="11.25" customHeight="1" x14ac:dyDescent="0.2">
      <c r="B3" s="739" t="s">
        <v>219</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220</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221</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2">
      <c r="B4" s="739" t="s">
        <v>1</v>
      </c>
      <c r="C4" s="740"/>
      <c r="D4" s="740"/>
      <c r="E4" s="740"/>
      <c r="F4" s="740"/>
      <c r="G4" s="740"/>
      <c r="H4" s="740"/>
      <c r="I4" s="740"/>
      <c r="J4" s="740"/>
      <c r="K4" s="740"/>
      <c r="L4" s="740"/>
      <c r="M4" s="740"/>
      <c r="N4" s="740"/>
      <c r="O4" s="740"/>
      <c r="P4" s="740"/>
      <c r="Q4" s="741"/>
      <c r="R4" s="739" t="s">
        <v>222</v>
      </c>
      <c r="S4" s="740"/>
      <c r="T4" s="740"/>
      <c r="U4" s="740"/>
      <c r="V4" s="740"/>
      <c r="W4" s="740"/>
      <c r="X4" s="740"/>
      <c r="Y4" s="741"/>
      <c r="Z4" s="739" t="s">
        <v>223</v>
      </c>
      <c r="AA4" s="740"/>
      <c r="AB4" s="740"/>
      <c r="AC4" s="741"/>
      <c r="AD4" s="739" t="s">
        <v>224</v>
      </c>
      <c r="AE4" s="740"/>
      <c r="AF4" s="740"/>
      <c r="AG4" s="740"/>
      <c r="AH4" s="740"/>
      <c r="AI4" s="740"/>
      <c r="AJ4" s="740"/>
      <c r="AK4" s="741"/>
      <c r="AL4" s="739" t="s">
        <v>223</v>
      </c>
      <c r="AM4" s="740"/>
      <c r="AN4" s="740"/>
      <c r="AO4" s="741"/>
      <c r="AP4" s="800" t="s">
        <v>225</v>
      </c>
      <c r="AQ4" s="800"/>
      <c r="AR4" s="800"/>
      <c r="AS4" s="800"/>
      <c r="AT4" s="800"/>
      <c r="AU4" s="800"/>
      <c r="AV4" s="800"/>
      <c r="AW4" s="800"/>
      <c r="AX4" s="800"/>
      <c r="AY4" s="800"/>
      <c r="AZ4" s="800"/>
      <c r="BA4" s="800"/>
      <c r="BB4" s="800"/>
      <c r="BC4" s="800"/>
      <c r="BD4" s="800"/>
      <c r="BE4" s="800"/>
      <c r="BF4" s="800"/>
      <c r="BG4" s="800" t="s">
        <v>226</v>
      </c>
      <c r="BH4" s="800"/>
      <c r="BI4" s="800"/>
      <c r="BJ4" s="800"/>
      <c r="BK4" s="800"/>
      <c r="BL4" s="800"/>
      <c r="BM4" s="800"/>
      <c r="BN4" s="800"/>
      <c r="BO4" s="800" t="s">
        <v>223</v>
      </c>
      <c r="BP4" s="800"/>
      <c r="BQ4" s="800"/>
      <c r="BR4" s="800"/>
      <c r="BS4" s="800" t="s">
        <v>227</v>
      </c>
      <c r="BT4" s="800"/>
      <c r="BU4" s="800"/>
      <c r="BV4" s="800"/>
      <c r="BW4" s="800"/>
      <c r="BX4" s="800"/>
      <c r="BY4" s="800"/>
      <c r="BZ4" s="800"/>
      <c r="CA4" s="800"/>
      <c r="CB4" s="800"/>
      <c r="CD4" s="782" t="s">
        <v>228</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28" customFormat="1" ht="11.25" customHeight="1" x14ac:dyDescent="0.2">
      <c r="B5" s="744" t="s">
        <v>229</v>
      </c>
      <c r="C5" s="745"/>
      <c r="D5" s="745"/>
      <c r="E5" s="745"/>
      <c r="F5" s="745"/>
      <c r="G5" s="745"/>
      <c r="H5" s="745"/>
      <c r="I5" s="745"/>
      <c r="J5" s="745"/>
      <c r="K5" s="745"/>
      <c r="L5" s="745"/>
      <c r="M5" s="745"/>
      <c r="N5" s="745"/>
      <c r="O5" s="745"/>
      <c r="P5" s="745"/>
      <c r="Q5" s="746"/>
      <c r="R5" s="733">
        <v>25606837</v>
      </c>
      <c r="S5" s="734"/>
      <c r="T5" s="734"/>
      <c r="U5" s="734"/>
      <c r="V5" s="734"/>
      <c r="W5" s="734"/>
      <c r="X5" s="734"/>
      <c r="Y5" s="777"/>
      <c r="Z5" s="795">
        <v>20.399999999999999</v>
      </c>
      <c r="AA5" s="795"/>
      <c r="AB5" s="795"/>
      <c r="AC5" s="795"/>
      <c r="AD5" s="796">
        <v>25606837</v>
      </c>
      <c r="AE5" s="796"/>
      <c r="AF5" s="796"/>
      <c r="AG5" s="796"/>
      <c r="AH5" s="796"/>
      <c r="AI5" s="796"/>
      <c r="AJ5" s="796"/>
      <c r="AK5" s="796"/>
      <c r="AL5" s="778">
        <v>33.9</v>
      </c>
      <c r="AM5" s="749"/>
      <c r="AN5" s="749"/>
      <c r="AO5" s="779"/>
      <c r="AP5" s="744" t="s">
        <v>230</v>
      </c>
      <c r="AQ5" s="745"/>
      <c r="AR5" s="745"/>
      <c r="AS5" s="745"/>
      <c r="AT5" s="745"/>
      <c r="AU5" s="745"/>
      <c r="AV5" s="745"/>
      <c r="AW5" s="745"/>
      <c r="AX5" s="745"/>
      <c r="AY5" s="745"/>
      <c r="AZ5" s="745"/>
      <c r="BA5" s="745"/>
      <c r="BB5" s="745"/>
      <c r="BC5" s="745"/>
      <c r="BD5" s="745"/>
      <c r="BE5" s="745"/>
      <c r="BF5" s="746"/>
      <c r="BG5" s="678">
        <v>25592725</v>
      </c>
      <c r="BH5" s="679"/>
      <c r="BI5" s="679"/>
      <c r="BJ5" s="679"/>
      <c r="BK5" s="679"/>
      <c r="BL5" s="679"/>
      <c r="BM5" s="679"/>
      <c r="BN5" s="680"/>
      <c r="BO5" s="715">
        <v>99.9</v>
      </c>
      <c r="BP5" s="715"/>
      <c r="BQ5" s="715"/>
      <c r="BR5" s="715"/>
      <c r="BS5" s="716" t="s">
        <v>231</v>
      </c>
      <c r="BT5" s="716"/>
      <c r="BU5" s="716"/>
      <c r="BV5" s="716"/>
      <c r="BW5" s="716"/>
      <c r="BX5" s="716"/>
      <c r="BY5" s="716"/>
      <c r="BZ5" s="716"/>
      <c r="CA5" s="716"/>
      <c r="CB5" s="775"/>
      <c r="CD5" s="782" t="s">
        <v>225</v>
      </c>
      <c r="CE5" s="783"/>
      <c r="CF5" s="783"/>
      <c r="CG5" s="783"/>
      <c r="CH5" s="783"/>
      <c r="CI5" s="783"/>
      <c r="CJ5" s="783"/>
      <c r="CK5" s="783"/>
      <c r="CL5" s="783"/>
      <c r="CM5" s="783"/>
      <c r="CN5" s="783"/>
      <c r="CO5" s="783"/>
      <c r="CP5" s="783"/>
      <c r="CQ5" s="784"/>
      <c r="CR5" s="782" t="s">
        <v>232</v>
      </c>
      <c r="CS5" s="783"/>
      <c r="CT5" s="783"/>
      <c r="CU5" s="783"/>
      <c r="CV5" s="783"/>
      <c r="CW5" s="783"/>
      <c r="CX5" s="783"/>
      <c r="CY5" s="784"/>
      <c r="CZ5" s="782" t="s">
        <v>223</v>
      </c>
      <c r="DA5" s="783"/>
      <c r="DB5" s="783"/>
      <c r="DC5" s="784"/>
      <c r="DD5" s="782" t="s">
        <v>233</v>
      </c>
      <c r="DE5" s="783"/>
      <c r="DF5" s="783"/>
      <c r="DG5" s="783"/>
      <c r="DH5" s="783"/>
      <c r="DI5" s="783"/>
      <c r="DJ5" s="783"/>
      <c r="DK5" s="783"/>
      <c r="DL5" s="783"/>
      <c r="DM5" s="783"/>
      <c r="DN5" s="783"/>
      <c r="DO5" s="783"/>
      <c r="DP5" s="784"/>
      <c r="DQ5" s="782" t="s">
        <v>234</v>
      </c>
      <c r="DR5" s="783"/>
      <c r="DS5" s="783"/>
      <c r="DT5" s="783"/>
      <c r="DU5" s="783"/>
      <c r="DV5" s="783"/>
      <c r="DW5" s="783"/>
      <c r="DX5" s="783"/>
      <c r="DY5" s="783"/>
      <c r="DZ5" s="783"/>
      <c r="EA5" s="783"/>
      <c r="EB5" s="783"/>
      <c r="EC5" s="784"/>
    </row>
    <row r="6" spans="2:143" ht="11.25" customHeight="1" x14ac:dyDescent="0.2">
      <c r="B6" s="675" t="s">
        <v>235</v>
      </c>
      <c r="C6" s="676"/>
      <c r="D6" s="676"/>
      <c r="E6" s="676"/>
      <c r="F6" s="676"/>
      <c r="G6" s="676"/>
      <c r="H6" s="676"/>
      <c r="I6" s="676"/>
      <c r="J6" s="676"/>
      <c r="K6" s="676"/>
      <c r="L6" s="676"/>
      <c r="M6" s="676"/>
      <c r="N6" s="676"/>
      <c r="O6" s="676"/>
      <c r="P6" s="676"/>
      <c r="Q6" s="677"/>
      <c r="R6" s="678">
        <v>365366</v>
      </c>
      <c r="S6" s="679"/>
      <c r="T6" s="679"/>
      <c r="U6" s="679"/>
      <c r="V6" s="679"/>
      <c r="W6" s="679"/>
      <c r="X6" s="679"/>
      <c r="Y6" s="680"/>
      <c r="Z6" s="715">
        <v>0.3</v>
      </c>
      <c r="AA6" s="715"/>
      <c r="AB6" s="715"/>
      <c r="AC6" s="715"/>
      <c r="AD6" s="716">
        <v>365366</v>
      </c>
      <c r="AE6" s="716"/>
      <c r="AF6" s="716"/>
      <c r="AG6" s="716"/>
      <c r="AH6" s="716"/>
      <c r="AI6" s="716"/>
      <c r="AJ6" s="716"/>
      <c r="AK6" s="716"/>
      <c r="AL6" s="681">
        <v>0.5</v>
      </c>
      <c r="AM6" s="682"/>
      <c r="AN6" s="682"/>
      <c r="AO6" s="717"/>
      <c r="AP6" s="675" t="s">
        <v>236</v>
      </c>
      <c r="AQ6" s="676"/>
      <c r="AR6" s="676"/>
      <c r="AS6" s="676"/>
      <c r="AT6" s="676"/>
      <c r="AU6" s="676"/>
      <c r="AV6" s="676"/>
      <c r="AW6" s="676"/>
      <c r="AX6" s="676"/>
      <c r="AY6" s="676"/>
      <c r="AZ6" s="676"/>
      <c r="BA6" s="676"/>
      <c r="BB6" s="676"/>
      <c r="BC6" s="676"/>
      <c r="BD6" s="676"/>
      <c r="BE6" s="676"/>
      <c r="BF6" s="677"/>
      <c r="BG6" s="678">
        <v>25592725</v>
      </c>
      <c r="BH6" s="679"/>
      <c r="BI6" s="679"/>
      <c r="BJ6" s="679"/>
      <c r="BK6" s="679"/>
      <c r="BL6" s="679"/>
      <c r="BM6" s="679"/>
      <c r="BN6" s="680"/>
      <c r="BO6" s="715">
        <v>99.9</v>
      </c>
      <c r="BP6" s="715"/>
      <c r="BQ6" s="715"/>
      <c r="BR6" s="715"/>
      <c r="BS6" s="716" t="s">
        <v>237</v>
      </c>
      <c r="BT6" s="716"/>
      <c r="BU6" s="716"/>
      <c r="BV6" s="716"/>
      <c r="BW6" s="716"/>
      <c r="BX6" s="716"/>
      <c r="BY6" s="716"/>
      <c r="BZ6" s="716"/>
      <c r="CA6" s="716"/>
      <c r="CB6" s="775"/>
      <c r="CD6" s="736" t="s">
        <v>238</v>
      </c>
      <c r="CE6" s="737"/>
      <c r="CF6" s="737"/>
      <c r="CG6" s="737"/>
      <c r="CH6" s="737"/>
      <c r="CI6" s="737"/>
      <c r="CJ6" s="737"/>
      <c r="CK6" s="737"/>
      <c r="CL6" s="737"/>
      <c r="CM6" s="737"/>
      <c r="CN6" s="737"/>
      <c r="CO6" s="737"/>
      <c r="CP6" s="737"/>
      <c r="CQ6" s="738"/>
      <c r="CR6" s="678">
        <v>638222</v>
      </c>
      <c r="CS6" s="679"/>
      <c r="CT6" s="679"/>
      <c r="CU6" s="679"/>
      <c r="CV6" s="679"/>
      <c r="CW6" s="679"/>
      <c r="CX6" s="679"/>
      <c r="CY6" s="680"/>
      <c r="CZ6" s="778">
        <v>0.5</v>
      </c>
      <c r="DA6" s="749"/>
      <c r="DB6" s="749"/>
      <c r="DC6" s="781"/>
      <c r="DD6" s="684" t="s">
        <v>129</v>
      </c>
      <c r="DE6" s="679"/>
      <c r="DF6" s="679"/>
      <c r="DG6" s="679"/>
      <c r="DH6" s="679"/>
      <c r="DI6" s="679"/>
      <c r="DJ6" s="679"/>
      <c r="DK6" s="679"/>
      <c r="DL6" s="679"/>
      <c r="DM6" s="679"/>
      <c r="DN6" s="679"/>
      <c r="DO6" s="679"/>
      <c r="DP6" s="680"/>
      <c r="DQ6" s="684">
        <v>638058</v>
      </c>
      <c r="DR6" s="679"/>
      <c r="DS6" s="679"/>
      <c r="DT6" s="679"/>
      <c r="DU6" s="679"/>
      <c r="DV6" s="679"/>
      <c r="DW6" s="679"/>
      <c r="DX6" s="679"/>
      <c r="DY6" s="679"/>
      <c r="DZ6" s="679"/>
      <c r="EA6" s="679"/>
      <c r="EB6" s="679"/>
      <c r="EC6" s="722"/>
    </row>
    <row r="7" spans="2:143" ht="11.25" customHeight="1" x14ac:dyDescent="0.2">
      <c r="B7" s="675" t="s">
        <v>239</v>
      </c>
      <c r="C7" s="676"/>
      <c r="D7" s="676"/>
      <c r="E7" s="676"/>
      <c r="F7" s="676"/>
      <c r="G7" s="676"/>
      <c r="H7" s="676"/>
      <c r="I7" s="676"/>
      <c r="J7" s="676"/>
      <c r="K7" s="676"/>
      <c r="L7" s="676"/>
      <c r="M7" s="676"/>
      <c r="N7" s="676"/>
      <c r="O7" s="676"/>
      <c r="P7" s="676"/>
      <c r="Q7" s="677"/>
      <c r="R7" s="678">
        <v>71418</v>
      </c>
      <c r="S7" s="679"/>
      <c r="T7" s="679"/>
      <c r="U7" s="679"/>
      <c r="V7" s="679"/>
      <c r="W7" s="679"/>
      <c r="X7" s="679"/>
      <c r="Y7" s="680"/>
      <c r="Z7" s="715">
        <v>0.1</v>
      </c>
      <c r="AA7" s="715"/>
      <c r="AB7" s="715"/>
      <c r="AC7" s="715"/>
      <c r="AD7" s="716">
        <v>71418</v>
      </c>
      <c r="AE7" s="716"/>
      <c r="AF7" s="716"/>
      <c r="AG7" s="716"/>
      <c r="AH7" s="716"/>
      <c r="AI7" s="716"/>
      <c r="AJ7" s="716"/>
      <c r="AK7" s="716"/>
      <c r="AL7" s="681">
        <v>0.1</v>
      </c>
      <c r="AM7" s="682"/>
      <c r="AN7" s="682"/>
      <c r="AO7" s="717"/>
      <c r="AP7" s="675" t="s">
        <v>240</v>
      </c>
      <c r="AQ7" s="676"/>
      <c r="AR7" s="676"/>
      <c r="AS7" s="676"/>
      <c r="AT7" s="676"/>
      <c r="AU7" s="676"/>
      <c r="AV7" s="676"/>
      <c r="AW7" s="676"/>
      <c r="AX7" s="676"/>
      <c r="AY7" s="676"/>
      <c r="AZ7" s="676"/>
      <c r="BA7" s="676"/>
      <c r="BB7" s="676"/>
      <c r="BC7" s="676"/>
      <c r="BD7" s="676"/>
      <c r="BE7" s="676"/>
      <c r="BF7" s="677"/>
      <c r="BG7" s="678">
        <v>23379098</v>
      </c>
      <c r="BH7" s="679"/>
      <c r="BI7" s="679"/>
      <c r="BJ7" s="679"/>
      <c r="BK7" s="679"/>
      <c r="BL7" s="679"/>
      <c r="BM7" s="679"/>
      <c r="BN7" s="680"/>
      <c r="BO7" s="715">
        <v>91.3</v>
      </c>
      <c r="BP7" s="715"/>
      <c r="BQ7" s="715"/>
      <c r="BR7" s="715"/>
      <c r="BS7" s="716" t="s">
        <v>237</v>
      </c>
      <c r="BT7" s="716"/>
      <c r="BU7" s="716"/>
      <c r="BV7" s="716"/>
      <c r="BW7" s="716"/>
      <c r="BX7" s="716"/>
      <c r="BY7" s="716"/>
      <c r="BZ7" s="716"/>
      <c r="CA7" s="716"/>
      <c r="CB7" s="775"/>
      <c r="CD7" s="711" t="s">
        <v>241</v>
      </c>
      <c r="CE7" s="712"/>
      <c r="CF7" s="712"/>
      <c r="CG7" s="712"/>
      <c r="CH7" s="712"/>
      <c r="CI7" s="712"/>
      <c r="CJ7" s="712"/>
      <c r="CK7" s="712"/>
      <c r="CL7" s="712"/>
      <c r="CM7" s="712"/>
      <c r="CN7" s="712"/>
      <c r="CO7" s="712"/>
      <c r="CP7" s="712"/>
      <c r="CQ7" s="713"/>
      <c r="CR7" s="678">
        <v>15258652</v>
      </c>
      <c r="CS7" s="679"/>
      <c r="CT7" s="679"/>
      <c r="CU7" s="679"/>
      <c r="CV7" s="679"/>
      <c r="CW7" s="679"/>
      <c r="CX7" s="679"/>
      <c r="CY7" s="680"/>
      <c r="CZ7" s="715">
        <v>12.8</v>
      </c>
      <c r="DA7" s="715"/>
      <c r="DB7" s="715"/>
      <c r="DC7" s="715"/>
      <c r="DD7" s="684">
        <v>1557373</v>
      </c>
      <c r="DE7" s="679"/>
      <c r="DF7" s="679"/>
      <c r="DG7" s="679"/>
      <c r="DH7" s="679"/>
      <c r="DI7" s="679"/>
      <c r="DJ7" s="679"/>
      <c r="DK7" s="679"/>
      <c r="DL7" s="679"/>
      <c r="DM7" s="679"/>
      <c r="DN7" s="679"/>
      <c r="DO7" s="679"/>
      <c r="DP7" s="680"/>
      <c r="DQ7" s="684">
        <v>13177331</v>
      </c>
      <c r="DR7" s="679"/>
      <c r="DS7" s="679"/>
      <c r="DT7" s="679"/>
      <c r="DU7" s="679"/>
      <c r="DV7" s="679"/>
      <c r="DW7" s="679"/>
      <c r="DX7" s="679"/>
      <c r="DY7" s="679"/>
      <c r="DZ7" s="679"/>
      <c r="EA7" s="679"/>
      <c r="EB7" s="679"/>
      <c r="EC7" s="722"/>
    </row>
    <row r="8" spans="2:143" ht="11.25" customHeight="1" x14ac:dyDescent="0.2">
      <c r="B8" s="675" t="s">
        <v>242</v>
      </c>
      <c r="C8" s="676"/>
      <c r="D8" s="676"/>
      <c r="E8" s="676"/>
      <c r="F8" s="676"/>
      <c r="G8" s="676"/>
      <c r="H8" s="676"/>
      <c r="I8" s="676"/>
      <c r="J8" s="676"/>
      <c r="K8" s="676"/>
      <c r="L8" s="676"/>
      <c r="M8" s="676"/>
      <c r="N8" s="676"/>
      <c r="O8" s="676"/>
      <c r="P8" s="676"/>
      <c r="Q8" s="677"/>
      <c r="R8" s="678">
        <v>356130</v>
      </c>
      <c r="S8" s="679"/>
      <c r="T8" s="679"/>
      <c r="U8" s="679"/>
      <c r="V8" s="679"/>
      <c r="W8" s="679"/>
      <c r="X8" s="679"/>
      <c r="Y8" s="680"/>
      <c r="Z8" s="715">
        <v>0.3</v>
      </c>
      <c r="AA8" s="715"/>
      <c r="AB8" s="715"/>
      <c r="AC8" s="715"/>
      <c r="AD8" s="716">
        <v>356130</v>
      </c>
      <c r="AE8" s="716"/>
      <c r="AF8" s="716"/>
      <c r="AG8" s="716"/>
      <c r="AH8" s="716"/>
      <c r="AI8" s="716"/>
      <c r="AJ8" s="716"/>
      <c r="AK8" s="716"/>
      <c r="AL8" s="681">
        <v>0.5</v>
      </c>
      <c r="AM8" s="682"/>
      <c r="AN8" s="682"/>
      <c r="AO8" s="717"/>
      <c r="AP8" s="675" t="s">
        <v>243</v>
      </c>
      <c r="AQ8" s="676"/>
      <c r="AR8" s="676"/>
      <c r="AS8" s="676"/>
      <c r="AT8" s="676"/>
      <c r="AU8" s="676"/>
      <c r="AV8" s="676"/>
      <c r="AW8" s="676"/>
      <c r="AX8" s="676"/>
      <c r="AY8" s="676"/>
      <c r="AZ8" s="676"/>
      <c r="BA8" s="676"/>
      <c r="BB8" s="676"/>
      <c r="BC8" s="676"/>
      <c r="BD8" s="676"/>
      <c r="BE8" s="676"/>
      <c r="BF8" s="677"/>
      <c r="BG8" s="678">
        <v>548721</v>
      </c>
      <c r="BH8" s="679"/>
      <c r="BI8" s="679"/>
      <c r="BJ8" s="679"/>
      <c r="BK8" s="679"/>
      <c r="BL8" s="679"/>
      <c r="BM8" s="679"/>
      <c r="BN8" s="680"/>
      <c r="BO8" s="715">
        <v>2.1</v>
      </c>
      <c r="BP8" s="715"/>
      <c r="BQ8" s="715"/>
      <c r="BR8" s="715"/>
      <c r="BS8" s="684" t="s">
        <v>237</v>
      </c>
      <c r="BT8" s="679"/>
      <c r="BU8" s="679"/>
      <c r="BV8" s="679"/>
      <c r="BW8" s="679"/>
      <c r="BX8" s="679"/>
      <c r="BY8" s="679"/>
      <c r="BZ8" s="679"/>
      <c r="CA8" s="679"/>
      <c r="CB8" s="722"/>
      <c r="CD8" s="711" t="s">
        <v>244</v>
      </c>
      <c r="CE8" s="712"/>
      <c r="CF8" s="712"/>
      <c r="CG8" s="712"/>
      <c r="CH8" s="712"/>
      <c r="CI8" s="712"/>
      <c r="CJ8" s="712"/>
      <c r="CK8" s="712"/>
      <c r="CL8" s="712"/>
      <c r="CM8" s="712"/>
      <c r="CN8" s="712"/>
      <c r="CO8" s="712"/>
      <c r="CP8" s="712"/>
      <c r="CQ8" s="713"/>
      <c r="CR8" s="678">
        <v>65770145</v>
      </c>
      <c r="CS8" s="679"/>
      <c r="CT8" s="679"/>
      <c r="CU8" s="679"/>
      <c r="CV8" s="679"/>
      <c r="CW8" s="679"/>
      <c r="CX8" s="679"/>
      <c r="CY8" s="680"/>
      <c r="CZ8" s="715">
        <v>55.3</v>
      </c>
      <c r="DA8" s="715"/>
      <c r="DB8" s="715"/>
      <c r="DC8" s="715"/>
      <c r="DD8" s="684">
        <v>1396075</v>
      </c>
      <c r="DE8" s="679"/>
      <c r="DF8" s="679"/>
      <c r="DG8" s="679"/>
      <c r="DH8" s="679"/>
      <c r="DI8" s="679"/>
      <c r="DJ8" s="679"/>
      <c r="DK8" s="679"/>
      <c r="DL8" s="679"/>
      <c r="DM8" s="679"/>
      <c r="DN8" s="679"/>
      <c r="DO8" s="679"/>
      <c r="DP8" s="680"/>
      <c r="DQ8" s="684">
        <v>35112576</v>
      </c>
      <c r="DR8" s="679"/>
      <c r="DS8" s="679"/>
      <c r="DT8" s="679"/>
      <c r="DU8" s="679"/>
      <c r="DV8" s="679"/>
      <c r="DW8" s="679"/>
      <c r="DX8" s="679"/>
      <c r="DY8" s="679"/>
      <c r="DZ8" s="679"/>
      <c r="EA8" s="679"/>
      <c r="EB8" s="679"/>
      <c r="EC8" s="722"/>
    </row>
    <row r="9" spans="2:143" ht="11.25" customHeight="1" x14ac:dyDescent="0.2">
      <c r="B9" s="675" t="s">
        <v>245</v>
      </c>
      <c r="C9" s="676"/>
      <c r="D9" s="676"/>
      <c r="E9" s="676"/>
      <c r="F9" s="676"/>
      <c r="G9" s="676"/>
      <c r="H9" s="676"/>
      <c r="I9" s="676"/>
      <c r="J9" s="676"/>
      <c r="K9" s="676"/>
      <c r="L9" s="676"/>
      <c r="M9" s="676"/>
      <c r="N9" s="676"/>
      <c r="O9" s="676"/>
      <c r="P9" s="676"/>
      <c r="Q9" s="677"/>
      <c r="R9" s="678">
        <v>220783</v>
      </c>
      <c r="S9" s="679"/>
      <c r="T9" s="679"/>
      <c r="U9" s="679"/>
      <c r="V9" s="679"/>
      <c r="W9" s="679"/>
      <c r="X9" s="679"/>
      <c r="Y9" s="680"/>
      <c r="Z9" s="715">
        <v>0.2</v>
      </c>
      <c r="AA9" s="715"/>
      <c r="AB9" s="715"/>
      <c r="AC9" s="715"/>
      <c r="AD9" s="716">
        <v>220783</v>
      </c>
      <c r="AE9" s="716"/>
      <c r="AF9" s="716"/>
      <c r="AG9" s="716"/>
      <c r="AH9" s="716"/>
      <c r="AI9" s="716"/>
      <c r="AJ9" s="716"/>
      <c r="AK9" s="716"/>
      <c r="AL9" s="681">
        <v>0.3</v>
      </c>
      <c r="AM9" s="682"/>
      <c r="AN9" s="682"/>
      <c r="AO9" s="717"/>
      <c r="AP9" s="675" t="s">
        <v>246</v>
      </c>
      <c r="AQ9" s="676"/>
      <c r="AR9" s="676"/>
      <c r="AS9" s="676"/>
      <c r="AT9" s="676"/>
      <c r="AU9" s="676"/>
      <c r="AV9" s="676"/>
      <c r="AW9" s="676"/>
      <c r="AX9" s="676"/>
      <c r="AY9" s="676"/>
      <c r="AZ9" s="676"/>
      <c r="BA9" s="676"/>
      <c r="BB9" s="676"/>
      <c r="BC9" s="676"/>
      <c r="BD9" s="676"/>
      <c r="BE9" s="676"/>
      <c r="BF9" s="677"/>
      <c r="BG9" s="678">
        <v>22830377</v>
      </c>
      <c r="BH9" s="679"/>
      <c r="BI9" s="679"/>
      <c r="BJ9" s="679"/>
      <c r="BK9" s="679"/>
      <c r="BL9" s="679"/>
      <c r="BM9" s="679"/>
      <c r="BN9" s="680"/>
      <c r="BO9" s="715">
        <v>89.2</v>
      </c>
      <c r="BP9" s="715"/>
      <c r="BQ9" s="715"/>
      <c r="BR9" s="715"/>
      <c r="BS9" s="684" t="s">
        <v>237</v>
      </c>
      <c r="BT9" s="679"/>
      <c r="BU9" s="679"/>
      <c r="BV9" s="679"/>
      <c r="BW9" s="679"/>
      <c r="BX9" s="679"/>
      <c r="BY9" s="679"/>
      <c r="BZ9" s="679"/>
      <c r="CA9" s="679"/>
      <c r="CB9" s="722"/>
      <c r="CD9" s="711" t="s">
        <v>247</v>
      </c>
      <c r="CE9" s="712"/>
      <c r="CF9" s="712"/>
      <c r="CG9" s="712"/>
      <c r="CH9" s="712"/>
      <c r="CI9" s="712"/>
      <c r="CJ9" s="712"/>
      <c r="CK9" s="712"/>
      <c r="CL9" s="712"/>
      <c r="CM9" s="712"/>
      <c r="CN9" s="712"/>
      <c r="CO9" s="712"/>
      <c r="CP9" s="712"/>
      <c r="CQ9" s="713"/>
      <c r="CR9" s="678">
        <v>7698652</v>
      </c>
      <c r="CS9" s="679"/>
      <c r="CT9" s="679"/>
      <c r="CU9" s="679"/>
      <c r="CV9" s="679"/>
      <c r="CW9" s="679"/>
      <c r="CX9" s="679"/>
      <c r="CY9" s="680"/>
      <c r="CZ9" s="715">
        <v>6.5</v>
      </c>
      <c r="DA9" s="715"/>
      <c r="DB9" s="715"/>
      <c r="DC9" s="715"/>
      <c r="DD9" s="684">
        <v>101824</v>
      </c>
      <c r="DE9" s="679"/>
      <c r="DF9" s="679"/>
      <c r="DG9" s="679"/>
      <c r="DH9" s="679"/>
      <c r="DI9" s="679"/>
      <c r="DJ9" s="679"/>
      <c r="DK9" s="679"/>
      <c r="DL9" s="679"/>
      <c r="DM9" s="679"/>
      <c r="DN9" s="679"/>
      <c r="DO9" s="679"/>
      <c r="DP9" s="680"/>
      <c r="DQ9" s="684">
        <v>6384244</v>
      </c>
      <c r="DR9" s="679"/>
      <c r="DS9" s="679"/>
      <c r="DT9" s="679"/>
      <c r="DU9" s="679"/>
      <c r="DV9" s="679"/>
      <c r="DW9" s="679"/>
      <c r="DX9" s="679"/>
      <c r="DY9" s="679"/>
      <c r="DZ9" s="679"/>
      <c r="EA9" s="679"/>
      <c r="EB9" s="679"/>
      <c r="EC9" s="722"/>
    </row>
    <row r="10" spans="2:143" ht="11.25" customHeight="1" x14ac:dyDescent="0.2">
      <c r="B10" s="675" t="s">
        <v>248</v>
      </c>
      <c r="C10" s="676"/>
      <c r="D10" s="676"/>
      <c r="E10" s="676"/>
      <c r="F10" s="676"/>
      <c r="G10" s="676"/>
      <c r="H10" s="676"/>
      <c r="I10" s="676"/>
      <c r="J10" s="676"/>
      <c r="K10" s="676"/>
      <c r="L10" s="676"/>
      <c r="M10" s="676"/>
      <c r="N10" s="676"/>
      <c r="O10" s="676"/>
      <c r="P10" s="676"/>
      <c r="Q10" s="677"/>
      <c r="R10" s="678" t="s">
        <v>237</v>
      </c>
      <c r="S10" s="679"/>
      <c r="T10" s="679"/>
      <c r="U10" s="679"/>
      <c r="V10" s="679"/>
      <c r="W10" s="679"/>
      <c r="X10" s="679"/>
      <c r="Y10" s="680"/>
      <c r="Z10" s="715" t="s">
        <v>237</v>
      </c>
      <c r="AA10" s="715"/>
      <c r="AB10" s="715"/>
      <c r="AC10" s="715"/>
      <c r="AD10" s="716" t="s">
        <v>237</v>
      </c>
      <c r="AE10" s="716"/>
      <c r="AF10" s="716"/>
      <c r="AG10" s="716"/>
      <c r="AH10" s="716"/>
      <c r="AI10" s="716"/>
      <c r="AJ10" s="716"/>
      <c r="AK10" s="716"/>
      <c r="AL10" s="681" t="s">
        <v>129</v>
      </c>
      <c r="AM10" s="682"/>
      <c r="AN10" s="682"/>
      <c r="AO10" s="717"/>
      <c r="AP10" s="675" t="s">
        <v>249</v>
      </c>
      <c r="AQ10" s="676"/>
      <c r="AR10" s="676"/>
      <c r="AS10" s="676"/>
      <c r="AT10" s="676"/>
      <c r="AU10" s="676"/>
      <c r="AV10" s="676"/>
      <c r="AW10" s="676"/>
      <c r="AX10" s="676"/>
      <c r="AY10" s="676"/>
      <c r="AZ10" s="676"/>
      <c r="BA10" s="676"/>
      <c r="BB10" s="676"/>
      <c r="BC10" s="676"/>
      <c r="BD10" s="676"/>
      <c r="BE10" s="676"/>
      <c r="BF10" s="677"/>
      <c r="BG10" s="678" t="s">
        <v>237</v>
      </c>
      <c r="BH10" s="679"/>
      <c r="BI10" s="679"/>
      <c r="BJ10" s="679"/>
      <c r="BK10" s="679"/>
      <c r="BL10" s="679"/>
      <c r="BM10" s="679"/>
      <c r="BN10" s="680"/>
      <c r="BO10" s="715" t="s">
        <v>129</v>
      </c>
      <c r="BP10" s="715"/>
      <c r="BQ10" s="715"/>
      <c r="BR10" s="715"/>
      <c r="BS10" s="684" t="s">
        <v>237</v>
      </c>
      <c r="BT10" s="679"/>
      <c r="BU10" s="679"/>
      <c r="BV10" s="679"/>
      <c r="BW10" s="679"/>
      <c r="BX10" s="679"/>
      <c r="BY10" s="679"/>
      <c r="BZ10" s="679"/>
      <c r="CA10" s="679"/>
      <c r="CB10" s="722"/>
      <c r="CD10" s="711" t="s">
        <v>250</v>
      </c>
      <c r="CE10" s="712"/>
      <c r="CF10" s="712"/>
      <c r="CG10" s="712"/>
      <c r="CH10" s="712"/>
      <c r="CI10" s="712"/>
      <c r="CJ10" s="712"/>
      <c r="CK10" s="712"/>
      <c r="CL10" s="712"/>
      <c r="CM10" s="712"/>
      <c r="CN10" s="712"/>
      <c r="CO10" s="712"/>
      <c r="CP10" s="712"/>
      <c r="CQ10" s="713"/>
      <c r="CR10" s="678">
        <v>166778</v>
      </c>
      <c r="CS10" s="679"/>
      <c r="CT10" s="679"/>
      <c r="CU10" s="679"/>
      <c r="CV10" s="679"/>
      <c r="CW10" s="679"/>
      <c r="CX10" s="679"/>
      <c r="CY10" s="680"/>
      <c r="CZ10" s="715">
        <v>0.1</v>
      </c>
      <c r="DA10" s="715"/>
      <c r="DB10" s="715"/>
      <c r="DC10" s="715"/>
      <c r="DD10" s="684" t="s">
        <v>129</v>
      </c>
      <c r="DE10" s="679"/>
      <c r="DF10" s="679"/>
      <c r="DG10" s="679"/>
      <c r="DH10" s="679"/>
      <c r="DI10" s="679"/>
      <c r="DJ10" s="679"/>
      <c r="DK10" s="679"/>
      <c r="DL10" s="679"/>
      <c r="DM10" s="679"/>
      <c r="DN10" s="679"/>
      <c r="DO10" s="679"/>
      <c r="DP10" s="680"/>
      <c r="DQ10" s="684">
        <v>141350</v>
      </c>
      <c r="DR10" s="679"/>
      <c r="DS10" s="679"/>
      <c r="DT10" s="679"/>
      <c r="DU10" s="679"/>
      <c r="DV10" s="679"/>
      <c r="DW10" s="679"/>
      <c r="DX10" s="679"/>
      <c r="DY10" s="679"/>
      <c r="DZ10" s="679"/>
      <c r="EA10" s="679"/>
      <c r="EB10" s="679"/>
      <c r="EC10" s="722"/>
    </row>
    <row r="11" spans="2:143" ht="11.25" customHeight="1" x14ac:dyDescent="0.2">
      <c r="B11" s="675" t="s">
        <v>251</v>
      </c>
      <c r="C11" s="676"/>
      <c r="D11" s="676"/>
      <c r="E11" s="676"/>
      <c r="F11" s="676"/>
      <c r="G11" s="676"/>
      <c r="H11" s="676"/>
      <c r="I11" s="676"/>
      <c r="J11" s="676"/>
      <c r="K11" s="676"/>
      <c r="L11" s="676"/>
      <c r="M11" s="676"/>
      <c r="N11" s="676"/>
      <c r="O11" s="676"/>
      <c r="P11" s="676"/>
      <c r="Q11" s="677"/>
      <c r="R11" s="678">
        <v>4978987</v>
      </c>
      <c r="S11" s="679"/>
      <c r="T11" s="679"/>
      <c r="U11" s="679"/>
      <c r="V11" s="679"/>
      <c r="W11" s="679"/>
      <c r="X11" s="679"/>
      <c r="Y11" s="680"/>
      <c r="Z11" s="681">
        <v>4</v>
      </c>
      <c r="AA11" s="682"/>
      <c r="AB11" s="682"/>
      <c r="AC11" s="683"/>
      <c r="AD11" s="684">
        <v>4978987</v>
      </c>
      <c r="AE11" s="679"/>
      <c r="AF11" s="679"/>
      <c r="AG11" s="679"/>
      <c r="AH11" s="679"/>
      <c r="AI11" s="679"/>
      <c r="AJ11" s="679"/>
      <c r="AK11" s="680"/>
      <c r="AL11" s="681">
        <v>6.6</v>
      </c>
      <c r="AM11" s="682"/>
      <c r="AN11" s="682"/>
      <c r="AO11" s="717"/>
      <c r="AP11" s="675" t="s">
        <v>252</v>
      </c>
      <c r="AQ11" s="676"/>
      <c r="AR11" s="676"/>
      <c r="AS11" s="676"/>
      <c r="AT11" s="676"/>
      <c r="AU11" s="676"/>
      <c r="AV11" s="676"/>
      <c r="AW11" s="676"/>
      <c r="AX11" s="676"/>
      <c r="AY11" s="676"/>
      <c r="AZ11" s="676"/>
      <c r="BA11" s="676"/>
      <c r="BB11" s="676"/>
      <c r="BC11" s="676"/>
      <c r="BD11" s="676"/>
      <c r="BE11" s="676"/>
      <c r="BF11" s="677"/>
      <c r="BG11" s="678" t="s">
        <v>129</v>
      </c>
      <c r="BH11" s="679"/>
      <c r="BI11" s="679"/>
      <c r="BJ11" s="679"/>
      <c r="BK11" s="679"/>
      <c r="BL11" s="679"/>
      <c r="BM11" s="679"/>
      <c r="BN11" s="680"/>
      <c r="BO11" s="715" t="s">
        <v>237</v>
      </c>
      <c r="BP11" s="715"/>
      <c r="BQ11" s="715"/>
      <c r="BR11" s="715"/>
      <c r="BS11" s="684" t="s">
        <v>129</v>
      </c>
      <c r="BT11" s="679"/>
      <c r="BU11" s="679"/>
      <c r="BV11" s="679"/>
      <c r="BW11" s="679"/>
      <c r="BX11" s="679"/>
      <c r="BY11" s="679"/>
      <c r="BZ11" s="679"/>
      <c r="CA11" s="679"/>
      <c r="CB11" s="722"/>
      <c r="CD11" s="711" t="s">
        <v>253</v>
      </c>
      <c r="CE11" s="712"/>
      <c r="CF11" s="712"/>
      <c r="CG11" s="712"/>
      <c r="CH11" s="712"/>
      <c r="CI11" s="712"/>
      <c r="CJ11" s="712"/>
      <c r="CK11" s="712"/>
      <c r="CL11" s="712"/>
      <c r="CM11" s="712"/>
      <c r="CN11" s="712"/>
      <c r="CO11" s="712"/>
      <c r="CP11" s="712"/>
      <c r="CQ11" s="713"/>
      <c r="CR11" s="678" t="s">
        <v>237</v>
      </c>
      <c r="CS11" s="679"/>
      <c r="CT11" s="679"/>
      <c r="CU11" s="679"/>
      <c r="CV11" s="679"/>
      <c r="CW11" s="679"/>
      <c r="CX11" s="679"/>
      <c r="CY11" s="680"/>
      <c r="CZ11" s="715" t="s">
        <v>237</v>
      </c>
      <c r="DA11" s="715"/>
      <c r="DB11" s="715"/>
      <c r="DC11" s="715"/>
      <c r="DD11" s="684" t="s">
        <v>129</v>
      </c>
      <c r="DE11" s="679"/>
      <c r="DF11" s="679"/>
      <c r="DG11" s="679"/>
      <c r="DH11" s="679"/>
      <c r="DI11" s="679"/>
      <c r="DJ11" s="679"/>
      <c r="DK11" s="679"/>
      <c r="DL11" s="679"/>
      <c r="DM11" s="679"/>
      <c r="DN11" s="679"/>
      <c r="DO11" s="679"/>
      <c r="DP11" s="680"/>
      <c r="DQ11" s="684" t="s">
        <v>129</v>
      </c>
      <c r="DR11" s="679"/>
      <c r="DS11" s="679"/>
      <c r="DT11" s="679"/>
      <c r="DU11" s="679"/>
      <c r="DV11" s="679"/>
      <c r="DW11" s="679"/>
      <c r="DX11" s="679"/>
      <c r="DY11" s="679"/>
      <c r="DZ11" s="679"/>
      <c r="EA11" s="679"/>
      <c r="EB11" s="679"/>
      <c r="EC11" s="722"/>
    </row>
    <row r="12" spans="2:143" ht="11.25" customHeight="1" x14ac:dyDescent="0.2">
      <c r="B12" s="675" t="s">
        <v>254</v>
      </c>
      <c r="C12" s="676"/>
      <c r="D12" s="676"/>
      <c r="E12" s="676"/>
      <c r="F12" s="676"/>
      <c r="G12" s="676"/>
      <c r="H12" s="676"/>
      <c r="I12" s="676"/>
      <c r="J12" s="676"/>
      <c r="K12" s="676"/>
      <c r="L12" s="676"/>
      <c r="M12" s="676"/>
      <c r="N12" s="676"/>
      <c r="O12" s="676"/>
      <c r="P12" s="676"/>
      <c r="Q12" s="677"/>
      <c r="R12" s="678" t="s">
        <v>129</v>
      </c>
      <c r="S12" s="679"/>
      <c r="T12" s="679"/>
      <c r="U12" s="679"/>
      <c r="V12" s="679"/>
      <c r="W12" s="679"/>
      <c r="X12" s="679"/>
      <c r="Y12" s="680"/>
      <c r="Z12" s="715" t="s">
        <v>129</v>
      </c>
      <c r="AA12" s="715"/>
      <c r="AB12" s="715"/>
      <c r="AC12" s="715"/>
      <c r="AD12" s="716" t="s">
        <v>237</v>
      </c>
      <c r="AE12" s="716"/>
      <c r="AF12" s="716"/>
      <c r="AG12" s="716"/>
      <c r="AH12" s="716"/>
      <c r="AI12" s="716"/>
      <c r="AJ12" s="716"/>
      <c r="AK12" s="716"/>
      <c r="AL12" s="681" t="s">
        <v>237</v>
      </c>
      <c r="AM12" s="682"/>
      <c r="AN12" s="682"/>
      <c r="AO12" s="717"/>
      <c r="AP12" s="675" t="s">
        <v>255</v>
      </c>
      <c r="AQ12" s="676"/>
      <c r="AR12" s="676"/>
      <c r="AS12" s="676"/>
      <c r="AT12" s="676"/>
      <c r="AU12" s="676"/>
      <c r="AV12" s="676"/>
      <c r="AW12" s="676"/>
      <c r="AX12" s="676"/>
      <c r="AY12" s="676"/>
      <c r="AZ12" s="676"/>
      <c r="BA12" s="676"/>
      <c r="BB12" s="676"/>
      <c r="BC12" s="676"/>
      <c r="BD12" s="676"/>
      <c r="BE12" s="676"/>
      <c r="BF12" s="677"/>
      <c r="BG12" s="678" t="s">
        <v>237</v>
      </c>
      <c r="BH12" s="679"/>
      <c r="BI12" s="679"/>
      <c r="BJ12" s="679"/>
      <c r="BK12" s="679"/>
      <c r="BL12" s="679"/>
      <c r="BM12" s="679"/>
      <c r="BN12" s="680"/>
      <c r="BO12" s="715" t="s">
        <v>129</v>
      </c>
      <c r="BP12" s="715"/>
      <c r="BQ12" s="715"/>
      <c r="BR12" s="715"/>
      <c r="BS12" s="684" t="s">
        <v>129</v>
      </c>
      <c r="BT12" s="679"/>
      <c r="BU12" s="679"/>
      <c r="BV12" s="679"/>
      <c r="BW12" s="679"/>
      <c r="BX12" s="679"/>
      <c r="BY12" s="679"/>
      <c r="BZ12" s="679"/>
      <c r="CA12" s="679"/>
      <c r="CB12" s="722"/>
      <c r="CD12" s="711" t="s">
        <v>256</v>
      </c>
      <c r="CE12" s="712"/>
      <c r="CF12" s="712"/>
      <c r="CG12" s="712"/>
      <c r="CH12" s="712"/>
      <c r="CI12" s="712"/>
      <c r="CJ12" s="712"/>
      <c r="CK12" s="712"/>
      <c r="CL12" s="712"/>
      <c r="CM12" s="712"/>
      <c r="CN12" s="712"/>
      <c r="CO12" s="712"/>
      <c r="CP12" s="712"/>
      <c r="CQ12" s="713"/>
      <c r="CR12" s="678">
        <v>1781724</v>
      </c>
      <c r="CS12" s="679"/>
      <c r="CT12" s="679"/>
      <c r="CU12" s="679"/>
      <c r="CV12" s="679"/>
      <c r="CW12" s="679"/>
      <c r="CX12" s="679"/>
      <c r="CY12" s="680"/>
      <c r="CZ12" s="715">
        <v>1.5</v>
      </c>
      <c r="DA12" s="715"/>
      <c r="DB12" s="715"/>
      <c r="DC12" s="715"/>
      <c r="DD12" s="684">
        <v>1132</v>
      </c>
      <c r="DE12" s="679"/>
      <c r="DF12" s="679"/>
      <c r="DG12" s="679"/>
      <c r="DH12" s="679"/>
      <c r="DI12" s="679"/>
      <c r="DJ12" s="679"/>
      <c r="DK12" s="679"/>
      <c r="DL12" s="679"/>
      <c r="DM12" s="679"/>
      <c r="DN12" s="679"/>
      <c r="DO12" s="679"/>
      <c r="DP12" s="680"/>
      <c r="DQ12" s="684">
        <v>1508170</v>
      </c>
      <c r="DR12" s="679"/>
      <c r="DS12" s="679"/>
      <c r="DT12" s="679"/>
      <c r="DU12" s="679"/>
      <c r="DV12" s="679"/>
      <c r="DW12" s="679"/>
      <c r="DX12" s="679"/>
      <c r="DY12" s="679"/>
      <c r="DZ12" s="679"/>
      <c r="EA12" s="679"/>
      <c r="EB12" s="679"/>
      <c r="EC12" s="722"/>
    </row>
    <row r="13" spans="2:143" ht="11.25" customHeight="1" x14ac:dyDescent="0.2">
      <c r="B13" s="675" t="s">
        <v>257</v>
      </c>
      <c r="C13" s="676"/>
      <c r="D13" s="676"/>
      <c r="E13" s="676"/>
      <c r="F13" s="676"/>
      <c r="G13" s="676"/>
      <c r="H13" s="676"/>
      <c r="I13" s="676"/>
      <c r="J13" s="676"/>
      <c r="K13" s="676"/>
      <c r="L13" s="676"/>
      <c r="M13" s="676"/>
      <c r="N13" s="676"/>
      <c r="O13" s="676"/>
      <c r="P13" s="676"/>
      <c r="Q13" s="677"/>
      <c r="R13" s="678" t="s">
        <v>237</v>
      </c>
      <c r="S13" s="679"/>
      <c r="T13" s="679"/>
      <c r="U13" s="679"/>
      <c r="V13" s="679"/>
      <c r="W13" s="679"/>
      <c r="X13" s="679"/>
      <c r="Y13" s="680"/>
      <c r="Z13" s="715" t="s">
        <v>129</v>
      </c>
      <c r="AA13" s="715"/>
      <c r="AB13" s="715"/>
      <c r="AC13" s="715"/>
      <c r="AD13" s="716" t="s">
        <v>129</v>
      </c>
      <c r="AE13" s="716"/>
      <c r="AF13" s="716"/>
      <c r="AG13" s="716"/>
      <c r="AH13" s="716"/>
      <c r="AI13" s="716"/>
      <c r="AJ13" s="716"/>
      <c r="AK13" s="716"/>
      <c r="AL13" s="681" t="s">
        <v>237</v>
      </c>
      <c r="AM13" s="682"/>
      <c r="AN13" s="682"/>
      <c r="AO13" s="717"/>
      <c r="AP13" s="675" t="s">
        <v>258</v>
      </c>
      <c r="AQ13" s="676"/>
      <c r="AR13" s="676"/>
      <c r="AS13" s="676"/>
      <c r="AT13" s="676"/>
      <c r="AU13" s="676"/>
      <c r="AV13" s="676"/>
      <c r="AW13" s="676"/>
      <c r="AX13" s="676"/>
      <c r="AY13" s="676"/>
      <c r="AZ13" s="676"/>
      <c r="BA13" s="676"/>
      <c r="BB13" s="676"/>
      <c r="BC13" s="676"/>
      <c r="BD13" s="676"/>
      <c r="BE13" s="676"/>
      <c r="BF13" s="677"/>
      <c r="BG13" s="678" t="s">
        <v>237</v>
      </c>
      <c r="BH13" s="679"/>
      <c r="BI13" s="679"/>
      <c r="BJ13" s="679"/>
      <c r="BK13" s="679"/>
      <c r="BL13" s="679"/>
      <c r="BM13" s="679"/>
      <c r="BN13" s="680"/>
      <c r="BO13" s="715" t="s">
        <v>129</v>
      </c>
      <c r="BP13" s="715"/>
      <c r="BQ13" s="715"/>
      <c r="BR13" s="715"/>
      <c r="BS13" s="684" t="s">
        <v>129</v>
      </c>
      <c r="BT13" s="679"/>
      <c r="BU13" s="679"/>
      <c r="BV13" s="679"/>
      <c r="BW13" s="679"/>
      <c r="BX13" s="679"/>
      <c r="BY13" s="679"/>
      <c r="BZ13" s="679"/>
      <c r="CA13" s="679"/>
      <c r="CB13" s="722"/>
      <c r="CD13" s="711" t="s">
        <v>259</v>
      </c>
      <c r="CE13" s="712"/>
      <c r="CF13" s="712"/>
      <c r="CG13" s="712"/>
      <c r="CH13" s="712"/>
      <c r="CI13" s="712"/>
      <c r="CJ13" s="712"/>
      <c r="CK13" s="712"/>
      <c r="CL13" s="712"/>
      <c r="CM13" s="712"/>
      <c r="CN13" s="712"/>
      <c r="CO13" s="712"/>
      <c r="CP13" s="712"/>
      <c r="CQ13" s="713"/>
      <c r="CR13" s="678">
        <v>10587998</v>
      </c>
      <c r="CS13" s="679"/>
      <c r="CT13" s="679"/>
      <c r="CU13" s="679"/>
      <c r="CV13" s="679"/>
      <c r="CW13" s="679"/>
      <c r="CX13" s="679"/>
      <c r="CY13" s="680"/>
      <c r="CZ13" s="715">
        <v>8.9</v>
      </c>
      <c r="DA13" s="715"/>
      <c r="DB13" s="715"/>
      <c r="DC13" s="715"/>
      <c r="DD13" s="684">
        <v>6311024</v>
      </c>
      <c r="DE13" s="679"/>
      <c r="DF13" s="679"/>
      <c r="DG13" s="679"/>
      <c r="DH13" s="679"/>
      <c r="DI13" s="679"/>
      <c r="DJ13" s="679"/>
      <c r="DK13" s="679"/>
      <c r="DL13" s="679"/>
      <c r="DM13" s="679"/>
      <c r="DN13" s="679"/>
      <c r="DO13" s="679"/>
      <c r="DP13" s="680"/>
      <c r="DQ13" s="684">
        <v>5251241</v>
      </c>
      <c r="DR13" s="679"/>
      <c r="DS13" s="679"/>
      <c r="DT13" s="679"/>
      <c r="DU13" s="679"/>
      <c r="DV13" s="679"/>
      <c r="DW13" s="679"/>
      <c r="DX13" s="679"/>
      <c r="DY13" s="679"/>
      <c r="DZ13" s="679"/>
      <c r="EA13" s="679"/>
      <c r="EB13" s="679"/>
      <c r="EC13" s="722"/>
    </row>
    <row r="14" spans="2:143" ht="11.25" customHeight="1" x14ac:dyDescent="0.2">
      <c r="B14" s="675" t="s">
        <v>260</v>
      </c>
      <c r="C14" s="676"/>
      <c r="D14" s="676"/>
      <c r="E14" s="676"/>
      <c r="F14" s="676"/>
      <c r="G14" s="676"/>
      <c r="H14" s="676"/>
      <c r="I14" s="676"/>
      <c r="J14" s="676"/>
      <c r="K14" s="676"/>
      <c r="L14" s="676"/>
      <c r="M14" s="676"/>
      <c r="N14" s="676"/>
      <c r="O14" s="676"/>
      <c r="P14" s="676"/>
      <c r="Q14" s="677"/>
      <c r="R14" s="678">
        <v>107453</v>
      </c>
      <c r="S14" s="679"/>
      <c r="T14" s="679"/>
      <c r="U14" s="679"/>
      <c r="V14" s="679"/>
      <c r="W14" s="679"/>
      <c r="X14" s="679"/>
      <c r="Y14" s="680"/>
      <c r="Z14" s="715">
        <v>0.1</v>
      </c>
      <c r="AA14" s="715"/>
      <c r="AB14" s="715"/>
      <c r="AC14" s="715"/>
      <c r="AD14" s="716">
        <v>107453</v>
      </c>
      <c r="AE14" s="716"/>
      <c r="AF14" s="716"/>
      <c r="AG14" s="716"/>
      <c r="AH14" s="716"/>
      <c r="AI14" s="716"/>
      <c r="AJ14" s="716"/>
      <c r="AK14" s="716"/>
      <c r="AL14" s="681">
        <v>0.1</v>
      </c>
      <c r="AM14" s="682"/>
      <c r="AN14" s="682"/>
      <c r="AO14" s="717"/>
      <c r="AP14" s="675" t="s">
        <v>261</v>
      </c>
      <c r="AQ14" s="676"/>
      <c r="AR14" s="676"/>
      <c r="AS14" s="676"/>
      <c r="AT14" s="676"/>
      <c r="AU14" s="676"/>
      <c r="AV14" s="676"/>
      <c r="AW14" s="676"/>
      <c r="AX14" s="676"/>
      <c r="AY14" s="676"/>
      <c r="AZ14" s="676"/>
      <c r="BA14" s="676"/>
      <c r="BB14" s="676"/>
      <c r="BC14" s="676"/>
      <c r="BD14" s="676"/>
      <c r="BE14" s="676"/>
      <c r="BF14" s="677"/>
      <c r="BG14" s="678">
        <v>113017</v>
      </c>
      <c r="BH14" s="679"/>
      <c r="BI14" s="679"/>
      <c r="BJ14" s="679"/>
      <c r="BK14" s="679"/>
      <c r="BL14" s="679"/>
      <c r="BM14" s="679"/>
      <c r="BN14" s="680"/>
      <c r="BO14" s="715">
        <v>0.4</v>
      </c>
      <c r="BP14" s="715"/>
      <c r="BQ14" s="715"/>
      <c r="BR14" s="715"/>
      <c r="BS14" s="684" t="s">
        <v>129</v>
      </c>
      <c r="BT14" s="679"/>
      <c r="BU14" s="679"/>
      <c r="BV14" s="679"/>
      <c r="BW14" s="679"/>
      <c r="BX14" s="679"/>
      <c r="BY14" s="679"/>
      <c r="BZ14" s="679"/>
      <c r="CA14" s="679"/>
      <c r="CB14" s="722"/>
      <c r="CD14" s="711" t="s">
        <v>262</v>
      </c>
      <c r="CE14" s="712"/>
      <c r="CF14" s="712"/>
      <c r="CG14" s="712"/>
      <c r="CH14" s="712"/>
      <c r="CI14" s="712"/>
      <c r="CJ14" s="712"/>
      <c r="CK14" s="712"/>
      <c r="CL14" s="712"/>
      <c r="CM14" s="712"/>
      <c r="CN14" s="712"/>
      <c r="CO14" s="712"/>
      <c r="CP14" s="712"/>
      <c r="CQ14" s="713"/>
      <c r="CR14" s="678">
        <v>645625</v>
      </c>
      <c r="CS14" s="679"/>
      <c r="CT14" s="679"/>
      <c r="CU14" s="679"/>
      <c r="CV14" s="679"/>
      <c r="CW14" s="679"/>
      <c r="CX14" s="679"/>
      <c r="CY14" s="680"/>
      <c r="CZ14" s="715">
        <v>0.5</v>
      </c>
      <c r="DA14" s="715"/>
      <c r="DB14" s="715"/>
      <c r="DC14" s="715"/>
      <c r="DD14" s="684">
        <v>267977</v>
      </c>
      <c r="DE14" s="679"/>
      <c r="DF14" s="679"/>
      <c r="DG14" s="679"/>
      <c r="DH14" s="679"/>
      <c r="DI14" s="679"/>
      <c r="DJ14" s="679"/>
      <c r="DK14" s="679"/>
      <c r="DL14" s="679"/>
      <c r="DM14" s="679"/>
      <c r="DN14" s="679"/>
      <c r="DO14" s="679"/>
      <c r="DP14" s="680"/>
      <c r="DQ14" s="684">
        <v>542077</v>
      </c>
      <c r="DR14" s="679"/>
      <c r="DS14" s="679"/>
      <c r="DT14" s="679"/>
      <c r="DU14" s="679"/>
      <c r="DV14" s="679"/>
      <c r="DW14" s="679"/>
      <c r="DX14" s="679"/>
      <c r="DY14" s="679"/>
      <c r="DZ14" s="679"/>
      <c r="EA14" s="679"/>
      <c r="EB14" s="679"/>
      <c r="EC14" s="722"/>
    </row>
    <row r="15" spans="2:143" ht="11.25" customHeight="1" x14ac:dyDescent="0.2">
      <c r="B15" s="675" t="s">
        <v>263</v>
      </c>
      <c r="C15" s="676"/>
      <c r="D15" s="676"/>
      <c r="E15" s="676"/>
      <c r="F15" s="676"/>
      <c r="G15" s="676"/>
      <c r="H15" s="676"/>
      <c r="I15" s="676"/>
      <c r="J15" s="676"/>
      <c r="K15" s="676"/>
      <c r="L15" s="676"/>
      <c r="M15" s="676"/>
      <c r="N15" s="676"/>
      <c r="O15" s="676"/>
      <c r="P15" s="676"/>
      <c r="Q15" s="677"/>
      <c r="R15" s="678" t="s">
        <v>237</v>
      </c>
      <c r="S15" s="679"/>
      <c r="T15" s="679"/>
      <c r="U15" s="679"/>
      <c r="V15" s="679"/>
      <c r="W15" s="679"/>
      <c r="X15" s="679"/>
      <c r="Y15" s="680"/>
      <c r="Z15" s="715" t="s">
        <v>129</v>
      </c>
      <c r="AA15" s="715"/>
      <c r="AB15" s="715"/>
      <c r="AC15" s="715"/>
      <c r="AD15" s="716" t="s">
        <v>129</v>
      </c>
      <c r="AE15" s="716"/>
      <c r="AF15" s="716"/>
      <c r="AG15" s="716"/>
      <c r="AH15" s="716"/>
      <c r="AI15" s="716"/>
      <c r="AJ15" s="716"/>
      <c r="AK15" s="716"/>
      <c r="AL15" s="681" t="s">
        <v>237</v>
      </c>
      <c r="AM15" s="682"/>
      <c r="AN15" s="682"/>
      <c r="AO15" s="717"/>
      <c r="AP15" s="675" t="s">
        <v>264</v>
      </c>
      <c r="AQ15" s="676"/>
      <c r="AR15" s="676"/>
      <c r="AS15" s="676"/>
      <c r="AT15" s="676"/>
      <c r="AU15" s="676"/>
      <c r="AV15" s="676"/>
      <c r="AW15" s="676"/>
      <c r="AX15" s="676"/>
      <c r="AY15" s="676"/>
      <c r="AZ15" s="676"/>
      <c r="BA15" s="676"/>
      <c r="BB15" s="676"/>
      <c r="BC15" s="676"/>
      <c r="BD15" s="676"/>
      <c r="BE15" s="676"/>
      <c r="BF15" s="677"/>
      <c r="BG15" s="678">
        <v>2100610</v>
      </c>
      <c r="BH15" s="679"/>
      <c r="BI15" s="679"/>
      <c r="BJ15" s="679"/>
      <c r="BK15" s="679"/>
      <c r="BL15" s="679"/>
      <c r="BM15" s="679"/>
      <c r="BN15" s="680"/>
      <c r="BO15" s="715">
        <v>8.1999999999999993</v>
      </c>
      <c r="BP15" s="715"/>
      <c r="BQ15" s="715"/>
      <c r="BR15" s="715"/>
      <c r="BS15" s="684" t="s">
        <v>237</v>
      </c>
      <c r="BT15" s="679"/>
      <c r="BU15" s="679"/>
      <c r="BV15" s="679"/>
      <c r="BW15" s="679"/>
      <c r="BX15" s="679"/>
      <c r="BY15" s="679"/>
      <c r="BZ15" s="679"/>
      <c r="CA15" s="679"/>
      <c r="CB15" s="722"/>
      <c r="CD15" s="711" t="s">
        <v>265</v>
      </c>
      <c r="CE15" s="712"/>
      <c r="CF15" s="712"/>
      <c r="CG15" s="712"/>
      <c r="CH15" s="712"/>
      <c r="CI15" s="712"/>
      <c r="CJ15" s="712"/>
      <c r="CK15" s="712"/>
      <c r="CL15" s="712"/>
      <c r="CM15" s="712"/>
      <c r="CN15" s="712"/>
      <c r="CO15" s="712"/>
      <c r="CP15" s="712"/>
      <c r="CQ15" s="713"/>
      <c r="CR15" s="678">
        <v>13696003</v>
      </c>
      <c r="CS15" s="679"/>
      <c r="CT15" s="679"/>
      <c r="CU15" s="679"/>
      <c r="CV15" s="679"/>
      <c r="CW15" s="679"/>
      <c r="CX15" s="679"/>
      <c r="CY15" s="680"/>
      <c r="CZ15" s="715">
        <v>11.5</v>
      </c>
      <c r="DA15" s="715"/>
      <c r="DB15" s="715"/>
      <c r="DC15" s="715"/>
      <c r="DD15" s="684">
        <v>3444452</v>
      </c>
      <c r="DE15" s="679"/>
      <c r="DF15" s="679"/>
      <c r="DG15" s="679"/>
      <c r="DH15" s="679"/>
      <c r="DI15" s="679"/>
      <c r="DJ15" s="679"/>
      <c r="DK15" s="679"/>
      <c r="DL15" s="679"/>
      <c r="DM15" s="679"/>
      <c r="DN15" s="679"/>
      <c r="DO15" s="679"/>
      <c r="DP15" s="680"/>
      <c r="DQ15" s="684">
        <v>11236507</v>
      </c>
      <c r="DR15" s="679"/>
      <c r="DS15" s="679"/>
      <c r="DT15" s="679"/>
      <c r="DU15" s="679"/>
      <c r="DV15" s="679"/>
      <c r="DW15" s="679"/>
      <c r="DX15" s="679"/>
      <c r="DY15" s="679"/>
      <c r="DZ15" s="679"/>
      <c r="EA15" s="679"/>
      <c r="EB15" s="679"/>
      <c r="EC15" s="722"/>
    </row>
    <row r="16" spans="2:143" ht="11.25" customHeight="1" x14ac:dyDescent="0.2">
      <c r="B16" s="675" t="s">
        <v>266</v>
      </c>
      <c r="C16" s="676"/>
      <c r="D16" s="676"/>
      <c r="E16" s="676"/>
      <c r="F16" s="676"/>
      <c r="G16" s="676"/>
      <c r="H16" s="676"/>
      <c r="I16" s="676"/>
      <c r="J16" s="676"/>
      <c r="K16" s="676"/>
      <c r="L16" s="676"/>
      <c r="M16" s="676"/>
      <c r="N16" s="676"/>
      <c r="O16" s="676"/>
      <c r="P16" s="676"/>
      <c r="Q16" s="677"/>
      <c r="R16" s="678">
        <v>37967</v>
      </c>
      <c r="S16" s="679"/>
      <c r="T16" s="679"/>
      <c r="U16" s="679"/>
      <c r="V16" s="679"/>
      <c r="W16" s="679"/>
      <c r="X16" s="679"/>
      <c r="Y16" s="680"/>
      <c r="Z16" s="715">
        <v>0</v>
      </c>
      <c r="AA16" s="715"/>
      <c r="AB16" s="715"/>
      <c r="AC16" s="715"/>
      <c r="AD16" s="716">
        <v>37967</v>
      </c>
      <c r="AE16" s="716"/>
      <c r="AF16" s="716"/>
      <c r="AG16" s="716"/>
      <c r="AH16" s="716"/>
      <c r="AI16" s="716"/>
      <c r="AJ16" s="716"/>
      <c r="AK16" s="716"/>
      <c r="AL16" s="681">
        <v>0.1</v>
      </c>
      <c r="AM16" s="682"/>
      <c r="AN16" s="682"/>
      <c r="AO16" s="717"/>
      <c r="AP16" s="675" t="s">
        <v>267</v>
      </c>
      <c r="AQ16" s="676"/>
      <c r="AR16" s="676"/>
      <c r="AS16" s="676"/>
      <c r="AT16" s="676"/>
      <c r="AU16" s="676"/>
      <c r="AV16" s="676"/>
      <c r="AW16" s="676"/>
      <c r="AX16" s="676"/>
      <c r="AY16" s="676"/>
      <c r="AZ16" s="676"/>
      <c r="BA16" s="676"/>
      <c r="BB16" s="676"/>
      <c r="BC16" s="676"/>
      <c r="BD16" s="676"/>
      <c r="BE16" s="676"/>
      <c r="BF16" s="677"/>
      <c r="BG16" s="678" t="s">
        <v>237</v>
      </c>
      <c r="BH16" s="679"/>
      <c r="BI16" s="679"/>
      <c r="BJ16" s="679"/>
      <c r="BK16" s="679"/>
      <c r="BL16" s="679"/>
      <c r="BM16" s="679"/>
      <c r="BN16" s="680"/>
      <c r="BO16" s="715" t="s">
        <v>129</v>
      </c>
      <c r="BP16" s="715"/>
      <c r="BQ16" s="715"/>
      <c r="BR16" s="715"/>
      <c r="BS16" s="684" t="s">
        <v>129</v>
      </c>
      <c r="BT16" s="679"/>
      <c r="BU16" s="679"/>
      <c r="BV16" s="679"/>
      <c r="BW16" s="679"/>
      <c r="BX16" s="679"/>
      <c r="BY16" s="679"/>
      <c r="BZ16" s="679"/>
      <c r="CA16" s="679"/>
      <c r="CB16" s="722"/>
      <c r="CD16" s="711" t="s">
        <v>268</v>
      </c>
      <c r="CE16" s="712"/>
      <c r="CF16" s="712"/>
      <c r="CG16" s="712"/>
      <c r="CH16" s="712"/>
      <c r="CI16" s="712"/>
      <c r="CJ16" s="712"/>
      <c r="CK16" s="712"/>
      <c r="CL16" s="712"/>
      <c r="CM16" s="712"/>
      <c r="CN16" s="712"/>
      <c r="CO16" s="712"/>
      <c r="CP16" s="712"/>
      <c r="CQ16" s="713"/>
      <c r="CR16" s="678">
        <v>86200</v>
      </c>
      <c r="CS16" s="679"/>
      <c r="CT16" s="679"/>
      <c r="CU16" s="679"/>
      <c r="CV16" s="679"/>
      <c r="CW16" s="679"/>
      <c r="CX16" s="679"/>
      <c r="CY16" s="680"/>
      <c r="CZ16" s="715">
        <v>0.1</v>
      </c>
      <c r="DA16" s="715"/>
      <c r="DB16" s="715"/>
      <c r="DC16" s="715"/>
      <c r="DD16" s="684" t="s">
        <v>129</v>
      </c>
      <c r="DE16" s="679"/>
      <c r="DF16" s="679"/>
      <c r="DG16" s="679"/>
      <c r="DH16" s="679"/>
      <c r="DI16" s="679"/>
      <c r="DJ16" s="679"/>
      <c r="DK16" s="679"/>
      <c r="DL16" s="679"/>
      <c r="DM16" s="679"/>
      <c r="DN16" s="679"/>
      <c r="DO16" s="679"/>
      <c r="DP16" s="680"/>
      <c r="DQ16" s="684">
        <v>86200</v>
      </c>
      <c r="DR16" s="679"/>
      <c r="DS16" s="679"/>
      <c r="DT16" s="679"/>
      <c r="DU16" s="679"/>
      <c r="DV16" s="679"/>
      <c r="DW16" s="679"/>
      <c r="DX16" s="679"/>
      <c r="DY16" s="679"/>
      <c r="DZ16" s="679"/>
      <c r="EA16" s="679"/>
      <c r="EB16" s="679"/>
      <c r="EC16" s="722"/>
    </row>
    <row r="17" spans="2:133" ht="11.25" customHeight="1" x14ac:dyDescent="0.2">
      <c r="B17" s="675" t="s">
        <v>269</v>
      </c>
      <c r="C17" s="676"/>
      <c r="D17" s="676"/>
      <c r="E17" s="676"/>
      <c r="F17" s="676"/>
      <c r="G17" s="676"/>
      <c r="H17" s="676"/>
      <c r="I17" s="676"/>
      <c r="J17" s="676"/>
      <c r="K17" s="676"/>
      <c r="L17" s="676"/>
      <c r="M17" s="676"/>
      <c r="N17" s="676"/>
      <c r="O17" s="676"/>
      <c r="P17" s="676"/>
      <c r="Q17" s="677"/>
      <c r="R17" s="678">
        <v>753829</v>
      </c>
      <c r="S17" s="679"/>
      <c r="T17" s="679"/>
      <c r="U17" s="679"/>
      <c r="V17" s="679"/>
      <c r="W17" s="679"/>
      <c r="X17" s="679"/>
      <c r="Y17" s="680"/>
      <c r="Z17" s="715">
        <v>0.6</v>
      </c>
      <c r="AA17" s="715"/>
      <c r="AB17" s="715"/>
      <c r="AC17" s="715"/>
      <c r="AD17" s="716">
        <v>753829</v>
      </c>
      <c r="AE17" s="716"/>
      <c r="AF17" s="716"/>
      <c r="AG17" s="716"/>
      <c r="AH17" s="716"/>
      <c r="AI17" s="716"/>
      <c r="AJ17" s="716"/>
      <c r="AK17" s="716"/>
      <c r="AL17" s="681">
        <v>1</v>
      </c>
      <c r="AM17" s="682"/>
      <c r="AN17" s="682"/>
      <c r="AO17" s="717"/>
      <c r="AP17" s="675" t="s">
        <v>270</v>
      </c>
      <c r="AQ17" s="676"/>
      <c r="AR17" s="676"/>
      <c r="AS17" s="676"/>
      <c r="AT17" s="676"/>
      <c r="AU17" s="676"/>
      <c r="AV17" s="676"/>
      <c r="AW17" s="676"/>
      <c r="AX17" s="676"/>
      <c r="AY17" s="676"/>
      <c r="AZ17" s="676"/>
      <c r="BA17" s="676"/>
      <c r="BB17" s="676"/>
      <c r="BC17" s="676"/>
      <c r="BD17" s="676"/>
      <c r="BE17" s="676"/>
      <c r="BF17" s="677"/>
      <c r="BG17" s="678" t="s">
        <v>129</v>
      </c>
      <c r="BH17" s="679"/>
      <c r="BI17" s="679"/>
      <c r="BJ17" s="679"/>
      <c r="BK17" s="679"/>
      <c r="BL17" s="679"/>
      <c r="BM17" s="679"/>
      <c r="BN17" s="680"/>
      <c r="BO17" s="715" t="s">
        <v>237</v>
      </c>
      <c r="BP17" s="715"/>
      <c r="BQ17" s="715"/>
      <c r="BR17" s="715"/>
      <c r="BS17" s="684" t="s">
        <v>237</v>
      </c>
      <c r="BT17" s="679"/>
      <c r="BU17" s="679"/>
      <c r="BV17" s="679"/>
      <c r="BW17" s="679"/>
      <c r="BX17" s="679"/>
      <c r="BY17" s="679"/>
      <c r="BZ17" s="679"/>
      <c r="CA17" s="679"/>
      <c r="CB17" s="722"/>
      <c r="CD17" s="711" t="s">
        <v>271</v>
      </c>
      <c r="CE17" s="712"/>
      <c r="CF17" s="712"/>
      <c r="CG17" s="712"/>
      <c r="CH17" s="712"/>
      <c r="CI17" s="712"/>
      <c r="CJ17" s="712"/>
      <c r="CK17" s="712"/>
      <c r="CL17" s="712"/>
      <c r="CM17" s="712"/>
      <c r="CN17" s="712"/>
      <c r="CO17" s="712"/>
      <c r="CP17" s="712"/>
      <c r="CQ17" s="713"/>
      <c r="CR17" s="678">
        <v>2567184</v>
      </c>
      <c r="CS17" s="679"/>
      <c r="CT17" s="679"/>
      <c r="CU17" s="679"/>
      <c r="CV17" s="679"/>
      <c r="CW17" s="679"/>
      <c r="CX17" s="679"/>
      <c r="CY17" s="680"/>
      <c r="CZ17" s="715">
        <v>2.2000000000000002</v>
      </c>
      <c r="DA17" s="715"/>
      <c r="DB17" s="715"/>
      <c r="DC17" s="715"/>
      <c r="DD17" s="684" t="s">
        <v>237</v>
      </c>
      <c r="DE17" s="679"/>
      <c r="DF17" s="679"/>
      <c r="DG17" s="679"/>
      <c r="DH17" s="679"/>
      <c r="DI17" s="679"/>
      <c r="DJ17" s="679"/>
      <c r="DK17" s="679"/>
      <c r="DL17" s="679"/>
      <c r="DM17" s="679"/>
      <c r="DN17" s="679"/>
      <c r="DO17" s="679"/>
      <c r="DP17" s="680"/>
      <c r="DQ17" s="684">
        <v>2567184</v>
      </c>
      <c r="DR17" s="679"/>
      <c r="DS17" s="679"/>
      <c r="DT17" s="679"/>
      <c r="DU17" s="679"/>
      <c r="DV17" s="679"/>
      <c r="DW17" s="679"/>
      <c r="DX17" s="679"/>
      <c r="DY17" s="679"/>
      <c r="DZ17" s="679"/>
      <c r="EA17" s="679"/>
      <c r="EB17" s="679"/>
      <c r="EC17" s="722"/>
    </row>
    <row r="18" spans="2:133" ht="11.25" customHeight="1" x14ac:dyDescent="0.2">
      <c r="B18" s="675" t="s">
        <v>272</v>
      </c>
      <c r="C18" s="676"/>
      <c r="D18" s="676"/>
      <c r="E18" s="676"/>
      <c r="F18" s="676"/>
      <c r="G18" s="676"/>
      <c r="H18" s="676"/>
      <c r="I18" s="676"/>
      <c r="J18" s="676"/>
      <c r="K18" s="676"/>
      <c r="L18" s="676"/>
      <c r="M18" s="676"/>
      <c r="N18" s="676"/>
      <c r="O18" s="676"/>
      <c r="P18" s="676"/>
      <c r="Q18" s="677"/>
      <c r="R18" s="678">
        <v>194035</v>
      </c>
      <c r="S18" s="679"/>
      <c r="T18" s="679"/>
      <c r="U18" s="679"/>
      <c r="V18" s="679"/>
      <c r="W18" s="679"/>
      <c r="X18" s="679"/>
      <c r="Y18" s="680"/>
      <c r="Z18" s="715">
        <v>0.2</v>
      </c>
      <c r="AA18" s="715"/>
      <c r="AB18" s="715"/>
      <c r="AC18" s="715"/>
      <c r="AD18" s="716">
        <v>194035</v>
      </c>
      <c r="AE18" s="716"/>
      <c r="AF18" s="716"/>
      <c r="AG18" s="716"/>
      <c r="AH18" s="716"/>
      <c r="AI18" s="716"/>
      <c r="AJ18" s="716"/>
      <c r="AK18" s="716"/>
      <c r="AL18" s="681">
        <v>0.3</v>
      </c>
      <c r="AM18" s="682"/>
      <c r="AN18" s="682"/>
      <c r="AO18" s="717"/>
      <c r="AP18" s="675" t="s">
        <v>273</v>
      </c>
      <c r="AQ18" s="676"/>
      <c r="AR18" s="676"/>
      <c r="AS18" s="676"/>
      <c r="AT18" s="676"/>
      <c r="AU18" s="676"/>
      <c r="AV18" s="676"/>
      <c r="AW18" s="676"/>
      <c r="AX18" s="676"/>
      <c r="AY18" s="676"/>
      <c r="AZ18" s="676"/>
      <c r="BA18" s="676"/>
      <c r="BB18" s="676"/>
      <c r="BC18" s="676"/>
      <c r="BD18" s="676"/>
      <c r="BE18" s="676"/>
      <c r="BF18" s="677"/>
      <c r="BG18" s="678" t="s">
        <v>237</v>
      </c>
      <c r="BH18" s="679"/>
      <c r="BI18" s="679"/>
      <c r="BJ18" s="679"/>
      <c r="BK18" s="679"/>
      <c r="BL18" s="679"/>
      <c r="BM18" s="679"/>
      <c r="BN18" s="680"/>
      <c r="BO18" s="715" t="s">
        <v>237</v>
      </c>
      <c r="BP18" s="715"/>
      <c r="BQ18" s="715"/>
      <c r="BR18" s="715"/>
      <c r="BS18" s="684" t="s">
        <v>129</v>
      </c>
      <c r="BT18" s="679"/>
      <c r="BU18" s="679"/>
      <c r="BV18" s="679"/>
      <c r="BW18" s="679"/>
      <c r="BX18" s="679"/>
      <c r="BY18" s="679"/>
      <c r="BZ18" s="679"/>
      <c r="CA18" s="679"/>
      <c r="CB18" s="722"/>
      <c r="CD18" s="711" t="s">
        <v>274</v>
      </c>
      <c r="CE18" s="712"/>
      <c r="CF18" s="712"/>
      <c r="CG18" s="712"/>
      <c r="CH18" s="712"/>
      <c r="CI18" s="712"/>
      <c r="CJ18" s="712"/>
      <c r="CK18" s="712"/>
      <c r="CL18" s="712"/>
      <c r="CM18" s="712"/>
      <c r="CN18" s="712"/>
      <c r="CO18" s="712"/>
      <c r="CP18" s="712"/>
      <c r="CQ18" s="713"/>
      <c r="CR18" s="678" t="s">
        <v>237</v>
      </c>
      <c r="CS18" s="679"/>
      <c r="CT18" s="679"/>
      <c r="CU18" s="679"/>
      <c r="CV18" s="679"/>
      <c r="CW18" s="679"/>
      <c r="CX18" s="679"/>
      <c r="CY18" s="680"/>
      <c r="CZ18" s="715" t="s">
        <v>129</v>
      </c>
      <c r="DA18" s="715"/>
      <c r="DB18" s="715"/>
      <c r="DC18" s="715"/>
      <c r="DD18" s="684" t="s">
        <v>129</v>
      </c>
      <c r="DE18" s="679"/>
      <c r="DF18" s="679"/>
      <c r="DG18" s="679"/>
      <c r="DH18" s="679"/>
      <c r="DI18" s="679"/>
      <c r="DJ18" s="679"/>
      <c r="DK18" s="679"/>
      <c r="DL18" s="679"/>
      <c r="DM18" s="679"/>
      <c r="DN18" s="679"/>
      <c r="DO18" s="679"/>
      <c r="DP18" s="680"/>
      <c r="DQ18" s="684" t="s">
        <v>129</v>
      </c>
      <c r="DR18" s="679"/>
      <c r="DS18" s="679"/>
      <c r="DT18" s="679"/>
      <c r="DU18" s="679"/>
      <c r="DV18" s="679"/>
      <c r="DW18" s="679"/>
      <c r="DX18" s="679"/>
      <c r="DY18" s="679"/>
      <c r="DZ18" s="679"/>
      <c r="EA18" s="679"/>
      <c r="EB18" s="679"/>
      <c r="EC18" s="722"/>
    </row>
    <row r="19" spans="2:133" ht="11.25" customHeight="1" x14ac:dyDescent="0.2">
      <c r="B19" s="675" t="s">
        <v>275</v>
      </c>
      <c r="C19" s="676"/>
      <c r="D19" s="676"/>
      <c r="E19" s="676"/>
      <c r="F19" s="676"/>
      <c r="G19" s="676"/>
      <c r="H19" s="676"/>
      <c r="I19" s="676"/>
      <c r="J19" s="676"/>
      <c r="K19" s="676"/>
      <c r="L19" s="676"/>
      <c r="M19" s="676"/>
      <c r="N19" s="676"/>
      <c r="O19" s="676"/>
      <c r="P19" s="676"/>
      <c r="Q19" s="677"/>
      <c r="R19" s="678">
        <v>18261</v>
      </c>
      <c r="S19" s="679"/>
      <c r="T19" s="679"/>
      <c r="U19" s="679"/>
      <c r="V19" s="679"/>
      <c r="W19" s="679"/>
      <c r="X19" s="679"/>
      <c r="Y19" s="680"/>
      <c r="Z19" s="715">
        <v>0</v>
      </c>
      <c r="AA19" s="715"/>
      <c r="AB19" s="715"/>
      <c r="AC19" s="715"/>
      <c r="AD19" s="716">
        <v>18261</v>
      </c>
      <c r="AE19" s="716"/>
      <c r="AF19" s="716"/>
      <c r="AG19" s="716"/>
      <c r="AH19" s="716"/>
      <c r="AI19" s="716"/>
      <c r="AJ19" s="716"/>
      <c r="AK19" s="716"/>
      <c r="AL19" s="681">
        <v>0</v>
      </c>
      <c r="AM19" s="682"/>
      <c r="AN19" s="682"/>
      <c r="AO19" s="717"/>
      <c r="AP19" s="675" t="s">
        <v>276</v>
      </c>
      <c r="AQ19" s="676"/>
      <c r="AR19" s="676"/>
      <c r="AS19" s="676"/>
      <c r="AT19" s="676"/>
      <c r="AU19" s="676"/>
      <c r="AV19" s="676"/>
      <c r="AW19" s="676"/>
      <c r="AX19" s="676"/>
      <c r="AY19" s="676"/>
      <c r="AZ19" s="676"/>
      <c r="BA19" s="676"/>
      <c r="BB19" s="676"/>
      <c r="BC19" s="676"/>
      <c r="BD19" s="676"/>
      <c r="BE19" s="676"/>
      <c r="BF19" s="677"/>
      <c r="BG19" s="678">
        <v>14112</v>
      </c>
      <c r="BH19" s="679"/>
      <c r="BI19" s="679"/>
      <c r="BJ19" s="679"/>
      <c r="BK19" s="679"/>
      <c r="BL19" s="679"/>
      <c r="BM19" s="679"/>
      <c r="BN19" s="680"/>
      <c r="BO19" s="715">
        <v>0.1</v>
      </c>
      <c r="BP19" s="715"/>
      <c r="BQ19" s="715"/>
      <c r="BR19" s="715"/>
      <c r="BS19" s="684" t="s">
        <v>129</v>
      </c>
      <c r="BT19" s="679"/>
      <c r="BU19" s="679"/>
      <c r="BV19" s="679"/>
      <c r="BW19" s="679"/>
      <c r="BX19" s="679"/>
      <c r="BY19" s="679"/>
      <c r="BZ19" s="679"/>
      <c r="CA19" s="679"/>
      <c r="CB19" s="722"/>
      <c r="CD19" s="711" t="s">
        <v>277</v>
      </c>
      <c r="CE19" s="712"/>
      <c r="CF19" s="712"/>
      <c r="CG19" s="712"/>
      <c r="CH19" s="712"/>
      <c r="CI19" s="712"/>
      <c r="CJ19" s="712"/>
      <c r="CK19" s="712"/>
      <c r="CL19" s="712"/>
      <c r="CM19" s="712"/>
      <c r="CN19" s="712"/>
      <c r="CO19" s="712"/>
      <c r="CP19" s="712"/>
      <c r="CQ19" s="713"/>
      <c r="CR19" s="678" t="s">
        <v>129</v>
      </c>
      <c r="CS19" s="679"/>
      <c r="CT19" s="679"/>
      <c r="CU19" s="679"/>
      <c r="CV19" s="679"/>
      <c r="CW19" s="679"/>
      <c r="CX19" s="679"/>
      <c r="CY19" s="680"/>
      <c r="CZ19" s="715" t="s">
        <v>129</v>
      </c>
      <c r="DA19" s="715"/>
      <c r="DB19" s="715"/>
      <c r="DC19" s="715"/>
      <c r="DD19" s="684" t="s">
        <v>129</v>
      </c>
      <c r="DE19" s="679"/>
      <c r="DF19" s="679"/>
      <c r="DG19" s="679"/>
      <c r="DH19" s="679"/>
      <c r="DI19" s="679"/>
      <c r="DJ19" s="679"/>
      <c r="DK19" s="679"/>
      <c r="DL19" s="679"/>
      <c r="DM19" s="679"/>
      <c r="DN19" s="679"/>
      <c r="DO19" s="679"/>
      <c r="DP19" s="680"/>
      <c r="DQ19" s="684" t="s">
        <v>237</v>
      </c>
      <c r="DR19" s="679"/>
      <c r="DS19" s="679"/>
      <c r="DT19" s="679"/>
      <c r="DU19" s="679"/>
      <c r="DV19" s="679"/>
      <c r="DW19" s="679"/>
      <c r="DX19" s="679"/>
      <c r="DY19" s="679"/>
      <c r="DZ19" s="679"/>
      <c r="EA19" s="679"/>
      <c r="EB19" s="679"/>
      <c r="EC19" s="722"/>
    </row>
    <row r="20" spans="2:133" ht="11.25" customHeight="1" x14ac:dyDescent="0.2">
      <c r="B20" s="675" t="s">
        <v>278</v>
      </c>
      <c r="C20" s="676"/>
      <c r="D20" s="676"/>
      <c r="E20" s="676"/>
      <c r="F20" s="676"/>
      <c r="G20" s="676"/>
      <c r="H20" s="676"/>
      <c r="I20" s="676"/>
      <c r="J20" s="676"/>
      <c r="K20" s="676"/>
      <c r="L20" s="676"/>
      <c r="M20" s="676"/>
      <c r="N20" s="676"/>
      <c r="O20" s="676"/>
      <c r="P20" s="676"/>
      <c r="Q20" s="677"/>
      <c r="R20" s="678">
        <v>1136</v>
      </c>
      <c r="S20" s="679"/>
      <c r="T20" s="679"/>
      <c r="U20" s="679"/>
      <c r="V20" s="679"/>
      <c r="W20" s="679"/>
      <c r="X20" s="679"/>
      <c r="Y20" s="680"/>
      <c r="Z20" s="715">
        <v>0</v>
      </c>
      <c r="AA20" s="715"/>
      <c r="AB20" s="715"/>
      <c r="AC20" s="715"/>
      <c r="AD20" s="716">
        <v>1136</v>
      </c>
      <c r="AE20" s="716"/>
      <c r="AF20" s="716"/>
      <c r="AG20" s="716"/>
      <c r="AH20" s="716"/>
      <c r="AI20" s="716"/>
      <c r="AJ20" s="716"/>
      <c r="AK20" s="716"/>
      <c r="AL20" s="681">
        <v>0</v>
      </c>
      <c r="AM20" s="682"/>
      <c r="AN20" s="682"/>
      <c r="AO20" s="717"/>
      <c r="AP20" s="675" t="s">
        <v>279</v>
      </c>
      <c r="AQ20" s="676"/>
      <c r="AR20" s="676"/>
      <c r="AS20" s="676"/>
      <c r="AT20" s="676"/>
      <c r="AU20" s="676"/>
      <c r="AV20" s="676"/>
      <c r="AW20" s="676"/>
      <c r="AX20" s="676"/>
      <c r="AY20" s="676"/>
      <c r="AZ20" s="676"/>
      <c r="BA20" s="676"/>
      <c r="BB20" s="676"/>
      <c r="BC20" s="676"/>
      <c r="BD20" s="676"/>
      <c r="BE20" s="676"/>
      <c r="BF20" s="677"/>
      <c r="BG20" s="678">
        <v>14112</v>
      </c>
      <c r="BH20" s="679"/>
      <c r="BI20" s="679"/>
      <c r="BJ20" s="679"/>
      <c r="BK20" s="679"/>
      <c r="BL20" s="679"/>
      <c r="BM20" s="679"/>
      <c r="BN20" s="680"/>
      <c r="BO20" s="715">
        <v>0.1</v>
      </c>
      <c r="BP20" s="715"/>
      <c r="BQ20" s="715"/>
      <c r="BR20" s="715"/>
      <c r="BS20" s="684" t="s">
        <v>237</v>
      </c>
      <c r="BT20" s="679"/>
      <c r="BU20" s="679"/>
      <c r="BV20" s="679"/>
      <c r="BW20" s="679"/>
      <c r="BX20" s="679"/>
      <c r="BY20" s="679"/>
      <c r="BZ20" s="679"/>
      <c r="CA20" s="679"/>
      <c r="CB20" s="722"/>
      <c r="CD20" s="711" t="s">
        <v>280</v>
      </c>
      <c r="CE20" s="712"/>
      <c r="CF20" s="712"/>
      <c r="CG20" s="712"/>
      <c r="CH20" s="712"/>
      <c r="CI20" s="712"/>
      <c r="CJ20" s="712"/>
      <c r="CK20" s="712"/>
      <c r="CL20" s="712"/>
      <c r="CM20" s="712"/>
      <c r="CN20" s="712"/>
      <c r="CO20" s="712"/>
      <c r="CP20" s="712"/>
      <c r="CQ20" s="713"/>
      <c r="CR20" s="678">
        <v>118897183</v>
      </c>
      <c r="CS20" s="679"/>
      <c r="CT20" s="679"/>
      <c r="CU20" s="679"/>
      <c r="CV20" s="679"/>
      <c r="CW20" s="679"/>
      <c r="CX20" s="679"/>
      <c r="CY20" s="680"/>
      <c r="CZ20" s="715">
        <v>100</v>
      </c>
      <c r="DA20" s="715"/>
      <c r="DB20" s="715"/>
      <c r="DC20" s="715"/>
      <c r="DD20" s="684">
        <v>13079857</v>
      </c>
      <c r="DE20" s="679"/>
      <c r="DF20" s="679"/>
      <c r="DG20" s="679"/>
      <c r="DH20" s="679"/>
      <c r="DI20" s="679"/>
      <c r="DJ20" s="679"/>
      <c r="DK20" s="679"/>
      <c r="DL20" s="679"/>
      <c r="DM20" s="679"/>
      <c r="DN20" s="679"/>
      <c r="DO20" s="679"/>
      <c r="DP20" s="680"/>
      <c r="DQ20" s="684">
        <v>76644938</v>
      </c>
      <c r="DR20" s="679"/>
      <c r="DS20" s="679"/>
      <c r="DT20" s="679"/>
      <c r="DU20" s="679"/>
      <c r="DV20" s="679"/>
      <c r="DW20" s="679"/>
      <c r="DX20" s="679"/>
      <c r="DY20" s="679"/>
      <c r="DZ20" s="679"/>
      <c r="EA20" s="679"/>
      <c r="EB20" s="679"/>
      <c r="EC20" s="722"/>
    </row>
    <row r="21" spans="2:133" ht="11.25" customHeight="1" x14ac:dyDescent="0.2">
      <c r="B21" s="675" t="s">
        <v>281</v>
      </c>
      <c r="C21" s="676"/>
      <c r="D21" s="676"/>
      <c r="E21" s="676"/>
      <c r="F21" s="676"/>
      <c r="G21" s="676"/>
      <c r="H21" s="676"/>
      <c r="I21" s="676"/>
      <c r="J21" s="676"/>
      <c r="K21" s="676"/>
      <c r="L21" s="676"/>
      <c r="M21" s="676"/>
      <c r="N21" s="676"/>
      <c r="O21" s="676"/>
      <c r="P21" s="676"/>
      <c r="Q21" s="677"/>
      <c r="R21" s="678">
        <v>540397</v>
      </c>
      <c r="S21" s="679"/>
      <c r="T21" s="679"/>
      <c r="U21" s="679"/>
      <c r="V21" s="679"/>
      <c r="W21" s="679"/>
      <c r="X21" s="679"/>
      <c r="Y21" s="680"/>
      <c r="Z21" s="715">
        <v>0.4</v>
      </c>
      <c r="AA21" s="715"/>
      <c r="AB21" s="715"/>
      <c r="AC21" s="715"/>
      <c r="AD21" s="716">
        <v>540397</v>
      </c>
      <c r="AE21" s="716"/>
      <c r="AF21" s="716"/>
      <c r="AG21" s="716"/>
      <c r="AH21" s="716"/>
      <c r="AI21" s="716"/>
      <c r="AJ21" s="716"/>
      <c r="AK21" s="716"/>
      <c r="AL21" s="681">
        <v>0.7</v>
      </c>
      <c r="AM21" s="682"/>
      <c r="AN21" s="682"/>
      <c r="AO21" s="717"/>
      <c r="AP21" s="772" t="s">
        <v>282</v>
      </c>
      <c r="AQ21" s="780"/>
      <c r="AR21" s="780"/>
      <c r="AS21" s="780"/>
      <c r="AT21" s="780"/>
      <c r="AU21" s="780"/>
      <c r="AV21" s="780"/>
      <c r="AW21" s="780"/>
      <c r="AX21" s="780"/>
      <c r="AY21" s="780"/>
      <c r="AZ21" s="780"/>
      <c r="BA21" s="780"/>
      <c r="BB21" s="780"/>
      <c r="BC21" s="780"/>
      <c r="BD21" s="780"/>
      <c r="BE21" s="780"/>
      <c r="BF21" s="774"/>
      <c r="BG21" s="678">
        <v>14112</v>
      </c>
      <c r="BH21" s="679"/>
      <c r="BI21" s="679"/>
      <c r="BJ21" s="679"/>
      <c r="BK21" s="679"/>
      <c r="BL21" s="679"/>
      <c r="BM21" s="679"/>
      <c r="BN21" s="680"/>
      <c r="BO21" s="715">
        <v>0.1</v>
      </c>
      <c r="BP21" s="715"/>
      <c r="BQ21" s="715"/>
      <c r="BR21" s="715"/>
      <c r="BS21" s="684" t="s">
        <v>129</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2">
      <c r="B22" s="675" t="s">
        <v>283</v>
      </c>
      <c r="C22" s="676"/>
      <c r="D22" s="676"/>
      <c r="E22" s="676"/>
      <c r="F22" s="676"/>
      <c r="G22" s="676"/>
      <c r="H22" s="676"/>
      <c r="I22" s="676"/>
      <c r="J22" s="676"/>
      <c r="K22" s="676"/>
      <c r="L22" s="676"/>
      <c r="M22" s="676"/>
      <c r="N22" s="676"/>
      <c r="O22" s="676"/>
      <c r="P22" s="676"/>
      <c r="Q22" s="677"/>
      <c r="R22" s="678" t="s">
        <v>237</v>
      </c>
      <c r="S22" s="679"/>
      <c r="T22" s="679"/>
      <c r="U22" s="679"/>
      <c r="V22" s="679"/>
      <c r="W22" s="679"/>
      <c r="X22" s="679"/>
      <c r="Y22" s="680"/>
      <c r="Z22" s="715" t="s">
        <v>237</v>
      </c>
      <c r="AA22" s="715"/>
      <c r="AB22" s="715"/>
      <c r="AC22" s="715"/>
      <c r="AD22" s="716" t="s">
        <v>237</v>
      </c>
      <c r="AE22" s="716"/>
      <c r="AF22" s="716"/>
      <c r="AG22" s="716"/>
      <c r="AH22" s="716"/>
      <c r="AI22" s="716"/>
      <c r="AJ22" s="716"/>
      <c r="AK22" s="716"/>
      <c r="AL22" s="681" t="s">
        <v>129</v>
      </c>
      <c r="AM22" s="682"/>
      <c r="AN22" s="682"/>
      <c r="AO22" s="717"/>
      <c r="AP22" s="772" t="s">
        <v>284</v>
      </c>
      <c r="AQ22" s="780"/>
      <c r="AR22" s="780"/>
      <c r="AS22" s="780"/>
      <c r="AT22" s="780"/>
      <c r="AU22" s="780"/>
      <c r="AV22" s="780"/>
      <c r="AW22" s="780"/>
      <c r="AX22" s="780"/>
      <c r="AY22" s="780"/>
      <c r="AZ22" s="780"/>
      <c r="BA22" s="780"/>
      <c r="BB22" s="780"/>
      <c r="BC22" s="780"/>
      <c r="BD22" s="780"/>
      <c r="BE22" s="780"/>
      <c r="BF22" s="774"/>
      <c r="BG22" s="678" t="s">
        <v>237</v>
      </c>
      <c r="BH22" s="679"/>
      <c r="BI22" s="679"/>
      <c r="BJ22" s="679"/>
      <c r="BK22" s="679"/>
      <c r="BL22" s="679"/>
      <c r="BM22" s="679"/>
      <c r="BN22" s="680"/>
      <c r="BO22" s="715" t="s">
        <v>237</v>
      </c>
      <c r="BP22" s="715"/>
      <c r="BQ22" s="715"/>
      <c r="BR22" s="715"/>
      <c r="BS22" s="684" t="s">
        <v>129</v>
      </c>
      <c r="BT22" s="679"/>
      <c r="BU22" s="679"/>
      <c r="BV22" s="679"/>
      <c r="BW22" s="679"/>
      <c r="BX22" s="679"/>
      <c r="BY22" s="679"/>
      <c r="BZ22" s="679"/>
      <c r="CA22" s="679"/>
      <c r="CB22" s="722"/>
      <c r="CD22" s="782" t="s">
        <v>285</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2">
      <c r="B23" s="675" t="s">
        <v>286</v>
      </c>
      <c r="C23" s="676"/>
      <c r="D23" s="676"/>
      <c r="E23" s="676"/>
      <c r="F23" s="676"/>
      <c r="G23" s="676"/>
      <c r="H23" s="676"/>
      <c r="I23" s="676"/>
      <c r="J23" s="676"/>
      <c r="K23" s="676"/>
      <c r="L23" s="676"/>
      <c r="M23" s="676"/>
      <c r="N23" s="676"/>
      <c r="O23" s="676"/>
      <c r="P23" s="676"/>
      <c r="Q23" s="677"/>
      <c r="R23" s="678" t="s">
        <v>237</v>
      </c>
      <c r="S23" s="679"/>
      <c r="T23" s="679"/>
      <c r="U23" s="679"/>
      <c r="V23" s="679"/>
      <c r="W23" s="679"/>
      <c r="X23" s="679"/>
      <c r="Y23" s="680"/>
      <c r="Z23" s="715" t="s">
        <v>129</v>
      </c>
      <c r="AA23" s="715"/>
      <c r="AB23" s="715"/>
      <c r="AC23" s="715"/>
      <c r="AD23" s="716" t="s">
        <v>129</v>
      </c>
      <c r="AE23" s="716"/>
      <c r="AF23" s="716"/>
      <c r="AG23" s="716"/>
      <c r="AH23" s="716"/>
      <c r="AI23" s="716"/>
      <c r="AJ23" s="716"/>
      <c r="AK23" s="716"/>
      <c r="AL23" s="681" t="s">
        <v>237</v>
      </c>
      <c r="AM23" s="682"/>
      <c r="AN23" s="682"/>
      <c r="AO23" s="717"/>
      <c r="AP23" s="772" t="s">
        <v>287</v>
      </c>
      <c r="AQ23" s="780"/>
      <c r="AR23" s="780"/>
      <c r="AS23" s="780"/>
      <c r="AT23" s="780"/>
      <c r="AU23" s="780"/>
      <c r="AV23" s="780"/>
      <c r="AW23" s="780"/>
      <c r="AX23" s="780"/>
      <c r="AY23" s="780"/>
      <c r="AZ23" s="780"/>
      <c r="BA23" s="780"/>
      <c r="BB23" s="780"/>
      <c r="BC23" s="780"/>
      <c r="BD23" s="780"/>
      <c r="BE23" s="780"/>
      <c r="BF23" s="774"/>
      <c r="BG23" s="678" t="s">
        <v>129</v>
      </c>
      <c r="BH23" s="679"/>
      <c r="BI23" s="679"/>
      <c r="BJ23" s="679"/>
      <c r="BK23" s="679"/>
      <c r="BL23" s="679"/>
      <c r="BM23" s="679"/>
      <c r="BN23" s="680"/>
      <c r="BO23" s="715" t="s">
        <v>129</v>
      </c>
      <c r="BP23" s="715"/>
      <c r="BQ23" s="715"/>
      <c r="BR23" s="715"/>
      <c r="BS23" s="684" t="s">
        <v>129</v>
      </c>
      <c r="BT23" s="679"/>
      <c r="BU23" s="679"/>
      <c r="BV23" s="679"/>
      <c r="BW23" s="679"/>
      <c r="BX23" s="679"/>
      <c r="BY23" s="679"/>
      <c r="BZ23" s="679"/>
      <c r="CA23" s="679"/>
      <c r="CB23" s="722"/>
      <c r="CD23" s="782" t="s">
        <v>225</v>
      </c>
      <c r="CE23" s="783"/>
      <c r="CF23" s="783"/>
      <c r="CG23" s="783"/>
      <c r="CH23" s="783"/>
      <c r="CI23" s="783"/>
      <c r="CJ23" s="783"/>
      <c r="CK23" s="783"/>
      <c r="CL23" s="783"/>
      <c r="CM23" s="783"/>
      <c r="CN23" s="783"/>
      <c r="CO23" s="783"/>
      <c r="CP23" s="783"/>
      <c r="CQ23" s="784"/>
      <c r="CR23" s="782" t="s">
        <v>288</v>
      </c>
      <c r="CS23" s="783"/>
      <c r="CT23" s="783"/>
      <c r="CU23" s="783"/>
      <c r="CV23" s="783"/>
      <c r="CW23" s="783"/>
      <c r="CX23" s="783"/>
      <c r="CY23" s="784"/>
      <c r="CZ23" s="782" t="s">
        <v>289</v>
      </c>
      <c r="DA23" s="783"/>
      <c r="DB23" s="783"/>
      <c r="DC23" s="784"/>
      <c r="DD23" s="782" t="s">
        <v>290</v>
      </c>
      <c r="DE23" s="783"/>
      <c r="DF23" s="783"/>
      <c r="DG23" s="783"/>
      <c r="DH23" s="783"/>
      <c r="DI23" s="783"/>
      <c r="DJ23" s="783"/>
      <c r="DK23" s="784"/>
      <c r="DL23" s="791" t="s">
        <v>291</v>
      </c>
      <c r="DM23" s="792"/>
      <c r="DN23" s="792"/>
      <c r="DO23" s="792"/>
      <c r="DP23" s="792"/>
      <c r="DQ23" s="792"/>
      <c r="DR23" s="792"/>
      <c r="DS23" s="792"/>
      <c r="DT23" s="792"/>
      <c r="DU23" s="792"/>
      <c r="DV23" s="793"/>
      <c r="DW23" s="782" t="s">
        <v>292</v>
      </c>
      <c r="DX23" s="783"/>
      <c r="DY23" s="783"/>
      <c r="DZ23" s="783"/>
      <c r="EA23" s="783"/>
      <c r="EB23" s="783"/>
      <c r="EC23" s="784"/>
    </row>
    <row r="24" spans="2:133" ht="11.25" customHeight="1" x14ac:dyDescent="0.2">
      <c r="B24" s="675" t="s">
        <v>293</v>
      </c>
      <c r="C24" s="676"/>
      <c r="D24" s="676"/>
      <c r="E24" s="676"/>
      <c r="F24" s="676"/>
      <c r="G24" s="676"/>
      <c r="H24" s="676"/>
      <c r="I24" s="676"/>
      <c r="J24" s="676"/>
      <c r="K24" s="676"/>
      <c r="L24" s="676"/>
      <c r="M24" s="676"/>
      <c r="N24" s="676"/>
      <c r="O24" s="676"/>
      <c r="P24" s="676"/>
      <c r="Q24" s="677"/>
      <c r="R24" s="678" t="s">
        <v>129</v>
      </c>
      <c r="S24" s="679"/>
      <c r="T24" s="679"/>
      <c r="U24" s="679"/>
      <c r="V24" s="679"/>
      <c r="W24" s="679"/>
      <c r="X24" s="679"/>
      <c r="Y24" s="680"/>
      <c r="Z24" s="715" t="s">
        <v>237</v>
      </c>
      <c r="AA24" s="715"/>
      <c r="AB24" s="715"/>
      <c r="AC24" s="715"/>
      <c r="AD24" s="716" t="s">
        <v>129</v>
      </c>
      <c r="AE24" s="716"/>
      <c r="AF24" s="716"/>
      <c r="AG24" s="716"/>
      <c r="AH24" s="716"/>
      <c r="AI24" s="716"/>
      <c r="AJ24" s="716"/>
      <c r="AK24" s="716"/>
      <c r="AL24" s="681" t="s">
        <v>129</v>
      </c>
      <c r="AM24" s="682"/>
      <c r="AN24" s="682"/>
      <c r="AO24" s="717"/>
      <c r="AP24" s="772" t="s">
        <v>294</v>
      </c>
      <c r="AQ24" s="780"/>
      <c r="AR24" s="780"/>
      <c r="AS24" s="780"/>
      <c r="AT24" s="780"/>
      <c r="AU24" s="780"/>
      <c r="AV24" s="780"/>
      <c r="AW24" s="780"/>
      <c r="AX24" s="780"/>
      <c r="AY24" s="780"/>
      <c r="AZ24" s="780"/>
      <c r="BA24" s="780"/>
      <c r="BB24" s="780"/>
      <c r="BC24" s="780"/>
      <c r="BD24" s="780"/>
      <c r="BE24" s="780"/>
      <c r="BF24" s="774"/>
      <c r="BG24" s="678" t="s">
        <v>237</v>
      </c>
      <c r="BH24" s="679"/>
      <c r="BI24" s="679"/>
      <c r="BJ24" s="679"/>
      <c r="BK24" s="679"/>
      <c r="BL24" s="679"/>
      <c r="BM24" s="679"/>
      <c r="BN24" s="680"/>
      <c r="BO24" s="715" t="s">
        <v>237</v>
      </c>
      <c r="BP24" s="715"/>
      <c r="BQ24" s="715"/>
      <c r="BR24" s="715"/>
      <c r="BS24" s="684" t="s">
        <v>129</v>
      </c>
      <c r="BT24" s="679"/>
      <c r="BU24" s="679"/>
      <c r="BV24" s="679"/>
      <c r="BW24" s="679"/>
      <c r="BX24" s="679"/>
      <c r="BY24" s="679"/>
      <c r="BZ24" s="679"/>
      <c r="CA24" s="679"/>
      <c r="CB24" s="722"/>
      <c r="CD24" s="736" t="s">
        <v>295</v>
      </c>
      <c r="CE24" s="737"/>
      <c r="CF24" s="737"/>
      <c r="CG24" s="737"/>
      <c r="CH24" s="737"/>
      <c r="CI24" s="737"/>
      <c r="CJ24" s="737"/>
      <c r="CK24" s="737"/>
      <c r="CL24" s="737"/>
      <c r="CM24" s="737"/>
      <c r="CN24" s="737"/>
      <c r="CO24" s="737"/>
      <c r="CP24" s="737"/>
      <c r="CQ24" s="738"/>
      <c r="CR24" s="733">
        <v>61983975</v>
      </c>
      <c r="CS24" s="734"/>
      <c r="CT24" s="734"/>
      <c r="CU24" s="734"/>
      <c r="CV24" s="734"/>
      <c r="CW24" s="734"/>
      <c r="CX24" s="734"/>
      <c r="CY24" s="777"/>
      <c r="CZ24" s="778">
        <v>52.1</v>
      </c>
      <c r="DA24" s="749"/>
      <c r="DB24" s="749"/>
      <c r="DC24" s="781"/>
      <c r="DD24" s="776">
        <v>33727849</v>
      </c>
      <c r="DE24" s="734"/>
      <c r="DF24" s="734"/>
      <c r="DG24" s="734"/>
      <c r="DH24" s="734"/>
      <c r="DI24" s="734"/>
      <c r="DJ24" s="734"/>
      <c r="DK24" s="777"/>
      <c r="DL24" s="776">
        <v>33258277</v>
      </c>
      <c r="DM24" s="734"/>
      <c r="DN24" s="734"/>
      <c r="DO24" s="734"/>
      <c r="DP24" s="734"/>
      <c r="DQ24" s="734"/>
      <c r="DR24" s="734"/>
      <c r="DS24" s="734"/>
      <c r="DT24" s="734"/>
      <c r="DU24" s="734"/>
      <c r="DV24" s="777"/>
      <c r="DW24" s="778">
        <v>44</v>
      </c>
      <c r="DX24" s="749"/>
      <c r="DY24" s="749"/>
      <c r="DZ24" s="749"/>
      <c r="EA24" s="749"/>
      <c r="EB24" s="749"/>
      <c r="EC24" s="779"/>
    </row>
    <row r="25" spans="2:133" ht="11.25" customHeight="1" x14ac:dyDescent="0.2">
      <c r="B25" s="675" t="s">
        <v>296</v>
      </c>
      <c r="C25" s="676"/>
      <c r="D25" s="676"/>
      <c r="E25" s="676"/>
      <c r="F25" s="676"/>
      <c r="G25" s="676"/>
      <c r="H25" s="676"/>
      <c r="I25" s="676"/>
      <c r="J25" s="676"/>
      <c r="K25" s="676"/>
      <c r="L25" s="676"/>
      <c r="M25" s="676"/>
      <c r="N25" s="676"/>
      <c r="O25" s="676"/>
      <c r="P25" s="676"/>
      <c r="Q25" s="677"/>
      <c r="R25" s="678" t="s">
        <v>237</v>
      </c>
      <c r="S25" s="679"/>
      <c r="T25" s="679"/>
      <c r="U25" s="679"/>
      <c r="V25" s="679"/>
      <c r="W25" s="679"/>
      <c r="X25" s="679"/>
      <c r="Y25" s="680"/>
      <c r="Z25" s="715" t="s">
        <v>129</v>
      </c>
      <c r="AA25" s="715"/>
      <c r="AB25" s="715"/>
      <c r="AC25" s="715"/>
      <c r="AD25" s="716" t="s">
        <v>237</v>
      </c>
      <c r="AE25" s="716"/>
      <c r="AF25" s="716"/>
      <c r="AG25" s="716"/>
      <c r="AH25" s="716"/>
      <c r="AI25" s="716"/>
      <c r="AJ25" s="716"/>
      <c r="AK25" s="716"/>
      <c r="AL25" s="681" t="s">
        <v>129</v>
      </c>
      <c r="AM25" s="682"/>
      <c r="AN25" s="682"/>
      <c r="AO25" s="717"/>
      <c r="AP25" s="772" t="s">
        <v>297</v>
      </c>
      <c r="AQ25" s="780"/>
      <c r="AR25" s="780"/>
      <c r="AS25" s="780"/>
      <c r="AT25" s="780"/>
      <c r="AU25" s="780"/>
      <c r="AV25" s="780"/>
      <c r="AW25" s="780"/>
      <c r="AX25" s="780"/>
      <c r="AY25" s="780"/>
      <c r="AZ25" s="780"/>
      <c r="BA25" s="780"/>
      <c r="BB25" s="780"/>
      <c r="BC25" s="780"/>
      <c r="BD25" s="780"/>
      <c r="BE25" s="780"/>
      <c r="BF25" s="774"/>
      <c r="BG25" s="678" t="s">
        <v>237</v>
      </c>
      <c r="BH25" s="679"/>
      <c r="BI25" s="679"/>
      <c r="BJ25" s="679"/>
      <c r="BK25" s="679"/>
      <c r="BL25" s="679"/>
      <c r="BM25" s="679"/>
      <c r="BN25" s="680"/>
      <c r="BO25" s="715" t="s">
        <v>237</v>
      </c>
      <c r="BP25" s="715"/>
      <c r="BQ25" s="715"/>
      <c r="BR25" s="715"/>
      <c r="BS25" s="684" t="s">
        <v>129</v>
      </c>
      <c r="BT25" s="679"/>
      <c r="BU25" s="679"/>
      <c r="BV25" s="679"/>
      <c r="BW25" s="679"/>
      <c r="BX25" s="679"/>
      <c r="BY25" s="679"/>
      <c r="BZ25" s="679"/>
      <c r="CA25" s="679"/>
      <c r="CB25" s="722"/>
      <c r="CD25" s="711" t="s">
        <v>298</v>
      </c>
      <c r="CE25" s="712"/>
      <c r="CF25" s="712"/>
      <c r="CG25" s="712"/>
      <c r="CH25" s="712"/>
      <c r="CI25" s="712"/>
      <c r="CJ25" s="712"/>
      <c r="CK25" s="712"/>
      <c r="CL25" s="712"/>
      <c r="CM25" s="712"/>
      <c r="CN25" s="712"/>
      <c r="CO25" s="712"/>
      <c r="CP25" s="712"/>
      <c r="CQ25" s="713"/>
      <c r="CR25" s="678">
        <v>17983395</v>
      </c>
      <c r="CS25" s="697"/>
      <c r="CT25" s="697"/>
      <c r="CU25" s="697"/>
      <c r="CV25" s="697"/>
      <c r="CW25" s="697"/>
      <c r="CX25" s="697"/>
      <c r="CY25" s="698"/>
      <c r="CZ25" s="681">
        <v>15.1</v>
      </c>
      <c r="DA25" s="699"/>
      <c r="DB25" s="699"/>
      <c r="DC25" s="700"/>
      <c r="DD25" s="684">
        <v>16314530</v>
      </c>
      <c r="DE25" s="697"/>
      <c r="DF25" s="697"/>
      <c r="DG25" s="697"/>
      <c r="DH25" s="697"/>
      <c r="DI25" s="697"/>
      <c r="DJ25" s="697"/>
      <c r="DK25" s="698"/>
      <c r="DL25" s="684">
        <v>16030366</v>
      </c>
      <c r="DM25" s="697"/>
      <c r="DN25" s="697"/>
      <c r="DO25" s="697"/>
      <c r="DP25" s="697"/>
      <c r="DQ25" s="697"/>
      <c r="DR25" s="697"/>
      <c r="DS25" s="697"/>
      <c r="DT25" s="697"/>
      <c r="DU25" s="697"/>
      <c r="DV25" s="698"/>
      <c r="DW25" s="681">
        <v>21.2</v>
      </c>
      <c r="DX25" s="699"/>
      <c r="DY25" s="699"/>
      <c r="DZ25" s="699"/>
      <c r="EA25" s="699"/>
      <c r="EB25" s="699"/>
      <c r="EC25" s="714"/>
    </row>
    <row r="26" spans="2:133" ht="11.25" customHeight="1" x14ac:dyDescent="0.2">
      <c r="B26" s="675" t="s">
        <v>299</v>
      </c>
      <c r="C26" s="676"/>
      <c r="D26" s="676"/>
      <c r="E26" s="676"/>
      <c r="F26" s="676"/>
      <c r="G26" s="676"/>
      <c r="H26" s="676"/>
      <c r="I26" s="676"/>
      <c r="J26" s="676"/>
      <c r="K26" s="676"/>
      <c r="L26" s="676"/>
      <c r="M26" s="676"/>
      <c r="N26" s="676"/>
      <c r="O26" s="676"/>
      <c r="P26" s="676"/>
      <c r="Q26" s="677"/>
      <c r="R26" s="678">
        <v>32498770</v>
      </c>
      <c r="S26" s="679"/>
      <c r="T26" s="679"/>
      <c r="U26" s="679"/>
      <c r="V26" s="679"/>
      <c r="W26" s="679"/>
      <c r="X26" s="679"/>
      <c r="Y26" s="680"/>
      <c r="Z26" s="715">
        <v>25.9</v>
      </c>
      <c r="AA26" s="715"/>
      <c r="AB26" s="715"/>
      <c r="AC26" s="715"/>
      <c r="AD26" s="716">
        <v>32498770</v>
      </c>
      <c r="AE26" s="716"/>
      <c r="AF26" s="716"/>
      <c r="AG26" s="716"/>
      <c r="AH26" s="716"/>
      <c r="AI26" s="716"/>
      <c r="AJ26" s="716"/>
      <c r="AK26" s="716"/>
      <c r="AL26" s="681">
        <v>43</v>
      </c>
      <c r="AM26" s="682"/>
      <c r="AN26" s="682"/>
      <c r="AO26" s="717"/>
      <c r="AP26" s="772" t="s">
        <v>300</v>
      </c>
      <c r="AQ26" s="773"/>
      <c r="AR26" s="773"/>
      <c r="AS26" s="773"/>
      <c r="AT26" s="773"/>
      <c r="AU26" s="773"/>
      <c r="AV26" s="773"/>
      <c r="AW26" s="773"/>
      <c r="AX26" s="773"/>
      <c r="AY26" s="773"/>
      <c r="AZ26" s="773"/>
      <c r="BA26" s="773"/>
      <c r="BB26" s="773"/>
      <c r="BC26" s="773"/>
      <c r="BD26" s="773"/>
      <c r="BE26" s="773"/>
      <c r="BF26" s="774"/>
      <c r="BG26" s="678" t="s">
        <v>237</v>
      </c>
      <c r="BH26" s="679"/>
      <c r="BI26" s="679"/>
      <c r="BJ26" s="679"/>
      <c r="BK26" s="679"/>
      <c r="BL26" s="679"/>
      <c r="BM26" s="679"/>
      <c r="BN26" s="680"/>
      <c r="BO26" s="715" t="s">
        <v>129</v>
      </c>
      <c r="BP26" s="715"/>
      <c r="BQ26" s="715"/>
      <c r="BR26" s="715"/>
      <c r="BS26" s="684" t="s">
        <v>237</v>
      </c>
      <c r="BT26" s="679"/>
      <c r="BU26" s="679"/>
      <c r="BV26" s="679"/>
      <c r="BW26" s="679"/>
      <c r="BX26" s="679"/>
      <c r="BY26" s="679"/>
      <c r="BZ26" s="679"/>
      <c r="CA26" s="679"/>
      <c r="CB26" s="722"/>
      <c r="CD26" s="711" t="s">
        <v>301</v>
      </c>
      <c r="CE26" s="712"/>
      <c r="CF26" s="712"/>
      <c r="CG26" s="712"/>
      <c r="CH26" s="712"/>
      <c r="CI26" s="712"/>
      <c r="CJ26" s="712"/>
      <c r="CK26" s="712"/>
      <c r="CL26" s="712"/>
      <c r="CM26" s="712"/>
      <c r="CN26" s="712"/>
      <c r="CO26" s="712"/>
      <c r="CP26" s="712"/>
      <c r="CQ26" s="713"/>
      <c r="CR26" s="678">
        <v>12116200</v>
      </c>
      <c r="CS26" s="679"/>
      <c r="CT26" s="679"/>
      <c r="CU26" s="679"/>
      <c r="CV26" s="679"/>
      <c r="CW26" s="679"/>
      <c r="CX26" s="679"/>
      <c r="CY26" s="680"/>
      <c r="CZ26" s="681">
        <v>10.199999999999999</v>
      </c>
      <c r="DA26" s="699"/>
      <c r="DB26" s="699"/>
      <c r="DC26" s="700"/>
      <c r="DD26" s="684">
        <v>10823407</v>
      </c>
      <c r="DE26" s="679"/>
      <c r="DF26" s="679"/>
      <c r="DG26" s="679"/>
      <c r="DH26" s="679"/>
      <c r="DI26" s="679"/>
      <c r="DJ26" s="679"/>
      <c r="DK26" s="680"/>
      <c r="DL26" s="684" t="s">
        <v>237</v>
      </c>
      <c r="DM26" s="679"/>
      <c r="DN26" s="679"/>
      <c r="DO26" s="679"/>
      <c r="DP26" s="679"/>
      <c r="DQ26" s="679"/>
      <c r="DR26" s="679"/>
      <c r="DS26" s="679"/>
      <c r="DT26" s="679"/>
      <c r="DU26" s="679"/>
      <c r="DV26" s="680"/>
      <c r="DW26" s="681" t="s">
        <v>129</v>
      </c>
      <c r="DX26" s="699"/>
      <c r="DY26" s="699"/>
      <c r="DZ26" s="699"/>
      <c r="EA26" s="699"/>
      <c r="EB26" s="699"/>
      <c r="EC26" s="714"/>
    </row>
    <row r="27" spans="2:133" ht="11.25" customHeight="1" x14ac:dyDescent="0.2">
      <c r="B27" s="675" t="s">
        <v>302</v>
      </c>
      <c r="C27" s="676"/>
      <c r="D27" s="676"/>
      <c r="E27" s="676"/>
      <c r="F27" s="676"/>
      <c r="G27" s="676"/>
      <c r="H27" s="676"/>
      <c r="I27" s="676"/>
      <c r="J27" s="676"/>
      <c r="K27" s="676"/>
      <c r="L27" s="676"/>
      <c r="M27" s="676"/>
      <c r="N27" s="676"/>
      <c r="O27" s="676"/>
      <c r="P27" s="676"/>
      <c r="Q27" s="677"/>
      <c r="R27" s="678">
        <v>21846</v>
      </c>
      <c r="S27" s="679"/>
      <c r="T27" s="679"/>
      <c r="U27" s="679"/>
      <c r="V27" s="679"/>
      <c r="W27" s="679"/>
      <c r="X27" s="679"/>
      <c r="Y27" s="680"/>
      <c r="Z27" s="715">
        <v>0</v>
      </c>
      <c r="AA27" s="715"/>
      <c r="AB27" s="715"/>
      <c r="AC27" s="715"/>
      <c r="AD27" s="716">
        <v>21846</v>
      </c>
      <c r="AE27" s="716"/>
      <c r="AF27" s="716"/>
      <c r="AG27" s="716"/>
      <c r="AH27" s="716"/>
      <c r="AI27" s="716"/>
      <c r="AJ27" s="716"/>
      <c r="AK27" s="716"/>
      <c r="AL27" s="681">
        <v>0</v>
      </c>
      <c r="AM27" s="682"/>
      <c r="AN27" s="682"/>
      <c r="AO27" s="717"/>
      <c r="AP27" s="675" t="s">
        <v>303</v>
      </c>
      <c r="AQ27" s="676"/>
      <c r="AR27" s="676"/>
      <c r="AS27" s="676"/>
      <c r="AT27" s="676"/>
      <c r="AU27" s="676"/>
      <c r="AV27" s="676"/>
      <c r="AW27" s="676"/>
      <c r="AX27" s="676"/>
      <c r="AY27" s="676"/>
      <c r="AZ27" s="676"/>
      <c r="BA27" s="676"/>
      <c r="BB27" s="676"/>
      <c r="BC27" s="676"/>
      <c r="BD27" s="676"/>
      <c r="BE27" s="676"/>
      <c r="BF27" s="677"/>
      <c r="BG27" s="678">
        <v>25606837</v>
      </c>
      <c r="BH27" s="679"/>
      <c r="BI27" s="679"/>
      <c r="BJ27" s="679"/>
      <c r="BK27" s="679"/>
      <c r="BL27" s="679"/>
      <c r="BM27" s="679"/>
      <c r="BN27" s="680"/>
      <c r="BO27" s="715">
        <v>100</v>
      </c>
      <c r="BP27" s="715"/>
      <c r="BQ27" s="715"/>
      <c r="BR27" s="715"/>
      <c r="BS27" s="684" t="s">
        <v>237</v>
      </c>
      <c r="BT27" s="679"/>
      <c r="BU27" s="679"/>
      <c r="BV27" s="679"/>
      <c r="BW27" s="679"/>
      <c r="BX27" s="679"/>
      <c r="BY27" s="679"/>
      <c r="BZ27" s="679"/>
      <c r="CA27" s="679"/>
      <c r="CB27" s="722"/>
      <c r="CD27" s="711" t="s">
        <v>304</v>
      </c>
      <c r="CE27" s="712"/>
      <c r="CF27" s="712"/>
      <c r="CG27" s="712"/>
      <c r="CH27" s="712"/>
      <c r="CI27" s="712"/>
      <c r="CJ27" s="712"/>
      <c r="CK27" s="712"/>
      <c r="CL27" s="712"/>
      <c r="CM27" s="712"/>
      <c r="CN27" s="712"/>
      <c r="CO27" s="712"/>
      <c r="CP27" s="712"/>
      <c r="CQ27" s="713"/>
      <c r="CR27" s="678">
        <v>41437022</v>
      </c>
      <c r="CS27" s="697"/>
      <c r="CT27" s="697"/>
      <c r="CU27" s="697"/>
      <c r="CV27" s="697"/>
      <c r="CW27" s="697"/>
      <c r="CX27" s="697"/>
      <c r="CY27" s="698"/>
      <c r="CZ27" s="681">
        <v>34.9</v>
      </c>
      <c r="DA27" s="699"/>
      <c r="DB27" s="699"/>
      <c r="DC27" s="700"/>
      <c r="DD27" s="684">
        <v>14849761</v>
      </c>
      <c r="DE27" s="697"/>
      <c r="DF27" s="697"/>
      <c r="DG27" s="697"/>
      <c r="DH27" s="697"/>
      <c r="DI27" s="697"/>
      <c r="DJ27" s="697"/>
      <c r="DK27" s="698"/>
      <c r="DL27" s="684">
        <v>14664353</v>
      </c>
      <c r="DM27" s="697"/>
      <c r="DN27" s="697"/>
      <c r="DO27" s="697"/>
      <c r="DP27" s="697"/>
      <c r="DQ27" s="697"/>
      <c r="DR27" s="697"/>
      <c r="DS27" s="697"/>
      <c r="DT27" s="697"/>
      <c r="DU27" s="697"/>
      <c r="DV27" s="698"/>
      <c r="DW27" s="681">
        <v>19.399999999999999</v>
      </c>
      <c r="DX27" s="699"/>
      <c r="DY27" s="699"/>
      <c r="DZ27" s="699"/>
      <c r="EA27" s="699"/>
      <c r="EB27" s="699"/>
      <c r="EC27" s="714"/>
    </row>
    <row r="28" spans="2:133" ht="11.25" customHeight="1" x14ac:dyDescent="0.2">
      <c r="B28" s="675" t="s">
        <v>305</v>
      </c>
      <c r="C28" s="676"/>
      <c r="D28" s="676"/>
      <c r="E28" s="676"/>
      <c r="F28" s="676"/>
      <c r="G28" s="676"/>
      <c r="H28" s="676"/>
      <c r="I28" s="676"/>
      <c r="J28" s="676"/>
      <c r="K28" s="676"/>
      <c r="L28" s="676"/>
      <c r="M28" s="676"/>
      <c r="N28" s="676"/>
      <c r="O28" s="676"/>
      <c r="P28" s="676"/>
      <c r="Q28" s="677"/>
      <c r="R28" s="678">
        <v>1466742</v>
      </c>
      <c r="S28" s="679"/>
      <c r="T28" s="679"/>
      <c r="U28" s="679"/>
      <c r="V28" s="679"/>
      <c r="W28" s="679"/>
      <c r="X28" s="679"/>
      <c r="Y28" s="680"/>
      <c r="Z28" s="715">
        <v>1.2</v>
      </c>
      <c r="AA28" s="715"/>
      <c r="AB28" s="715"/>
      <c r="AC28" s="715"/>
      <c r="AD28" s="716" t="s">
        <v>129</v>
      </c>
      <c r="AE28" s="716"/>
      <c r="AF28" s="716"/>
      <c r="AG28" s="716"/>
      <c r="AH28" s="716"/>
      <c r="AI28" s="716"/>
      <c r="AJ28" s="716"/>
      <c r="AK28" s="716"/>
      <c r="AL28" s="681" t="s">
        <v>129</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306</v>
      </c>
      <c r="CE28" s="712"/>
      <c r="CF28" s="712"/>
      <c r="CG28" s="712"/>
      <c r="CH28" s="712"/>
      <c r="CI28" s="712"/>
      <c r="CJ28" s="712"/>
      <c r="CK28" s="712"/>
      <c r="CL28" s="712"/>
      <c r="CM28" s="712"/>
      <c r="CN28" s="712"/>
      <c r="CO28" s="712"/>
      <c r="CP28" s="712"/>
      <c r="CQ28" s="713"/>
      <c r="CR28" s="678">
        <v>2563558</v>
      </c>
      <c r="CS28" s="679"/>
      <c r="CT28" s="679"/>
      <c r="CU28" s="679"/>
      <c r="CV28" s="679"/>
      <c r="CW28" s="679"/>
      <c r="CX28" s="679"/>
      <c r="CY28" s="680"/>
      <c r="CZ28" s="681">
        <v>2.2000000000000002</v>
      </c>
      <c r="DA28" s="699"/>
      <c r="DB28" s="699"/>
      <c r="DC28" s="700"/>
      <c r="DD28" s="684">
        <v>2563558</v>
      </c>
      <c r="DE28" s="679"/>
      <c r="DF28" s="679"/>
      <c r="DG28" s="679"/>
      <c r="DH28" s="679"/>
      <c r="DI28" s="679"/>
      <c r="DJ28" s="679"/>
      <c r="DK28" s="680"/>
      <c r="DL28" s="684">
        <v>2563558</v>
      </c>
      <c r="DM28" s="679"/>
      <c r="DN28" s="679"/>
      <c r="DO28" s="679"/>
      <c r="DP28" s="679"/>
      <c r="DQ28" s="679"/>
      <c r="DR28" s="679"/>
      <c r="DS28" s="679"/>
      <c r="DT28" s="679"/>
      <c r="DU28" s="679"/>
      <c r="DV28" s="680"/>
      <c r="DW28" s="681">
        <v>3.4</v>
      </c>
      <c r="DX28" s="699"/>
      <c r="DY28" s="699"/>
      <c r="DZ28" s="699"/>
      <c r="EA28" s="699"/>
      <c r="EB28" s="699"/>
      <c r="EC28" s="714"/>
    </row>
    <row r="29" spans="2:133" ht="11.25" customHeight="1" x14ac:dyDescent="0.2">
      <c r="B29" s="675" t="s">
        <v>307</v>
      </c>
      <c r="C29" s="676"/>
      <c r="D29" s="676"/>
      <c r="E29" s="676"/>
      <c r="F29" s="676"/>
      <c r="G29" s="676"/>
      <c r="H29" s="676"/>
      <c r="I29" s="676"/>
      <c r="J29" s="676"/>
      <c r="K29" s="676"/>
      <c r="L29" s="676"/>
      <c r="M29" s="676"/>
      <c r="N29" s="676"/>
      <c r="O29" s="676"/>
      <c r="P29" s="676"/>
      <c r="Q29" s="677"/>
      <c r="R29" s="678">
        <v>2472030</v>
      </c>
      <c r="S29" s="679"/>
      <c r="T29" s="679"/>
      <c r="U29" s="679"/>
      <c r="V29" s="679"/>
      <c r="W29" s="679"/>
      <c r="X29" s="679"/>
      <c r="Y29" s="680"/>
      <c r="Z29" s="715">
        <v>2</v>
      </c>
      <c r="AA29" s="715"/>
      <c r="AB29" s="715"/>
      <c r="AC29" s="715"/>
      <c r="AD29" s="716">
        <v>1256142</v>
      </c>
      <c r="AE29" s="716"/>
      <c r="AF29" s="716"/>
      <c r="AG29" s="716"/>
      <c r="AH29" s="716"/>
      <c r="AI29" s="716"/>
      <c r="AJ29" s="716"/>
      <c r="AK29" s="716"/>
      <c r="AL29" s="681">
        <v>1.7</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75"/>
      <c r="CD29" s="763" t="s">
        <v>308</v>
      </c>
      <c r="CE29" s="764"/>
      <c r="CF29" s="711" t="s">
        <v>70</v>
      </c>
      <c r="CG29" s="712"/>
      <c r="CH29" s="712"/>
      <c r="CI29" s="712"/>
      <c r="CJ29" s="712"/>
      <c r="CK29" s="712"/>
      <c r="CL29" s="712"/>
      <c r="CM29" s="712"/>
      <c r="CN29" s="712"/>
      <c r="CO29" s="712"/>
      <c r="CP29" s="712"/>
      <c r="CQ29" s="713"/>
      <c r="CR29" s="678">
        <v>2563558</v>
      </c>
      <c r="CS29" s="697"/>
      <c r="CT29" s="697"/>
      <c r="CU29" s="697"/>
      <c r="CV29" s="697"/>
      <c r="CW29" s="697"/>
      <c r="CX29" s="697"/>
      <c r="CY29" s="698"/>
      <c r="CZ29" s="681">
        <v>2.2000000000000002</v>
      </c>
      <c r="DA29" s="699"/>
      <c r="DB29" s="699"/>
      <c r="DC29" s="700"/>
      <c r="DD29" s="684">
        <v>2563558</v>
      </c>
      <c r="DE29" s="697"/>
      <c r="DF29" s="697"/>
      <c r="DG29" s="697"/>
      <c r="DH29" s="697"/>
      <c r="DI29" s="697"/>
      <c r="DJ29" s="697"/>
      <c r="DK29" s="698"/>
      <c r="DL29" s="684">
        <v>2563558</v>
      </c>
      <c r="DM29" s="697"/>
      <c r="DN29" s="697"/>
      <c r="DO29" s="697"/>
      <c r="DP29" s="697"/>
      <c r="DQ29" s="697"/>
      <c r="DR29" s="697"/>
      <c r="DS29" s="697"/>
      <c r="DT29" s="697"/>
      <c r="DU29" s="697"/>
      <c r="DV29" s="698"/>
      <c r="DW29" s="681">
        <v>3.4</v>
      </c>
      <c r="DX29" s="699"/>
      <c r="DY29" s="699"/>
      <c r="DZ29" s="699"/>
      <c r="EA29" s="699"/>
      <c r="EB29" s="699"/>
      <c r="EC29" s="714"/>
    </row>
    <row r="30" spans="2:133" ht="11.25" customHeight="1" x14ac:dyDescent="0.2">
      <c r="B30" s="675" t="s">
        <v>309</v>
      </c>
      <c r="C30" s="676"/>
      <c r="D30" s="676"/>
      <c r="E30" s="676"/>
      <c r="F30" s="676"/>
      <c r="G30" s="676"/>
      <c r="H30" s="676"/>
      <c r="I30" s="676"/>
      <c r="J30" s="676"/>
      <c r="K30" s="676"/>
      <c r="L30" s="676"/>
      <c r="M30" s="676"/>
      <c r="N30" s="676"/>
      <c r="O30" s="676"/>
      <c r="P30" s="676"/>
      <c r="Q30" s="677"/>
      <c r="R30" s="678">
        <v>512679</v>
      </c>
      <c r="S30" s="679"/>
      <c r="T30" s="679"/>
      <c r="U30" s="679"/>
      <c r="V30" s="679"/>
      <c r="W30" s="679"/>
      <c r="X30" s="679"/>
      <c r="Y30" s="680"/>
      <c r="Z30" s="715">
        <v>0.4</v>
      </c>
      <c r="AA30" s="715"/>
      <c r="AB30" s="715"/>
      <c r="AC30" s="715"/>
      <c r="AD30" s="716" t="s">
        <v>237</v>
      </c>
      <c r="AE30" s="716"/>
      <c r="AF30" s="716"/>
      <c r="AG30" s="716"/>
      <c r="AH30" s="716"/>
      <c r="AI30" s="716"/>
      <c r="AJ30" s="716"/>
      <c r="AK30" s="716"/>
      <c r="AL30" s="681" t="s">
        <v>237</v>
      </c>
      <c r="AM30" s="682"/>
      <c r="AN30" s="682"/>
      <c r="AO30" s="717"/>
      <c r="AP30" s="739" t="s">
        <v>225</v>
      </c>
      <c r="AQ30" s="740"/>
      <c r="AR30" s="740"/>
      <c r="AS30" s="740"/>
      <c r="AT30" s="740"/>
      <c r="AU30" s="740"/>
      <c r="AV30" s="740"/>
      <c r="AW30" s="740"/>
      <c r="AX30" s="740"/>
      <c r="AY30" s="740"/>
      <c r="AZ30" s="740"/>
      <c r="BA30" s="740"/>
      <c r="BB30" s="740"/>
      <c r="BC30" s="740"/>
      <c r="BD30" s="740"/>
      <c r="BE30" s="740"/>
      <c r="BF30" s="741"/>
      <c r="BG30" s="739" t="s">
        <v>310</v>
      </c>
      <c r="BH30" s="752"/>
      <c r="BI30" s="752"/>
      <c r="BJ30" s="752"/>
      <c r="BK30" s="752"/>
      <c r="BL30" s="752"/>
      <c r="BM30" s="752"/>
      <c r="BN30" s="752"/>
      <c r="BO30" s="752"/>
      <c r="BP30" s="752"/>
      <c r="BQ30" s="753"/>
      <c r="BR30" s="739" t="s">
        <v>311</v>
      </c>
      <c r="BS30" s="752"/>
      <c r="BT30" s="752"/>
      <c r="BU30" s="752"/>
      <c r="BV30" s="752"/>
      <c r="BW30" s="752"/>
      <c r="BX30" s="752"/>
      <c r="BY30" s="752"/>
      <c r="BZ30" s="752"/>
      <c r="CA30" s="752"/>
      <c r="CB30" s="753"/>
      <c r="CD30" s="765"/>
      <c r="CE30" s="766"/>
      <c r="CF30" s="711" t="s">
        <v>312</v>
      </c>
      <c r="CG30" s="712"/>
      <c r="CH30" s="712"/>
      <c r="CI30" s="712"/>
      <c r="CJ30" s="712"/>
      <c r="CK30" s="712"/>
      <c r="CL30" s="712"/>
      <c r="CM30" s="712"/>
      <c r="CN30" s="712"/>
      <c r="CO30" s="712"/>
      <c r="CP30" s="712"/>
      <c r="CQ30" s="713"/>
      <c r="CR30" s="678">
        <v>2343830</v>
      </c>
      <c r="CS30" s="679"/>
      <c r="CT30" s="679"/>
      <c r="CU30" s="679"/>
      <c r="CV30" s="679"/>
      <c r="CW30" s="679"/>
      <c r="CX30" s="679"/>
      <c r="CY30" s="680"/>
      <c r="CZ30" s="681">
        <v>2</v>
      </c>
      <c r="DA30" s="699"/>
      <c r="DB30" s="699"/>
      <c r="DC30" s="700"/>
      <c r="DD30" s="684">
        <v>2343830</v>
      </c>
      <c r="DE30" s="679"/>
      <c r="DF30" s="679"/>
      <c r="DG30" s="679"/>
      <c r="DH30" s="679"/>
      <c r="DI30" s="679"/>
      <c r="DJ30" s="679"/>
      <c r="DK30" s="680"/>
      <c r="DL30" s="684">
        <v>2343830</v>
      </c>
      <c r="DM30" s="679"/>
      <c r="DN30" s="679"/>
      <c r="DO30" s="679"/>
      <c r="DP30" s="679"/>
      <c r="DQ30" s="679"/>
      <c r="DR30" s="679"/>
      <c r="DS30" s="679"/>
      <c r="DT30" s="679"/>
      <c r="DU30" s="679"/>
      <c r="DV30" s="680"/>
      <c r="DW30" s="681">
        <v>3.1</v>
      </c>
      <c r="DX30" s="699"/>
      <c r="DY30" s="699"/>
      <c r="DZ30" s="699"/>
      <c r="EA30" s="699"/>
      <c r="EB30" s="699"/>
      <c r="EC30" s="714"/>
    </row>
    <row r="31" spans="2:133" ht="11.25" customHeight="1" x14ac:dyDescent="0.2">
      <c r="B31" s="675" t="s">
        <v>313</v>
      </c>
      <c r="C31" s="676"/>
      <c r="D31" s="676"/>
      <c r="E31" s="676"/>
      <c r="F31" s="676"/>
      <c r="G31" s="676"/>
      <c r="H31" s="676"/>
      <c r="I31" s="676"/>
      <c r="J31" s="676"/>
      <c r="K31" s="676"/>
      <c r="L31" s="676"/>
      <c r="M31" s="676"/>
      <c r="N31" s="676"/>
      <c r="O31" s="676"/>
      <c r="P31" s="676"/>
      <c r="Q31" s="677"/>
      <c r="R31" s="678">
        <v>24045535</v>
      </c>
      <c r="S31" s="679"/>
      <c r="T31" s="679"/>
      <c r="U31" s="679"/>
      <c r="V31" s="679"/>
      <c r="W31" s="679"/>
      <c r="X31" s="679"/>
      <c r="Y31" s="680"/>
      <c r="Z31" s="715">
        <v>19.100000000000001</v>
      </c>
      <c r="AA31" s="715"/>
      <c r="AB31" s="715"/>
      <c r="AC31" s="715"/>
      <c r="AD31" s="716" t="s">
        <v>237</v>
      </c>
      <c r="AE31" s="716"/>
      <c r="AF31" s="716"/>
      <c r="AG31" s="716"/>
      <c r="AH31" s="716"/>
      <c r="AI31" s="716"/>
      <c r="AJ31" s="716"/>
      <c r="AK31" s="716"/>
      <c r="AL31" s="681" t="s">
        <v>237</v>
      </c>
      <c r="AM31" s="682"/>
      <c r="AN31" s="682"/>
      <c r="AO31" s="717"/>
      <c r="AP31" s="754" t="s">
        <v>314</v>
      </c>
      <c r="AQ31" s="755"/>
      <c r="AR31" s="755"/>
      <c r="AS31" s="755"/>
      <c r="AT31" s="760" t="s">
        <v>315</v>
      </c>
      <c r="AU31" s="229"/>
      <c r="AV31" s="229"/>
      <c r="AW31" s="229"/>
      <c r="AX31" s="744" t="s">
        <v>188</v>
      </c>
      <c r="AY31" s="745"/>
      <c r="AZ31" s="745"/>
      <c r="BA31" s="745"/>
      <c r="BB31" s="745"/>
      <c r="BC31" s="745"/>
      <c r="BD31" s="745"/>
      <c r="BE31" s="745"/>
      <c r="BF31" s="746"/>
      <c r="BG31" s="747">
        <v>99.2</v>
      </c>
      <c r="BH31" s="748"/>
      <c r="BI31" s="748"/>
      <c r="BJ31" s="748"/>
      <c r="BK31" s="748"/>
      <c r="BL31" s="748"/>
      <c r="BM31" s="749">
        <v>98.6</v>
      </c>
      <c r="BN31" s="748"/>
      <c r="BO31" s="748"/>
      <c r="BP31" s="748"/>
      <c r="BQ31" s="750"/>
      <c r="BR31" s="747">
        <v>99</v>
      </c>
      <c r="BS31" s="748"/>
      <c r="BT31" s="748"/>
      <c r="BU31" s="748"/>
      <c r="BV31" s="748"/>
      <c r="BW31" s="748"/>
      <c r="BX31" s="749">
        <v>98.3</v>
      </c>
      <c r="BY31" s="748"/>
      <c r="BZ31" s="748"/>
      <c r="CA31" s="748"/>
      <c r="CB31" s="750"/>
      <c r="CD31" s="765"/>
      <c r="CE31" s="766"/>
      <c r="CF31" s="711" t="s">
        <v>316</v>
      </c>
      <c r="CG31" s="712"/>
      <c r="CH31" s="712"/>
      <c r="CI31" s="712"/>
      <c r="CJ31" s="712"/>
      <c r="CK31" s="712"/>
      <c r="CL31" s="712"/>
      <c r="CM31" s="712"/>
      <c r="CN31" s="712"/>
      <c r="CO31" s="712"/>
      <c r="CP31" s="712"/>
      <c r="CQ31" s="713"/>
      <c r="CR31" s="678">
        <v>219728</v>
      </c>
      <c r="CS31" s="697"/>
      <c r="CT31" s="697"/>
      <c r="CU31" s="697"/>
      <c r="CV31" s="697"/>
      <c r="CW31" s="697"/>
      <c r="CX31" s="697"/>
      <c r="CY31" s="698"/>
      <c r="CZ31" s="681">
        <v>0.2</v>
      </c>
      <c r="DA31" s="699"/>
      <c r="DB31" s="699"/>
      <c r="DC31" s="700"/>
      <c r="DD31" s="684">
        <v>219728</v>
      </c>
      <c r="DE31" s="697"/>
      <c r="DF31" s="697"/>
      <c r="DG31" s="697"/>
      <c r="DH31" s="697"/>
      <c r="DI31" s="697"/>
      <c r="DJ31" s="697"/>
      <c r="DK31" s="698"/>
      <c r="DL31" s="684">
        <v>219728</v>
      </c>
      <c r="DM31" s="697"/>
      <c r="DN31" s="697"/>
      <c r="DO31" s="697"/>
      <c r="DP31" s="697"/>
      <c r="DQ31" s="697"/>
      <c r="DR31" s="697"/>
      <c r="DS31" s="697"/>
      <c r="DT31" s="697"/>
      <c r="DU31" s="697"/>
      <c r="DV31" s="698"/>
      <c r="DW31" s="681">
        <v>0.3</v>
      </c>
      <c r="DX31" s="699"/>
      <c r="DY31" s="699"/>
      <c r="DZ31" s="699"/>
      <c r="EA31" s="699"/>
      <c r="EB31" s="699"/>
      <c r="EC31" s="714"/>
    </row>
    <row r="32" spans="2:133" ht="11.25" customHeight="1" x14ac:dyDescent="0.2">
      <c r="B32" s="769" t="s">
        <v>317</v>
      </c>
      <c r="C32" s="770"/>
      <c r="D32" s="770"/>
      <c r="E32" s="770"/>
      <c r="F32" s="770"/>
      <c r="G32" s="770"/>
      <c r="H32" s="770"/>
      <c r="I32" s="770"/>
      <c r="J32" s="770"/>
      <c r="K32" s="770"/>
      <c r="L32" s="770"/>
      <c r="M32" s="770"/>
      <c r="N32" s="770"/>
      <c r="O32" s="770"/>
      <c r="P32" s="770"/>
      <c r="Q32" s="771"/>
      <c r="R32" s="678">
        <v>44252032</v>
      </c>
      <c r="S32" s="679"/>
      <c r="T32" s="679"/>
      <c r="U32" s="679"/>
      <c r="V32" s="679"/>
      <c r="W32" s="679"/>
      <c r="X32" s="679"/>
      <c r="Y32" s="680"/>
      <c r="Z32" s="715">
        <v>35.200000000000003</v>
      </c>
      <c r="AA32" s="715"/>
      <c r="AB32" s="715"/>
      <c r="AC32" s="715"/>
      <c r="AD32" s="716">
        <v>41777209</v>
      </c>
      <c r="AE32" s="716"/>
      <c r="AF32" s="716"/>
      <c r="AG32" s="716"/>
      <c r="AH32" s="716"/>
      <c r="AI32" s="716"/>
      <c r="AJ32" s="716"/>
      <c r="AK32" s="716"/>
      <c r="AL32" s="681">
        <v>55.3</v>
      </c>
      <c r="AM32" s="682"/>
      <c r="AN32" s="682"/>
      <c r="AO32" s="717"/>
      <c r="AP32" s="756"/>
      <c r="AQ32" s="757"/>
      <c r="AR32" s="757"/>
      <c r="AS32" s="757"/>
      <c r="AT32" s="761"/>
      <c r="AU32" s="228" t="s">
        <v>318</v>
      </c>
      <c r="AV32" s="228"/>
      <c r="AW32" s="228"/>
      <c r="AX32" s="675" t="s">
        <v>319</v>
      </c>
      <c r="AY32" s="676"/>
      <c r="AZ32" s="676"/>
      <c r="BA32" s="676"/>
      <c r="BB32" s="676"/>
      <c r="BC32" s="676"/>
      <c r="BD32" s="676"/>
      <c r="BE32" s="676"/>
      <c r="BF32" s="677"/>
      <c r="BG32" s="751">
        <v>99.1</v>
      </c>
      <c r="BH32" s="697"/>
      <c r="BI32" s="697"/>
      <c r="BJ32" s="697"/>
      <c r="BK32" s="697"/>
      <c r="BL32" s="697"/>
      <c r="BM32" s="682">
        <v>98.4</v>
      </c>
      <c r="BN32" s="743"/>
      <c r="BO32" s="743"/>
      <c r="BP32" s="743"/>
      <c r="BQ32" s="721"/>
      <c r="BR32" s="751">
        <v>98.9</v>
      </c>
      <c r="BS32" s="697"/>
      <c r="BT32" s="697"/>
      <c r="BU32" s="697"/>
      <c r="BV32" s="697"/>
      <c r="BW32" s="697"/>
      <c r="BX32" s="682">
        <v>98.2</v>
      </c>
      <c r="BY32" s="743"/>
      <c r="BZ32" s="743"/>
      <c r="CA32" s="743"/>
      <c r="CB32" s="721"/>
      <c r="CD32" s="767"/>
      <c r="CE32" s="768"/>
      <c r="CF32" s="711" t="s">
        <v>320</v>
      </c>
      <c r="CG32" s="712"/>
      <c r="CH32" s="712"/>
      <c r="CI32" s="712"/>
      <c r="CJ32" s="712"/>
      <c r="CK32" s="712"/>
      <c r="CL32" s="712"/>
      <c r="CM32" s="712"/>
      <c r="CN32" s="712"/>
      <c r="CO32" s="712"/>
      <c r="CP32" s="712"/>
      <c r="CQ32" s="713"/>
      <c r="CR32" s="678" t="s">
        <v>237</v>
      </c>
      <c r="CS32" s="679"/>
      <c r="CT32" s="679"/>
      <c r="CU32" s="679"/>
      <c r="CV32" s="679"/>
      <c r="CW32" s="679"/>
      <c r="CX32" s="679"/>
      <c r="CY32" s="680"/>
      <c r="CZ32" s="681" t="s">
        <v>129</v>
      </c>
      <c r="DA32" s="699"/>
      <c r="DB32" s="699"/>
      <c r="DC32" s="700"/>
      <c r="DD32" s="684" t="s">
        <v>237</v>
      </c>
      <c r="DE32" s="679"/>
      <c r="DF32" s="679"/>
      <c r="DG32" s="679"/>
      <c r="DH32" s="679"/>
      <c r="DI32" s="679"/>
      <c r="DJ32" s="679"/>
      <c r="DK32" s="680"/>
      <c r="DL32" s="684" t="s">
        <v>129</v>
      </c>
      <c r="DM32" s="679"/>
      <c r="DN32" s="679"/>
      <c r="DO32" s="679"/>
      <c r="DP32" s="679"/>
      <c r="DQ32" s="679"/>
      <c r="DR32" s="679"/>
      <c r="DS32" s="679"/>
      <c r="DT32" s="679"/>
      <c r="DU32" s="679"/>
      <c r="DV32" s="680"/>
      <c r="DW32" s="681" t="s">
        <v>237</v>
      </c>
      <c r="DX32" s="699"/>
      <c r="DY32" s="699"/>
      <c r="DZ32" s="699"/>
      <c r="EA32" s="699"/>
      <c r="EB32" s="699"/>
      <c r="EC32" s="714"/>
    </row>
    <row r="33" spans="2:133" ht="11.25" customHeight="1" x14ac:dyDescent="0.2">
      <c r="B33" s="675" t="s">
        <v>321</v>
      </c>
      <c r="C33" s="676"/>
      <c r="D33" s="676"/>
      <c r="E33" s="676"/>
      <c r="F33" s="676"/>
      <c r="G33" s="676"/>
      <c r="H33" s="676"/>
      <c r="I33" s="676"/>
      <c r="J33" s="676"/>
      <c r="K33" s="676"/>
      <c r="L33" s="676"/>
      <c r="M33" s="676"/>
      <c r="N33" s="676"/>
      <c r="O33" s="676"/>
      <c r="P33" s="676"/>
      <c r="Q33" s="677"/>
      <c r="R33" s="678">
        <v>9704493</v>
      </c>
      <c r="S33" s="679"/>
      <c r="T33" s="679"/>
      <c r="U33" s="679"/>
      <c r="V33" s="679"/>
      <c r="W33" s="679"/>
      <c r="X33" s="679"/>
      <c r="Y33" s="680"/>
      <c r="Z33" s="715">
        <v>7.7</v>
      </c>
      <c r="AA33" s="715"/>
      <c r="AB33" s="715"/>
      <c r="AC33" s="715"/>
      <c r="AD33" s="716" t="s">
        <v>129</v>
      </c>
      <c r="AE33" s="716"/>
      <c r="AF33" s="716"/>
      <c r="AG33" s="716"/>
      <c r="AH33" s="716"/>
      <c r="AI33" s="716"/>
      <c r="AJ33" s="716"/>
      <c r="AK33" s="716"/>
      <c r="AL33" s="681" t="s">
        <v>237</v>
      </c>
      <c r="AM33" s="682"/>
      <c r="AN33" s="682"/>
      <c r="AO33" s="717"/>
      <c r="AP33" s="758"/>
      <c r="AQ33" s="759"/>
      <c r="AR33" s="759"/>
      <c r="AS33" s="759"/>
      <c r="AT33" s="762"/>
      <c r="AU33" s="230"/>
      <c r="AV33" s="230"/>
      <c r="AW33" s="230"/>
      <c r="AX33" s="659" t="s">
        <v>322</v>
      </c>
      <c r="AY33" s="660"/>
      <c r="AZ33" s="660"/>
      <c r="BA33" s="660"/>
      <c r="BB33" s="660"/>
      <c r="BC33" s="660"/>
      <c r="BD33" s="660"/>
      <c r="BE33" s="660"/>
      <c r="BF33" s="661"/>
      <c r="BG33" s="742" t="s">
        <v>237</v>
      </c>
      <c r="BH33" s="663"/>
      <c r="BI33" s="663"/>
      <c r="BJ33" s="663"/>
      <c r="BK33" s="663"/>
      <c r="BL33" s="663"/>
      <c r="BM33" s="706" t="s">
        <v>129</v>
      </c>
      <c r="BN33" s="663"/>
      <c r="BO33" s="663"/>
      <c r="BP33" s="663"/>
      <c r="BQ33" s="727"/>
      <c r="BR33" s="742" t="s">
        <v>237</v>
      </c>
      <c r="BS33" s="663"/>
      <c r="BT33" s="663"/>
      <c r="BU33" s="663"/>
      <c r="BV33" s="663"/>
      <c r="BW33" s="663"/>
      <c r="BX33" s="706" t="s">
        <v>237</v>
      </c>
      <c r="BY33" s="663"/>
      <c r="BZ33" s="663"/>
      <c r="CA33" s="663"/>
      <c r="CB33" s="727"/>
      <c r="CD33" s="711" t="s">
        <v>323</v>
      </c>
      <c r="CE33" s="712"/>
      <c r="CF33" s="712"/>
      <c r="CG33" s="712"/>
      <c r="CH33" s="712"/>
      <c r="CI33" s="712"/>
      <c r="CJ33" s="712"/>
      <c r="CK33" s="712"/>
      <c r="CL33" s="712"/>
      <c r="CM33" s="712"/>
      <c r="CN33" s="712"/>
      <c r="CO33" s="712"/>
      <c r="CP33" s="712"/>
      <c r="CQ33" s="713"/>
      <c r="CR33" s="678">
        <v>43747151</v>
      </c>
      <c r="CS33" s="697"/>
      <c r="CT33" s="697"/>
      <c r="CU33" s="697"/>
      <c r="CV33" s="697"/>
      <c r="CW33" s="697"/>
      <c r="CX33" s="697"/>
      <c r="CY33" s="698"/>
      <c r="CZ33" s="681">
        <v>36.799999999999997</v>
      </c>
      <c r="DA33" s="699"/>
      <c r="DB33" s="699"/>
      <c r="DC33" s="700"/>
      <c r="DD33" s="684">
        <v>37359491</v>
      </c>
      <c r="DE33" s="697"/>
      <c r="DF33" s="697"/>
      <c r="DG33" s="697"/>
      <c r="DH33" s="697"/>
      <c r="DI33" s="697"/>
      <c r="DJ33" s="697"/>
      <c r="DK33" s="698"/>
      <c r="DL33" s="684">
        <v>27057716</v>
      </c>
      <c r="DM33" s="697"/>
      <c r="DN33" s="697"/>
      <c r="DO33" s="697"/>
      <c r="DP33" s="697"/>
      <c r="DQ33" s="697"/>
      <c r="DR33" s="697"/>
      <c r="DS33" s="697"/>
      <c r="DT33" s="697"/>
      <c r="DU33" s="697"/>
      <c r="DV33" s="698"/>
      <c r="DW33" s="681">
        <v>35.799999999999997</v>
      </c>
      <c r="DX33" s="699"/>
      <c r="DY33" s="699"/>
      <c r="DZ33" s="699"/>
      <c r="EA33" s="699"/>
      <c r="EB33" s="699"/>
      <c r="EC33" s="714"/>
    </row>
    <row r="34" spans="2:133" ht="11.25" customHeight="1" x14ac:dyDescent="0.2">
      <c r="B34" s="675" t="s">
        <v>324</v>
      </c>
      <c r="C34" s="676"/>
      <c r="D34" s="676"/>
      <c r="E34" s="676"/>
      <c r="F34" s="676"/>
      <c r="G34" s="676"/>
      <c r="H34" s="676"/>
      <c r="I34" s="676"/>
      <c r="J34" s="676"/>
      <c r="K34" s="676"/>
      <c r="L34" s="676"/>
      <c r="M34" s="676"/>
      <c r="N34" s="676"/>
      <c r="O34" s="676"/>
      <c r="P34" s="676"/>
      <c r="Q34" s="677"/>
      <c r="R34" s="678">
        <v>337377</v>
      </c>
      <c r="S34" s="679"/>
      <c r="T34" s="679"/>
      <c r="U34" s="679"/>
      <c r="V34" s="679"/>
      <c r="W34" s="679"/>
      <c r="X34" s="679"/>
      <c r="Y34" s="680"/>
      <c r="Z34" s="715">
        <v>0.3</v>
      </c>
      <c r="AA34" s="715"/>
      <c r="AB34" s="715"/>
      <c r="AC34" s="715"/>
      <c r="AD34" s="716">
        <v>15089</v>
      </c>
      <c r="AE34" s="716"/>
      <c r="AF34" s="716"/>
      <c r="AG34" s="716"/>
      <c r="AH34" s="716"/>
      <c r="AI34" s="716"/>
      <c r="AJ34" s="716"/>
      <c r="AK34" s="716"/>
      <c r="AL34" s="681">
        <v>0</v>
      </c>
      <c r="AM34" s="682"/>
      <c r="AN34" s="682"/>
      <c r="AO34" s="717"/>
      <c r="AP34" s="231"/>
      <c r="AQ34" s="232"/>
      <c r="AR34" s="228"/>
      <c r="AS34" s="229"/>
      <c r="AT34" s="229"/>
      <c r="AU34" s="229"/>
      <c r="AV34" s="229"/>
      <c r="AW34" s="229"/>
      <c r="AX34" s="229"/>
      <c r="AY34" s="229"/>
      <c r="AZ34" s="229"/>
      <c r="BA34" s="229"/>
      <c r="BB34" s="229"/>
      <c r="BC34" s="229"/>
      <c r="BD34" s="229"/>
      <c r="BE34" s="229"/>
      <c r="BF34" s="229"/>
      <c r="BG34" s="232"/>
      <c r="BH34" s="232"/>
      <c r="BI34" s="232"/>
      <c r="BJ34" s="232"/>
      <c r="BK34" s="232"/>
      <c r="BL34" s="232"/>
      <c r="BM34" s="232"/>
      <c r="BN34" s="232"/>
      <c r="BO34" s="232"/>
      <c r="BP34" s="232"/>
      <c r="BQ34" s="232"/>
      <c r="BR34" s="232"/>
      <c r="BS34" s="232"/>
      <c r="BT34" s="232"/>
      <c r="BU34" s="232"/>
      <c r="BV34" s="232"/>
      <c r="BW34" s="232"/>
      <c r="BX34" s="232"/>
      <c r="BY34" s="232"/>
      <c r="BZ34" s="232"/>
      <c r="CA34" s="232"/>
      <c r="CB34" s="232"/>
      <c r="CD34" s="711" t="s">
        <v>325</v>
      </c>
      <c r="CE34" s="712"/>
      <c r="CF34" s="712"/>
      <c r="CG34" s="712"/>
      <c r="CH34" s="712"/>
      <c r="CI34" s="712"/>
      <c r="CJ34" s="712"/>
      <c r="CK34" s="712"/>
      <c r="CL34" s="712"/>
      <c r="CM34" s="712"/>
      <c r="CN34" s="712"/>
      <c r="CO34" s="712"/>
      <c r="CP34" s="712"/>
      <c r="CQ34" s="713"/>
      <c r="CR34" s="678">
        <v>20524265</v>
      </c>
      <c r="CS34" s="679"/>
      <c r="CT34" s="679"/>
      <c r="CU34" s="679"/>
      <c r="CV34" s="679"/>
      <c r="CW34" s="679"/>
      <c r="CX34" s="679"/>
      <c r="CY34" s="680"/>
      <c r="CZ34" s="681">
        <v>17.3</v>
      </c>
      <c r="DA34" s="699"/>
      <c r="DB34" s="699"/>
      <c r="DC34" s="700"/>
      <c r="DD34" s="684">
        <v>17569347</v>
      </c>
      <c r="DE34" s="679"/>
      <c r="DF34" s="679"/>
      <c r="DG34" s="679"/>
      <c r="DH34" s="679"/>
      <c r="DI34" s="679"/>
      <c r="DJ34" s="679"/>
      <c r="DK34" s="680"/>
      <c r="DL34" s="684">
        <v>15843521</v>
      </c>
      <c r="DM34" s="679"/>
      <c r="DN34" s="679"/>
      <c r="DO34" s="679"/>
      <c r="DP34" s="679"/>
      <c r="DQ34" s="679"/>
      <c r="DR34" s="679"/>
      <c r="DS34" s="679"/>
      <c r="DT34" s="679"/>
      <c r="DU34" s="679"/>
      <c r="DV34" s="680"/>
      <c r="DW34" s="681">
        <v>21</v>
      </c>
      <c r="DX34" s="699"/>
      <c r="DY34" s="699"/>
      <c r="DZ34" s="699"/>
      <c r="EA34" s="699"/>
      <c r="EB34" s="699"/>
      <c r="EC34" s="714"/>
    </row>
    <row r="35" spans="2:133" ht="11.25" customHeight="1" x14ac:dyDescent="0.2">
      <c r="B35" s="675" t="s">
        <v>326</v>
      </c>
      <c r="C35" s="676"/>
      <c r="D35" s="676"/>
      <c r="E35" s="676"/>
      <c r="F35" s="676"/>
      <c r="G35" s="676"/>
      <c r="H35" s="676"/>
      <c r="I35" s="676"/>
      <c r="J35" s="676"/>
      <c r="K35" s="676"/>
      <c r="L35" s="676"/>
      <c r="M35" s="676"/>
      <c r="N35" s="676"/>
      <c r="O35" s="676"/>
      <c r="P35" s="676"/>
      <c r="Q35" s="677"/>
      <c r="R35" s="678">
        <v>507867</v>
      </c>
      <c r="S35" s="679"/>
      <c r="T35" s="679"/>
      <c r="U35" s="679"/>
      <c r="V35" s="679"/>
      <c r="W35" s="679"/>
      <c r="X35" s="679"/>
      <c r="Y35" s="680"/>
      <c r="Z35" s="715">
        <v>0.4</v>
      </c>
      <c r="AA35" s="715"/>
      <c r="AB35" s="715"/>
      <c r="AC35" s="715"/>
      <c r="AD35" s="716" t="s">
        <v>237</v>
      </c>
      <c r="AE35" s="716"/>
      <c r="AF35" s="716"/>
      <c r="AG35" s="716"/>
      <c r="AH35" s="716"/>
      <c r="AI35" s="716"/>
      <c r="AJ35" s="716"/>
      <c r="AK35" s="716"/>
      <c r="AL35" s="681" t="s">
        <v>129</v>
      </c>
      <c r="AM35" s="682"/>
      <c r="AN35" s="682"/>
      <c r="AO35" s="717"/>
      <c r="AP35" s="233"/>
      <c r="AQ35" s="739" t="s">
        <v>327</v>
      </c>
      <c r="AR35" s="740"/>
      <c r="AS35" s="740"/>
      <c r="AT35" s="740"/>
      <c r="AU35" s="740"/>
      <c r="AV35" s="740"/>
      <c r="AW35" s="740"/>
      <c r="AX35" s="740"/>
      <c r="AY35" s="740"/>
      <c r="AZ35" s="740"/>
      <c r="BA35" s="740"/>
      <c r="BB35" s="740"/>
      <c r="BC35" s="740"/>
      <c r="BD35" s="740"/>
      <c r="BE35" s="740"/>
      <c r="BF35" s="741"/>
      <c r="BG35" s="739" t="s">
        <v>328</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329</v>
      </c>
      <c r="CE35" s="712"/>
      <c r="CF35" s="712"/>
      <c r="CG35" s="712"/>
      <c r="CH35" s="712"/>
      <c r="CI35" s="712"/>
      <c r="CJ35" s="712"/>
      <c r="CK35" s="712"/>
      <c r="CL35" s="712"/>
      <c r="CM35" s="712"/>
      <c r="CN35" s="712"/>
      <c r="CO35" s="712"/>
      <c r="CP35" s="712"/>
      <c r="CQ35" s="713"/>
      <c r="CR35" s="678">
        <v>1180209</v>
      </c>
      <c r="CS35" s="697"/>
      <c r="CT35" s="697"/>
      <c r="CU35" s="697"/>
      <c r="CV35" s="697"/>
      <c r="CW35" s="697"/>
      <c r="CX35" s="697"/>
      <c r="CY35" s="698"/>
      <c r="CZ35" s="681">
        <v>1</v>
      </c>
      <c r="DA35" s="699"/>
      <c r="DB35" s="699"/>
      <c r="DC35" s="700"/>
      <c r="DD35" s="684">
        <v>1099290</v>
      </c>
      <c r="DE35" s="697"/>
      <c r="DF35" s="697"/>
      <c r="DG35" s="697"/>
      <c r="DH35" s="697"/>
      <c r="DI35" s="697"/>
      <c r="DJ35" s="697"/>
      <c r="DK35" s="698"/>
      <c r="DL35" s="684">
        <v>992169</v>
      </c>
      <c r="DM35" s="697"/>
      <c r="DN35" s="697"/>
      <c r="DO35" s="697"/>
      <c r="DP35" s="697"/>
      <c r="DQ35" s="697"/>
      <c r="DR35" s="697"/>
      <c r="DS35" s="697"/>
      <c r="DT35" s="697"/>
      <c r="DU35" s="697"/>
      <c r="DV35" s="698"/>
      <c r="DW35" s="681">
        <v>1.3</v>
      </c>
      <c r="DX35" s="699"/>
      <c r="DY35" s="699"/>
      <c r="DZ35" s="699"/>
      <c r="EA35" s="699"/>
      <c r="EB35" s="699"/>
      <c r="EC35" s="714"/>
    </row>
    <row r="36" spans="2:133" ht="11.25" customHeight="1" x14ac:dyDescent="0.2">
      <c r="B36" s="675" t="s">
        <v>330</v>
      </c>
      <c r="C36" s="676"/>
      <c r="D36" s="676"/>
      <c r="E36" s="676"/>
      <c r="F36" s="676"/>
      <c r="G36" s="676"/>
      <c r="H36" s="676"/>
      <c r="I36" s="676"/>
      <c r="J36" s="676"/>
      <c r="K36" s="676"/>
      <c r="L36" s="676"/>
      <c r="M36" s="676"/>
      <c r="N36" s="676"/>
      <c r="O36" s="676"/>
      <c r="P36" s="676"/>
      <c r="Q36" s="677"/>
      <c r="R36" s="678">
        <v>2707375</v>
      </c>
      <c r="S36" s="679"/>
      <c r="T36" s="679"/>
      <c r="U36" s="679"/>
      <c r="V36" s="679"/>
      <c r="W36" s="679"/>
      <c r="X36" s="679"/>
      <c r="Y36" s="680"/>
      <c r="Z36" s="715">
        <v>2.2000000000000002</v>
      </c>
      <c r="AA36" s="715"/>
      <c r="AB36" s="715"/>
      <c r="AC36" s="715"/>
      <c r="AD36" s="716" t="s">
        <v>129</v>
      </c>
      <c r="AE36" s="716"/>
      <c r="AF36" s="716"/>
      <c r="AG36" s="716"/>
      <c r="AH36" s="716"/>
      <c r="AI36" s="716"/>
      <c r="AJ36" s="716"/>
      <c r="AK36" s="716"/>
      <c r="AL36" s="681" t="s">
        <v>129</v>
      </c>
      <c r="AM36" s="682"/>
      <c r="AN36" s="682"/>
      <c r="AO36" s="717"/>
      <c r="AP36" s="233"/>
      <c r="AQ36" s="730" t="s">
        <v>331</v>
      </c>
      <c r="AR36" s="731"/>
      <c r="AS36" s="731"/>
      <c r="AT36" s="731"/>
      <c r="AU36" s="731"/>
      <c r="AV36" s="731"/>
      <c r="AW36" s="731"/>
      <c r="AX36" s="731"/>
      <c r="AY36" s="732"/>
      <c r="AZ36" s="733">
        <v>10639428</v>
      </c>
      <c r="BA36" s="734"/>
      <c r="BB36" s="734"/>
      <c r="BC36" s="734"/>
      <c r="BD36" s="734"/>
      <c r="BE36" s="734"/>
      <c r="BF36" s="735"/>
      <c r="BG36" s="736" t="s">
        <v>332</v>
      </c>
      <c r="BH36" s="737"/>
      <c r="BI36" s="737"/>
      <c r="BJ36" s="737"/>
      <c r="BK36" s="737"/>
      <c r="BL36" s="737"/>
      <c r="BM36" s="737"/>
      <c r="BN36" s="737"/>
      <c r="BO36" s="737"/>
      <c r="BP36" s="737"/>
      <c r="BQ36" s="737"/>
      <c r="BR36" s="737"/>
      <c r="BS36" s="737"/>
      <c r="BT36" s="737"/>
      <c r="BU36" s="738"/>
      <c r="BV36" s="733">
        <v>906818</v>
      </c>
      <c r="BW36" s="734"/>
      <c r="BX36" s="734"/>
      <c r="BY36" s="734"/>
      <c r="BZ36" s="734"/>
      <c r="CA36" s="734"/>
      <c r="CB36" s="735"/>
      <c r="CD36" s="711" t="s">
        <v>333</v>
      </c>
      <c r="CE36" s="712"/>
      <c r="CF36" s="712"/>
      <c r="CG36" s="712"/>
      <c r="CH36" s="712"/>
      <c r="CI36" s="712"/>
      <c r="CJ36" s="712"/>
      <c r="CK36" s="712"/>
      <c r="CL36" s="712"/>
      <c r="CM36" s="712"/>
      <c r="CN36" s="712"/>
      <c r="CO36" s="712"/>
      <c r="CP36" s="712"/>
      <c r="CQ36" s="713"/>
      <c r="CR36" s="678">
        <v>6437232</v>
      </c>
      <c r="CS36" s="679"/>
      <c r="CT36" s="679"/>
      <c r="CU36" s="679"/>
      <c r="CV36" s="679"/>
      <c r="CW36" s="679"/>
      <c r="CX36" s="679"/>
      <c r="CY36" s="680"/>
      <c r="CZ36" s="681">
        <v>5.4</v>
      </c>
      <c r="DA36" s="699"/>
      <c r="DB36" s="699"/>
      <c r="DC36" s="700"/>
      <c r="DD36" s="684">
        <v>5177591</v>
      </c>
      <c r="DE36" s="679"/>
      <c r="DF36" s="679"/>
      <c r="DG36" s="679"/>
      <c r="DH36" s="679"/>
      <c r="DI36" s="679"/>
      <c r="DJ36" s="679"/>
      <c r="DK36" s="680"/>
      <c r="DL36" s="684">
        <v>3280427</v>
      </c>
      <c r="DM36" s="679"/>
      <c r="DN36" s="679"/>
      <c r="DO36" s="679"/>
      <c r="DP36" s="679"/>
      <c r="DQ36" s="679"/>
      <c r="DR36" s="679"/>
      <c r="DS36" s="679"/>
      <c r="DT36" s="679"/>
      <c r="DU36" s="679"/>
      <c r="DV36" s="680"/>
      <c r="DW36" s="681">
        <v>4.3</v>
      </c>
      <c r="DX36" s="699"/>
      <c r="DY36" s="699"/>
      <c r="DZ36" s="699"/>
      <c r="EA36" s="699"/>
      <c r="EB36" s="699"/>
      <c r="EC36" s="714"/>
    </row>
    <row r="37" spans="2:133" ht="11.25" customHeight="1" x14ac:dyDescent="0.2">
      <c r="B37" s="675" t="s">
        <v>334</v>
      </c>
      <c r="C37" s="676"/>
      <c r="D37" s="676"/>
      <c r="E37" s="676"/>
      <c r="F37" s="676"/>
      <c r="G37" s="676"/>
      <c r="H37" s="676"/>
      <c r="I37" s="676"/>
      <c r="J37" s="676"/>
      <c r="K37" s="676"/>
      <c r="L37" s="676"/>
      <c r="M37" s="676"/>
      <c r="N37" s="676"/>
      <c r="O37" s="676"/>
      <c r="P37" s="676"/>
      <c r="Q37" s="677"/>
      <c r="R37" s="678">
        <v>3302578</v>
      </c>
      <c r="S37" s="679"/>
      <c r="T37" s="679"/>
      <c r="U37" s="679"/>
      <c r="V37" s="679"/>
      <c r="W37" s="679"/>
      <c r="X37" s="679"/>
      <c r="Y37" s="680"/>
      <c r="Z37" s="715">
        <v>2.6</v>
      </c>
      <c r="AA37" s="715"/>
      <c r="AB37" s="715"/>
      <c r="AC37" s="715"/>
      <c r="AD37" s="716" t="s">
        <v>129</v>
      </c>
      <c r="AE37" s="716"/>
      <c r="AF37" s="716"/>
      <c r="AG37" s="716"/>
      <c r="AH37" s="716"/>
      <c r="AI37" s="716"/>
      <c r="AJ37" s="716"/>
      <c r="AK37" s="716"/>
      <c r="AL37" s="681" t="s">
        <v>237</v>
      </c>
      <c r="AM37" s="682"/>
      <c r="AN37" s="682"/>
      <c r="AO37" s="717"/>
      <c r="AQ37" s="718" t="s">
        <v>335</v>
      </c>
      <c r="AR37" s="719"/>
      <c r="AS37" s="719"/>
      <c r="AT37" s="719"/>
      <c r="AU37" s="719"/>
      <c r="AV37" s="719"/>
      <c r="AW37" s="719"/>
      <c r="AX37" s="719"/>
      <c r="AY37" s="720"/>
      <c r="AZ37" s="678">
        <v>596264</v>
      </c>
      <c r="BA37" s="679"/>
      <c r="BB37" s="679"/>
      <c r="BC37" s="679"/>
      <c r="BD37" s="697"/>
      <c r="BE37" s="697"/>
      <c r="BF37" s="721"/>
      <c r="BG37" s="711" t="s">
        <v>336</v>
      </c>
      <c r="BH37" s="712"/>
      <c r="BI37" s="712"/>
      <c r="BJ37" s="712"/>
      <c r="BK37" s="712"/>
      <c r="BL37" s="712"/>
      <c r="BM37" s="712"/>
      <c r="BN37" s="712"/>
      <c r="BO37" s="712"/>
      <c r="BP37" s="712"/>
      <c r="BQ37" s="712"/>
      <c r="BR37" s="712"/>
      <c r="BS37" s="712"/>
      <c r="BT37" s="712"/>
      <c r="BU37" s="713"/>
      <c r="BV37" s="678">
        <v>-433465</v>
      </c>
      <c r="BW37" s="679"/>
      <c r="BX37" s="679"/>
      <c r="BY37" s="679"/>
      <c r="BZ37" s="679"/>
      <c r="CA37" s="679"/>
      <c r="CB37" s="722"/>
      <c r="CD37" s="711" t="s">
        <v>337</v>
      </c>
      <c r="CE37" s="712"/>
      <c r="CF37" s="712"/>
      <c r="CG37" s="712"/>
      <c r="CH37" s="712"/>
      <c r="CI37" s="712"/>
      <c r="CJ37" s="712"/>
      <c r="CK37" s="712"/>
      <c r="CL37" s="712"/>
      <c r="CM37" s="712"/>
      <c r="CN37" s="712"/>
      <c r="CO37" s="712"/>
      <c r="CP37" s="712"/>
      <c r="CQ37" s="713"/>
      <c r="CR37" s="678">
        <v>1177343</v>
      </c>
      <c r="CS37" s="697"/>
      <c r="CT37" s="697"/>
      <c r="CU37" s="697"/>
      <c r="CV37" s="697"/>
      <c r="CW37" s="697"/>
      <c r="CX37" s="697"/>
      <c r="CY37" s="698"/>
      <c r="CZ37" s="681">
        <v>1</v>
      </c>
      <c r="DA37" s="699"/>
      <c r="DB37" s="699"/>
      <c r="DC37" s="700"/>
      <c r="DD37" s="684">
        <v>1177273</v>
      </c>
      <c r="DE37" s="697"/>
      <c r="DF37" s="697"/>
      <c r="DG37" s="697"/>
      <c r="DH37" s="697"/>
      <c r="DI37" s="697"/>
      <c r="DJ37" s="697"/>
      <c r="DK37" s="698"/>
      <c r="DL37" s="684">
        <v>848988</v>
      </c>
      <c r="DM37" s="697"/>
      <c r="DN37" s="697"/>
      <c r="DO37" s="697"/>
      <c r="DP37" s="697"/>
      <c r="DQ37" s="697"/>
      <c r="DR37" s="697"/>
      <c r="DS37" s="697"/>
      <c r="DT37" s="697"/>
      <c r="DU37" s="697"/>
      <c r="DV37" s="698"/>
      <c r="DW37" s="681">
        <v>1.1000000000000001</v>
      </c>
      <c r="DX37" s="699"/>
      <c r="DY37" s="699"/>
      <c r="DZ37" s="699"/>
      <c r="EA37" s="699"/>
      <c r="EB37" s="699"/>
      <c r="EC37" s="714"/>
    </row>
    <row r="38" spans="2:133" ht="11.25" customHeight="1" x14ac:dyDescent="0.2">
      <c r="B38" s="675" t="s">
        <v>338</v>
      </c>
      <c r="C38" s="676"/>
      <c r="D38" s="676"/>
      <c r="E38" s="676"/>
      <c r="F38" s="676"/>
      <c r="G38" s="676"/>
      <c r="H38" s="676"/>
      <c r="I38" s="676"/>
      <c r="J38" s="676"/>
      <c r="K38" s="676"/>
      <c r="L38" s="676"/>
      <c r="M38" s="676"/>
      <c r="N38" s="676"/>
      <c r="O38" s="676"/>
      <c r="P38" s="676"/>
      <c r="Q38" s="677"/>
      <c r="R38" s="678">
        <v>1376377</v>
      </c>
      <c r="S38" s="679"/>
      <c r="T38" s="679"/>
      <c r="U38" s="679"/>
      <c r="V38" s="679"/>
      <c r="W38" s="679"/>
      <c r="X38" s="679"/>
      <c r="Y38" s="680"/>
      <c r="Z38" s="715">
        <v>1.1000000000000001</v>
      </c>
      <c r="AA38" s="715"/>
      <c r="AB38" s="715"/>
      <c r="AC38" s="715"/>
      <c r="AD38" s="716">
        <v>8807</v>
      </c>
      <c r="AE38" s="716"/>
      <c r="AF38" s="716"/>
      <c r="AG38" s="716"/>
      <c r="AH38" s="716"/>
      <c r="AI38" s="716"/>
      <c r="AJ38" s="716"/>
      <c r="AK38" s="716"/>
      <c r="AL38" s="681">
        <v>0</v>
      </c>
      <c r="AM38" s="682"/>
      <c r="AN38" s="682"/>
      <c r="AO38" s="717"/>
      <c r="AQ38" s="718" t="s">
        <v>339</v>
      </c>
      <c r="AR38" s="719"/>
      <c r="AS38" s="719"/>
      <c r="AT38" s="719"/>
      <c r="AU38" s="719"/>
      <c r="AV38" s="719"/>
      <c r="AW38" s="719"/>
      <c r="AX38" s="719"/>
      <c r="AY38" s="720"/>
      <c r="AZ38" s="678" t="s">
        <v>129</v>
      </c>
      <c r="BA38" s="679"/>
      <c r="BB38" s="679"/>
      <c r="BC38" s="679"/>
      <c r="BD38" s="697"/>
      <c r="BE38" s="697"/>
      <c r="BF38" s="721"/>
      <c r="BG38" s="711" t="s">
        <v>340</v>
      </c>
      <c r="BH38" s="712"/>
      <c r="BI38" s="712"/>
      <c r="BJ38" s="712"/>
      <c r="BK38" s="712"/>
      <c r="BL38" s="712"/>
      <c r="BM38" s="712"/>
      <c r="BN38" s="712"/>
      <c r="BO38" s="712"/>
      <c r="BP38" s="712"/>
      <c r="BQ38" s="712"/>
      <c r="BR38" s="712"/>
      <c r="BS38" s="712"/>
      <c r="BT38" s="712"/>
      <c r="BU38" s="713"/>
      <c r="BV38" s="678">
        <v>39511</v>
      </c>
      <c r="BW38" s="679"/>
      <c r="BX38" s="679"/>
      <c r="BY38" s="679"/>
      <c r="BZ38" s="679"/>
      <c r="CA38" s="679"/>
      <c r="CB38" s="722"/>
      <c r="CD38" s="711" t="s">
        <v>341</v>
      </c>
      <c r="CE38" s="712"/>
      <c r="CF38" s="712"/>
      <c r="CG38" s="712"/>
      <c r="CH38" s="712"/>
      <c r="CI38" s="712"/>
      <c r="CJ38" s="712"/>
      <c r="CK38" s="712"/>
      <c r="CL38" s="712"/>
      <c r="CM38" s="712"/>
      <c r="CN38" s="712"/>
      <c r="CO38" s="712"/>
      <c r="CP38" s="712"/>
      <c r="CQ38" s="713"/>
      <c r="CR38" s="678">
        <v>10639428</v>
      </c>
      <c r="CS38" s="679"/>
      <c r="CT38" s="679"/>
      <c r="CU38" s="679"/>
      <c r="CV38" s="679"/>
      <c r="CW38" s="679"/>
      <c r="CX38" s="679"/>
      <c r="CY38" s="680"/>
      <c r="CZ38" s="681">
        <v>8.9</v>
      </c>
      <c r="DA38" s="699"/>
      <c r="DB38" s="699"/>
      <c r="DC38" s="700"/>
      <c r="DD38" s="684">
        <v>9114191</v>
      </c>
      <c r="DE38" s="679"/>
      <c r="DF38" s="679"/>
      <c r="DG38" s="679"/>
      <c r="DH38" s="679"/>
      <c r="DI38" s="679"/>
      <c r="DJ38" s="679"/>
      <c r="DK38" s="680"/>
      <c r="DL38" s="684">
        <v>6941554</v>
      </c>
      <c r="DM38" s="679"/>
      <c r="DN38" s="679"/>
      <c r="DO38" s="679"/>
      <c r="DP38" s="679"/>
      <c r="DQ38" s="679"/>
      <c r="DR38" s="679"/>
      <c r="DS38" s="679"/>
      <c r="DT38" s="679"/>
      <c r="DU38" s="679"/>
      <c r="DV38" s="680"/>
      <c r="DW38" s="681">
        <v>9.1999999999999993</v>
      </c>
      <c r="DX38" s="699"/>
      <c r="DY38" s="699"/>
      <c r="DZ38" s="699"/>
      <c r="EA38" s="699"/>
      <c r="EB38" s="699"/>
      <c r="EC38" s="714"/>
    </row>
    <row r="39" spans="2:133" ht="11.25" customHeight="1" x14ac:dyDescent="0.2">
      <c r="B39" s="675" t="s">
        <v>342</v>
      </c>
      <c r="C39" s="676"/>
      <c r="D39" s="676"/>
      <c r="E39" s="676"/>
      <c r="F39" s="676"/>
      <c r="G39" s="676"/>
      <c r="H39" s="676"/>
      <c r="I39" s="676"/>
      <c r="J39" s="676"/>
      <c r="K39" s="676"/>
      <c r="L39" s="676"/>
      <c r="M39" s="676"/>
      <c r="N39" s="676"/>
      <c r="O39" s="676"/>
      <c r="P39" s="676"/>
      <c r="Q39" s="677"/>
      <c r="R39" s="678">
        <v>2512800</v>
      </c>
      <c r="S39" s="679"/>
      <c r="T39" s="679"/>
      <c r="U39" s="679"/>
      <c r="V39" s="679"/>
      <c r="W39" s="679"/>
      <c r="X39" s="679"/>
      <c r="Y39" s="680"/>
      <c r="Z39" s="715">
        <v>2</v>
      </c>
      <c r="AA39" s="715"/>
      <c r="AB39" s="715"/>
      <c r="AC39" s="715"/>
      <c r="AD39" s="716" t="s">
        <v>237</v>
      </c>
      <c r="AE39" s="716"/>
      <c r="AF39" s="716"/>
      <c r="AG39" s="716"/>
      <c r="AH39" s="716"/>
      <c r="AI39" s="716"/>
      <c r="AJ39" s="716"/>
      <c r="AK39" s="716"/>
      <c r="AL39" s="681" t="s">
        <v>129</v>
      </c>
      <c r="AM39" s="682"/>
      <c r="AN39" s="682"/>
      <c r="AO39" s="717"/>
      <c r="AQ39" s="718" t="s">
        <v>343</v>
      </c>
      <c r="AR39" s="719"/>
      <c r="AS39" s="719"/>
      <c r="AT39" s="719"/>
      <c r="AU39" s="719"/>
      <c r="AV39" s="719"/>
      <c r="AW39" s="719"/>
      <c r="AX39" s="719"/>
      <c r="AY39" s="720"/>
      <c r="AZ39" s="678" t="s">
        <v>129</v>
      </c>
      <c r="BA39" s="679"/>
      <c r="BB39" s="679"/>
      <c r="BC39" s="679"/>
      <c r="BD39" s="697"/>
      <c r="BE39" s="697"/>
      <c r="BF39" s="721"/>
      <c r="BG39" s="711" t="s">
        <v>344</v>
      </c>
      <c r="BH39" s="712"/>
      <c r="BI39" s="712"/>
      <c r="BJ39" s="712"/>
      <c r="BK39" s="712"/>
      <c r="BL39" s="712"/>
      <c r="BM39" s="712"/>
      <c r="BN39" s="712"/>
      <c r="BO39" s="712"/>
      <c r="BP39" s="712"/>
      <c r="BQ39" s="712"/>
      <c r="BR39" s="712"/>
      <c r="BS39" s="712"/>
      <c r="BT39" s="712"/>
      <c r="BU39" s="713"/>
      <c r="BV39" s="678">
        <v>54890</v>
      </c>
      <c r="BW39" s="679"/>
      <c r="BX39" s="679"/>
      <c r="BY39" s="679"/>
      <c r="BZ39" s="679"/>
      <c r="CA39" s="679"/>
      <c r="CB39" s="722"/>
      <c r="CD39" s="711" t="s">
        <v>345</v>
      </c>
      <c r="CE39" s="712"/>
      <c r="CF39" s="712"/>
      <c r="CG39" s="712"/>
      <c r="CH39" s="712"/>
      <c r="CI39" s="712"/>
      <c r="CJ39" s="712"/>
      <c r="CK39" s="712"/>
      <c r="CL39" s="712"/>
      <c r="CM39" s="712"/>
      <c r="CN39" s="712"/>
      <c r="CO39" s="712"/>
      <c r="CP39" s="712"/>
      <c r="CQ39" s="713"/>
      <c r="CR39" s="678">
        <v>4888987</v>
      </c>
      <c r="CS39" s="697"/>
      <c r="CT39" s="697"/>
      <c r="CU39" s="697"/>
      <c r="CV39" s="697"/>
      <c r="CW39" s="697"/>
      <c r="CX39" s="697"/>
      <c r="CY39" s="698"/>
      <c r="CZ39" s="681">
        <v>4.0999999999999996</v>
      </c>
      <c r="DA39" s="699"/>
      <c r="DB39" s="699"/>
      <c r="DC39" s="700"/>
      <c r="DD39" s="684">
        <v>4325817</v>
      </c>
      <c r="DE39" s="697"/>
      <c r="DF39" s="697"/>
      <c r="DG39" s="697"/>
      <c r="DH39" s="697"/>
      <c r="DI39" s="697"/>
      <c r="DJ39" s="697"/>
      <c r="DK39" s="698"/>
      <c r="DL39" s="684" t="s">
        <v>129</v>
      </c>
      <c r="DM39" s="697"/>
      <c r="DN39" s="697"/>
      <c r="DO39" s="697"/>
      <c r="DP39" s="697"/>
      <c r="DQ39" s="697"/>
      <c r="DR39" s="697"/>
      <c r="DS39" s="697"/>
      <c r="DT39" s="697"/>
      <c r="DU39" s="697"/>
      <c r="DV39" s="698"/>
      <c r="DW39" s="681" t="s">
        <v>129</v>
      </c>
      <c r="DX39" s="699"/>
      <c r="DY39" s="699"/>
      <c r="DZ39" s="699"/>
      <c r="EA39" s="699"/>
      <c r="EB39" s="699"/>
      <c r="EC39" s="714"/>
    </row>
    <row r="40" spans="2:133" ht="11.25" customHeight="1" x14ac:dyDescent="0.2">
      <c r="B40" s="675" t="s">
        <v>346</v>
      </c>
      <c r="C40" s="676"/>
      <c r="D40" s="676"/>
      <c r="E40" s="676"/>
      <c r="F40" s="676"/>
      <c r="G40" s="676"/>
      <c r="H40" s="676"/>
      <c r="I40" s="676"/>
      <c r="J40" s="676"/>
      <c r="K40" s="676"/>
      <c r="L40" s="676"/>
      <c r="M40" s="676"/>
      <c r="N40" s="676"/>
      <c r="O40" s="676"/>
      <c r="P40" s="676"/>
      <c r="Q40" s="677"/>
      <c r="R40" s="678" t="s">
        <v>129</v>
      </c>
      <c r="S40" s="679"/>
      <c r="T40" s="679"/>
      <c r="U40" s="679"/>
      <c r="V40" s="679"/>
      <c r="W40" s="679"/>
      <c r="X40" s="679"/>
      <c r="Y40" s="680"/>
      <c r="Z40" s="715" t="s">
        <v>129</v>
      </c>
      <c r="AA40" s="715"/>
      <c r="AB40" s="715"/>
      <c r="AC40" s="715"/>
      <c r="AD40" s="716" t="s">
        <v>129</v>
      </c>
      <c r="AE40" s="716"/>
      <c r="AF40" s="716"/>
      <c r="AG40" s="716"/>
      <c r="AH40" s="716"/>
      <c r="AI40" s="716"/>
      <c r="AJ40" s="716"/>
      <c r="AK40" s="716"/>
      <c r="AL40" s="681" t="s">
        <v>129</v>
      </c>
      <c r="AM40" s="682"/>
      <c r="AN40" s="682"/>
      <c r="AO40" s="717"/>
      <c r="AQ40" s="718" t="s">
        <v>347</v>
      </c>
      <c r="AR40" s="719"/>
      <c r="AS40" s="719"/>
      <c r="AT40" s="719"/>
      <c r="AU40" s="719"/>
      <c r="AV40" s="719"/>
      <c r="AW40" s="719"/>
      <c r="AX40" s="719"/>
      <c r="AY40" s="720"/>
      <c r="AZ40" s="678" t="s">
        <v>129</v>
      </c>
      <c r="BA40" s="679"/>
      <c r="BB40" s="679"/>
      <c r="BC40" s="679"/>
      <c r="BD40" s="697"/>
      <c r="BE40" s="697"/>
      <c r="BF40" s="721"/>
      <c r="BG40" s="723" t="s">
        <v>348</v>
      </c>
      <c r="BH40" s="724"/>
      <c r="BI40" s="724"/>
      <c r="BJ40" s="724"/>
      <c r="BK40" s="724"/>
      <c r="BL40" s="234"/>
      <c r="BM40" s="712" t="s">
        <v>349</v>
      </c>
      <c r="BN40" s="712"/>
      <c r="BO40" s="712"/>
      <c r="BP40" s="712"/>
      <c r="BQ40" s="712"/>
      <c r="BR40" s="712"/>
      <c r="BS40" s="712"/>
      <c r="BT40" s="712"/>
      <c r="BU40" s="713"/>
      <c r="BV40" s="678">
        <v>114</v>
      </c>
      <c r="BW40" s="679"/>
      <c r="BX40" s="679"/>
      <c r="BY40" s="679"/>
      <c r="BZ40" s="679"/>
      <c r="CA40" s="679"/>
      <c r="CB40" s="722"/>
      <c r="CD40" s="711" t="s">
        <v>350</v>
      </c>
      <c r="CE40" s="712"/>
      <c r="CF40" s="712"/>
      <c r="CG40" s="712"/>
      <c r="CH40" s="712"/>
      <c r="CI40" s="712"/>
      <c r="CJ40" s="712"/>
      <c r="CK40" s="712"/>
      <c r="CL40" s="712"/>
      <c r="CM40" s="712"/>
      <c r="CN40" s="712"/>
      <c r="CO40" s="712"/>
      <c r="CP40" s="712"/>
      <c r="CQ40" s="713"/>
      <c r="CR40" s="678">
        <v>77030</v>
      </c>
      <c r="CS40" s="679"/>
      <c r="CT40" s="679"/>
      <c r="CU40" s="679"/>
      <c r="CV40" s="679"/>
      <c r="CW40" s="679"/>
      <c r="CX40" s="679"/>
      <c r="CY40" s="680"/>
      <c r="CZ40" s="681">
        <v>0.1</v>
      </c>
      <c r="DA40" s="699"/>
      <c r="DB40" s="699"/>
      <c r="DC40" s="700"/>
      <c r="DD40" s="684">
        <v>73255</v>
      </c>
      <c r="DE40" s="679"/>
      <c r="DF40" s="679"/>
      <c r="DG40" s="679"/>
      <c r="DH40" s="679"/>
      <c r="DI40" s="679"/>
      <c r="DJ40" s="679"/>
      <c r="DK40" s="680"/>
      <c r="DL40" s="684">
        <v>45</v>
      </c>
      <c r="DM40" s="679"/>
      <c r="DN40" s="679"/>
      <c r="DO40" s="679"/>
      <c r="DP40" s="679"/>
      <c r="DQ40" s="679"/>
      <c r="DR40" s="679"/>
      <c r="DS40" s="679"/>
      <c r="DT40" s="679"/>
      <c r="DU40" s="679"/>
      <c r="DV40" s="680"/>
      <c r="DW40" s="681">
        <v>0</v>
      </c>
      <c r="DX40" s="699"/>
      <c r="DY40" s="699"/>
      <c r="DZ40" s="699"/>
      <c r="EA40" s="699"/>
      <c r="EB40" s="699"/>
      <c r="EC40" s="714"/>
    </row>
    <row r="41" spans="2:133" ht="11.25" customHeight="1" x14ac:dyDescent="0.2">
      <c r="B41" s="675" t="s">
        <v>351</v>
      </c>
      <c r="C41" s="676"/>
      <c r="D41" s="676"/>
      <c r="E41" s="676"/>
      <c r="F41" s="676"/>
      <c r="G41" s="676"/>
      <c r="H41" s="676"/>
      <c r="I41" s="676"/>
      <c r="J41" s="676"/>
      <c r="K41" s="676"/>
      <c r="L41" s="676"/>
      <c r="M41" s="676"/>
      <c r="N41" s="676"/>
      <c r="O41" s="676"/>
      <c r="P41" s="676"/>
      <c r="Q41" s="677"/>
      <c r="R41" s="678" t="s">
        <v>129</v>
      </c>
      <c r="S41" s="679"/>
      <c r="T41" s="679"/>
      <c r="U41" s="679"/>
      <c r="V41" s="679"/>
      <c r="W41" s="679"/>
      <c r="X41" s="679"/>
      <c r="Y41" s="680"/>
      <c r="Z41" s="715" t="s">
        <v>237</v>
      </c>
      <c r="AA41" s="715"/>
      <c r="AB41" s="715"/>
      <c r="AC41" s="715"/>
      <c r="AD41" s="716" t="s">
        <v>129</v>
      </c>
      <c r="AE41" s="716"/>
      <c r="AF41" s="716"/>
      <c r="AG41" s="716"/>
      <c r="AH41" s="716"/>
      <c r="AI41" s="716"/>
      <c r="AJ41" s="716"/>
      <c r="AK41" s="716"/>
      <c r="AL41" s="681" t="s">
        <v>129</v>
      </c>
      <c r="AM41" s="682"/>
      <c r="AN41" s="682"/>
      <c r="AO41" s="717"/>
      <c r="AQ41" s="718" t="s">
        <v>352</v>
      </c>
      <c r="AR41" s="719"/>
      <c r="AS41" s="719"/>
      <c r="AT41" s="719"/>
      <c r="AU41" s="719"/>
      <c r="AV41" s="719"/>
      <c r="AW41" s="719"/>
      <c r="AX41" s="719"/>
      <c r="AY41" s="720"/>
      <c r="AZ41" s="678">
        <v>3432372</v>
      </c>
      <c r="BA41" s="679"/>
      <c r="BB41" s="679"/>
      <c r="BC41" s="679"/>
      <c r="BD41" s="697"/>
      <c r="BE41" s="697"/>
      <c r="BF41" s="721"/>
      <c r="BG41" s="723"/>
      <c r="BH41" s="724"/>
      <c r="BI41" s="724"/>
      <c r="BJ41" s="724"/>
      <c r="BK41" s="724"/>
      <c r="BL41" s="234"/>
      <c r="BM41" s="712" t="s">
        <v>353</v>
      </c>
      <c r="BN41" s="712"/>
      <c r="BO41" s="712"/>
      <c r="BP41" s="712"/>
      <c r="BQ41" s="712"/>
      <c r="BR41" s="712"/>
      <c r="BS41" s="712"/>
      <c r="BT41" s="712"/>
      <c r="BU41" s="713"/>
      <c r="BV41" s="678" t="s">
        <v>237</v>
      </c>
      <c r="BW41" s="679"/>
      <c r="BX41" s="679"/>
      <c r="BY41" s="679"/>
      <c r="BZ41" s="679"/>
      <c r="CA41" s="679"/>
      <c r="CB41" s="722"/>
      <c r="CD41" s="711" t="s">
        <v>354</v>
      </c>
      <c r="CE41" s="712"/>
      <c r="CF41" s="712"/>
      <c r="CG41" s="712"/>
      <c r="CH41" s="712"/>
      <c r="CI41" s="712"/>
      <c r="CJ41" s="712"/>
      <c r="CK41" s="712"/>
      <c r="CL41" s="712"/>
      <c r="CM41" s="712"/>
      <c r="CN41" s="712"/>
      <c r="CO41" s="712"/>
      <c r="CP41" s="712"/>
      <c r="CQ41" s="713"/>
      <c r="CR41" s="678" t="s">
        <v>237</v>
      </c>
      <c r="CS41" s="697"/>
      <c r="CT41" s="697"/>
      <c r="CU41" s="697"/>
      <c r="CV41" s="697"/>
      <c r="CW41" s="697"/>
      <c r="CX41" s="697"/>
      <c r="CY41" s="698"/>
      <c r="CZ41" s="681" t="s">
        <v>237</v>
      </c>
      <c r="DA41" s="699"/>
      <c r="DB41" s="699"/>
      <c r="DC41" s="700"/>
      <c r="DD41" s="684" t="s">
        <v>237</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2">
      <c r="B42" s="659" t="s">
        <v>355</v>
      </c>
      <c r="C42" s="660"/>
      <c r="D42" s="660"/>
      <c r="E42" s="660"/>
      <c r="F42" s="660"/>
      <c r="G42" s="660"/>
      <c r="H42" s="660"/>
      <c r="I42" s="660"/>
      <c r="J42" s="660"/>
      <c r="K42" s="660"/>
      <c r="L42" s="660"/>
      <c r="M42" s="660"/>
      <c r="N42" s="660"/>
      <c r="O42" s="660"/>
      <c r="P42" s="660"/>
      <c r="Q42" s="661"/>
      <c r="R42" s="662">
        <v>125718501</v>
      </c>
      <c r="S42" s="701"/>
      <c r="T42" s="701"/>
      <c r="U42" s="701"/>
      <c r="V42" s="701"/>
      <c r="W42" s="701"/>
      <c r="X42" s="701"/>
      <c r="Y42" s="703"/>
      <c r="Z42" s="704">
        <v>100</v>
      </c>
      <c r="AA42" s="704"/>
      <c r="AB42" s="704"/>
      <c r="AC42" s="704"/>
      <c r="AD42" s="705">
        <v>75577863</v>
      </c>
      <c r="AE42" s="705"/>
      <c r="AF42" s="705"/>
      <c r="AG42" s="705"/>
      <c r="AH42" s="705"/>
      <c r="AI42" s="705"/>
      <c r="AJ42" s="705"/>
      <c r="AK42" s="705"/>
      <c r="AL42" s="665">
        <v>100</v>
      </c>
      <c r="AM42" s="706"/>
      <c r="AN42" s="706"/>
      <c r="AO42" s="707"/>
      <c r="AQ42" s="708" t="s">
        <v>356</v>
      </c>
      <c r="AR42" s="709"/>
      <c r="AS42" s="709"/>
      <c r="AT42" s="709"/>
      <c r="AU42" s="709"/>
      <c r="AV42" s="709"/>
      <c r="AW42" s="709"/>
      <c r="AX42" s="709"/>
      <c r="AY42" s="710"/>
      <c r="AZ42" s="662">
        <v>6610792</v>
      </c>
      <c r="BA42" s="701"/>
      <c r="BB42" s="701"/>
      <c r="BC42" s="701"/>
      <c r="BD42" s="663"/>
      <c r="BE42" s="663"/>
      <c r="BF42" s="727"/>
      <c r="BG42" s="725"/>
      <c r="BH42" s="726"/>
      <c r="BI42" s="726"/>
      <c r="BJ42" s="726"/>
      <c r="BK42" s="726"/>
      <c r="BL42" s="235"/>
      <c r="BM42" s="728" t="s">
        <v>357</v>
      </c>
      <c r="BN42" s="728"/>
      <c r="BO42" s="728"/>
      <c r="BP42" s="728"/>
      <c r="BQ42" s="728"/>
      <c r="BR42" s="728"/>
      <c r="BS42" s="728"/>
      <c r="BT42" s="728"/>
      <c r="BU42" s="729"/>
      <c r="BV42" s="662">
        <v>302</v>
      </c>
      <c r="BW42" s="701"/>
      <c r="BX42" s="701"/>
      <c r="BY42" s="701"/>
      <c r="BZ42" s="701"/>
      <c r="CA42" s="701"/>
      <c r="CB42" s="702"/>
      <c r="CD42" s="675" t="s">
        <v>358</v>
      </c>
      <c r="CE42" s="676"/>
      <c r="CF42" s="676"/>
      <c r="CG42" s="676"/>
      <c r="CH42" s="676"/>
      <c r="CI42" s="676"/>
      <c r="CJ42" s="676"/>
      <c r="CK42" s="676"/>
      <c r="CL42" s="676"/>
      <c r="CM42" s="676"/>
      <c r="CN42" s="676"/>
      <c r="CO42" s="676"/>
      <c r="CP42" s="676"/>
      <c r="CQ42" s="677"/>
      <c r="CR42" s="678">
        <v>13166057</v>
      </c>
      <c r="CS42" s="679"/>
      <c r="CT42" s="679"/>
      <c r="CU42" s="679"/>
      <c r="CV42" s="679"/>
      <c r="CW42" s="679"/>
      <c r="CX42" s="679"/>
      <c r="CY42" s="680"/>
      <c r="CZ42" s="681">
        <v>11.1</v>
      </c>
      <c r="DA42" s="682"/>
      <c r="DB42" s="682"/>
      <c r="DC42" s="683"/>
      <c r="DD42" s="684">
        <v>5557598</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2">
      <c r="BV43" s="236"/>
      <c r="BW43" s="236"/>
      <c r="BX43" s="236"/>
      <c r="BY43" s="236"/>
      <c r="BZ43" s="236"/>
      <c r="CA43" s="236"/>
      <c r="CB43" s="236"/>
      <c r="CD43" s="675" t="s">
        <v>359</v>
      </c>
      <c r="CE43" s="676"/>
      <c r="CF43" s="676"/>
      <c r="CG43" s="676"/>
      <c r="CH43" s="676"/>
      <c r="CI43" s="676"/>
      <c r="CJ43" s="676"/>
      <c r="CK43" s="676"/>
      <c r="CL43" s="676"/>
      <c r="CM43" s="676"/>
      <c r="CN43" s="676"/>
      <c r="CO43" s="676"/>
      <c r="CP43" s="676"/>
      <c r="CQ43" s="677"/>
      <c r="CR43" s="678">
        <v>392678</v>
      </c>
      <c r="CS43" s="697"/>
      <c r="CT43" s="697"/>
      <c r="CU43" s="697"/>
      <c r="CV43" s="697"/>
      <c r="CW43" s="697"/>
      <c r="CX43" s="697"/>
      <c r="CY43" s="698"/>
      <c r="CZ43" s="681">
        <v>0.3</v>
      </c>
      <c r="DA43" s="699"/>
      <c r="DB43" s="699"/>
      <c r="DC43" s="700"/>
      <c r="DD43" s="684">
        <v>392678</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2">
      <c r="CD44" s="691" t="s">
        <v>308</v>
      </c>
      <c r="CE44" s="692"/>
      <c r="CF44" s="675" t="s">
        <v>360</v>
      </c>
      <c r="CG44" s="676"/>
      <c r="CH44" s="676"/>
      <c r="CI44" s="676"/>
      <c r="CJ44" s="676"/>
      <c r="CK44" s="676"/>
      <c r="CL44" s="676"/>
      <c r="CM44" s="676"/>
      <c r="CN44" s="676"/>
      <c r="CO44" s="676"/>
      <c r="CP44" s="676"/>
      <c r="CQ44" s="677"/>
      <c r="CR44" s="678">
        <v>13079857</v>
      </c>
      <c r="CS44" s="679"/>
      <c r="CT44" s="679"/>
      <c r="CU44" s="679"/>
      <c r="CV44" s="679"/>
      <c r="CW44" s="679"/>
      <c r="CX44" s="679"/>
      <c r="CY44" s="680"/>
      <c r="CZ44" s="681">
        <v>11</v>
      </c>
      <c r="DA44" s="682"/>
      <c r="DB44" s="682"/>
      <c r="DC44" s="683"/>
      <c r="DD44" s="684">
        <v>5471398</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2">
      <c r="CD45" s="693"/>
      <c r="CE45" s="694"/>
      <c r="CF45" s="675" t="s">
        <v>361</v>
      </c>
      <c r="CG45" s="676"/>
      <c r="CH45" s="676"/>
      <c r="CI45" s="676"/>
      <c r="CJ45" s="676"/>
      <c r="CK45" s="676"/>
      <c r="CL45" s="676"/>
      <c r="CM45" s="676"/>
      <c r="CN45" s="676"/>
      <c r="CO45" s="676"/>
      <c r="CP45" s="676"/>
      <c r="CQ45" s="677"/>
      <c r="CR45" s="678">
        <v>3916743</v>
      </c>
      <c r="CS45" s="697"/>
      <c r="CT45" s="697"/>
      <c r="CU45" s="697"/>
      <c r="CV45" s="697"/>
      <c r="CW45" s="697"/>
      <c r="CX45" s="697"/>
      <c r="CY45" s="698"/>
      <c r="CZ45" s="681">
        <v>3.3</v>
      </c>
      <c r="DA45" s="699"/>
      <c r="DB45" s="699"/>
      <c r="DC45" s="700"/>
      <c r="DD45" s="684">
        <v>510625</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2">
      <c r="B46" s="228" t="s">
        <v>362</v>
      </c>
      <c r="C46" s="228"/>
      <c r="D46" s="228"/>
      <c r="E46" s="228"/>
      <c r="F46" s="228"/>
      <c r="G46" s="228"/>
      <c r="H46" s="228"/>
      <c r="I46" s="228"/>
      <c r="J46" s="228"/>
      <c r="K46" s="228"/>
      <c r="L46" s="228"/>
      <c r="M46" s="228"/>
      <c r="N46" s="228"/>
      <c r="O46" s="228"/>
      <c r="P46" s="228"/>
      <c r="Q46" s="228"/>
      <c r="R46" s="237"/>
      <c r="S46" s="237"/>
      <c r="T46" s="237"/>
      <c r="U46" s="237"/>
      <c r="V46" s="237"/>
      <c r="W46" s="237"/>
      <c r="X46" s="237"/>
      <c r="Y46" s="237"/>
      <c r="Z46" s="237"/>
      <c r="AA46" s="237"/>
      <c r="AB46" s="237"/>
      <c r="AC46" s="237"/>
      <c r="AD46" s="237"/>
      <c r="AE46" s="237"/>
      <c r="AF46" s="237"/>
      <c r="AG46" s="237"/>
      <c r="AH46" s="237"/>
      <c r="AI46" s="237"/>
      <c r="AJ46" s="237"/>
      <c r="AK46" s="237"/>
      <c r="AL46" s="237"/>
      <c r="AM46" s="237"/>
      <c r="AN46" s="237"/>
      <c r="AO46" s="237"/>
      <c r="CD46" s="693"/>
      <c r="CE46" s="694"/>
      <c r="CF46" s="675" t="s">
        <v>363</v>
      </c>
      <c r="CG46" s="676"/>
      <c r="CH46" s="676"/>
      <c r="CI46" s="676"/>
      <c r="CJ46" s="676"/>
      <c r="CK46" s="676"/>
      <c r="CL46" s="676"/>
      <c r="CM46" s="676"/>
      <c r="CN46" s="676"/>
      <c r="CO46" s="676"/>
      <c r="CP46" s="676"/>
      <c r="CQ46" s="677"/>
      <c r="CR46" s="678">
        <v>9158510</v>
      </c>
      <c r="CS46" s="679"/>
      <c r="CT46" s="679"/>
      <c r="CU46" s="679"/>
      <c r="CV46" s="679"/>
      <c r="CW46" s="679"/>
      <c r="CX46" s="679"/>
      <c r="CY46" s="680"/>
      <c r="CZ46" s="681">
        <v>7.7</v>
      </c>
      <c r="DA46" s="682"/>
      <c r="DB46" s="682"/>
      <c r="DC46" s="683"/>
      <c r="DD46" s="684">
        <v>4956169</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2">
      <c r="B47" s="238" t="s">
        <v>364</v>
      </c>
      <c r="C47" s="228"/>
      <c r="D47" s="228"/>
      <c r="E47" s="228"/>
      <c r="F47" s="228"/>
      <c r="G47" s="228"/>
      <c r="H47" s="228"/>
      <c r="I47" s="228"/>
      <c r="J47" s="228"/>
      <c r="K47" s="228"/>
      <c r="L47" s="228"/>
      <c r="M47" s="228"/>
      <c r="N47" s="228"/>
      <c r="O47" s="228"/>
      <c r="P47" s="228"/>
      <c r="Q47" s="228"/>
      <c r="R47" s="237"/>
      <c r="S47" s="237"/>
      <c r="T47" s="237"/>
      <c r="U47" s="237"/>
      <c r="V47" s="237"/>
      <c r="W47" s="237"/>
      <c r="X47" s="237"/>
      <c r="Y47" s="237"/>
      <c r="Z47" s="237"/>
      <c r="AA47" s="237"/>
      <c r="AB47" s="237"/>
      <c r="AC47" s="237"/>
      <c r="AD47" s="237"/>
      <c r="AE47" s="237"/>
      <c r="AF47" s="237"/>
      <c r="AG47" s="237"/>
      <c r="AH47" s="237"/>
      <c r="AI47" s="237"/>
      <c r="AJ47" s="237"/>
      <c r="AK47" s="237"/>
      <c r="AL47" s="237"/>
      <c r="AM47" s="237"/>
      <c r="AN47" s="237"/>
      <c r="AO47" s="237"/>
      <c r="CD47" s="693"/>
      <c r="CE47" s="694"/>
      <c r="CF47" s="675" t="s">
        <v>365</v>
      </c>
      <c r="CG47" s="676"/>
      <c r="CH47" s="676"/>
      <c r="CI47" s="676"/>
      <c r="CJ47" s="676"/>
      <c r="CK47" s="676"/>
      <c r="CL47" s="676"/>
      <c r="CM47" s="676"/>
      <c r="CN47" s="676"/>
      <c r="CO47" s="676"/>
      <c r="CP47" s="676"/>
      <c r="CQ47" s="677"/>
      <c r="CR47" s="678">
        <v>86200</v>
      </c>
      <c r="CS47" s="697"/>
      <c r="CT47" s="697"/>
      <c r="CU47" s="697"/>
      <c r="CV47" s="697"/>
      <c r="CW47" s="697"/>
      <c r="CX47" s="697"/>
      <c r="CY47" s="698"/>
      <c r="CZ47" s="681">
        <v>0.1</v>
      </c>
      <c r="DA47" s="699"/>
      <c r="DB47" s="699"/>
      <c r="DC47" s="700"/>
      <c r="DD47" s="684">
        <v>86200</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ht="11" x14ac:dyDescent="0.2">
      <c r="B48" s="239" t="s">
        <v>366</v>
      </c>
      <c r="CD48" s="695"/>
      <c r="CE48" s="696"/>
      <c r="CF48" s="675" t="s">
        <v>367</v>
      </c>
      <c r="CG48" s="676"/>
      <c r="CH48" s="676"/>
      <c r="CI48" s="676"/>
      <c r="CJ48" s="676"/>
      <c r="CK48" s="676"/>
      <c r="CL48" s="676"/>
      <c r="CM48" s="676"/>
      <c r="CN48" s="676"/>
      <c r="CO48" s="676"/>
      <c r="CP48" s="676"/>
      <c r="CQ48" s="677"/>
      <c r="CR48" s="678" t="s">
        <v>129</v>
      </c>
      <c r="CS48" s="679"/>
      <c r="CT48" s="679"/>
      <c r="CU48" s="679"/>
      <c r="CV48" s="679"/>
      <c r="CW48" s="679"/>
      <c r="CX48" s="679"/>
      <c r="CY48" s="680"/>
      <c r="CZ48" s="681" t="s">
        <v>129</v>
      </c>
      <c r="DA48" s="682"/>
      <c r="DB48" s="682"/>
      <c r="DC48" s="683"/>
      <c r="DD48" s="684" t="s">
        <v>237</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2">
      <c r="CD49" s="659" t="s">
        <v>368</v>
      </c>
      <c r="CE49" s="660"/>
      <c r="CF49" s="660"/>
      <c r="CG49" s="660"/>
      <c r="CH49" s="660"/>
      <c r="CI49" s="660"/>
      <c r="CJ49" s="660"/>
      <c r="CK49" s="660"/>
      <c r="CL49" s="660"/>
      <c r="CM49" s="660"/>
      <c r="CN49" s="660"/>
      <c r="CO49" s="660"/>
      <c r="CP49" s="660"/>
      <c r="CQ49" s="661"/>
      <c r="CR49" s="662">
        <v>118897183</v>
      </c>
      <c r="CS49" s="663"/>
      <c r="CT49" s="663"/>
      <c r="CU49" s="663"/>
      <c r="CV49" s="663"/>
      <c r="CW49" s="663"/>
      <c r="CX49" s="663"/>
      <c r="CY49" s="664"/>
      <c r="CZ49" s="665">
        <v>100</v>
      </c>
      <c r="DA49" s="666"/>
      <c r="DB49" s="666"/>
      <c r="DC49" s="667"/>
      <c r="DD49" s="668">
        <v>76644938</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dk8d4S6N9H39Y4r9L+WtQXTdms9vXi8dOpTLzXZst/KrdBcPwnf84lg9rqg81dclP+sCROcFmDa0vvA5lrXzRA==" saltValue="UP8rhIvOTGqFKDlAsP9ezQ=="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9"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40" zoomScaleNormal="40" zoomScaleSheetLayoutView="70" workbookViewId="0"/>
  </sheetViews>
  <sheetFormatPr defaultColWidth="0" defaultRowHeight="13" zeroHeight="1" x14ac:dyDescent="0.2"/>
  <cols>
    <col min="1" max="130" width="2.81640625" style="288" customWidth="1"/>
    <col min="131" max="131" width="1.6328125" style="288" customWidth="1"/>
    <col min="132" max="16384" width="9" style="288" hidden="1"/>
  </cols>
  <sheetData>
    <row r="1" spans="1:131" s="246" customFormat="1" ht="11.25" customHeight="1" thickBot="1" x14ac:dyDescent="0.25">
      <c r="A1" s="241"/>
      <c r="B1" s="241"/>
      <c r="C1" s="241"/>
      <c r="D1" s="241"/>
      <c r="E1" s="241"/>
      <c r="F1" s="241"/>
      <c r="G1" s="241"/>
      <c r="H1" s="241"/>
      <c r="I1" s="241"/>
      <c r="J1" s="241"/>
      <c r="K1" s="241"/>
      <c r="L1" s="241"/>
      <c r="M1" s="241"/>
      <c r="N1" s="242"/>
      <c r="O1" s="242"/>
      <c r="P1" s="242"/>
      <c r="Q1" s="242"/>
      <c r="R1" s="242"/>
      <c r="S1" s="242"/>
      <c r="T1" s="242"/>
      <c r="U1" s="242"/>
      <c r="V1" s="242"/>
      <c r="W1" s="242"/>
      <c r="X1" s="242"/>
      <c r="Y1" s="242"/>
      <c r="Z1" s="242"/>
      <c r="AA1" s="242"/>
      <c r="AB1" s="242"/>
      <c r="AC1" s="242"/>
      <c r="AD1" s="242"/>
      <c r="AE1" s="242"/>
      <c r="AF1" s="242"/>
      <c r="AG1" s="242"/>
      <c r="AH1" s="242"/>
      <c r="AI1" s="242"/>
      <c r="AJ1" s="242"/>
      <c r="AK1" s="242"/>
      <c r="AL1" s="242"/>
      <c r="AM1" s="242"/>
      <c r="AN1" s="242"/>
      <c r="AO1" s="242"/>
      <c r="AP1" s="242"/>
      <c r="AQ1" s="242"/>
      <c r="AR1" s="242"/>
      <c r="AS1" s="242"/>
      <c r="AT1" s="242"/>
      <c r="AU1" s="242"/>
      <c r="AV1" s="242"/>
      <c r="AW1" s="242"/>
      <c r="AX1" s="242"/>
      <c r="AY1" s="242"/>
      <c r="AZ1" s="242"/>
      <c r="BA1" s="242"/>
      <c r="BB1" s="242"/>
      <c r="BC1" s="242"/>
      <c r="BD1" s="242"/>
      <c r="BE1" s="242"/>
      <c r="BF1" s="242"/>
      <c r="BG1" s="242"/>
      <c r="BH1" s="242"/>
      <c r="BI1" s="242"/>
      <c r="BJ1" s="242"/>
      <c r="BK1" s="242"/>
      <c r="BL1" s="242"/>
      <c r="BM1" s="242"/>
      <c r="BN1" s="242"/>
      <c r="BO1" s="242"/>
      <c r="BP1" s="242"/>
      <c r="BQ1" s="242"/>
      <c r="BR1" s="242"/>
      <c r="BS1" s="242"/>
      <c r="BT1" s="242"/>
      <c r="BU1" s="242"/>
      <c r="BV1" s="242"/>
      <c r="BW1" s="242"/>
      <c r="BX1" s="242"/>
      <c r="BY1" s="242"/>
      <c r="BZ1" s="242"/>
      <c r="CA1" s="242"/>
      <c r="CB1" s="242"/>
      <c r="CC1" s="242"/>
      <c r="CD1" s="242"/>
      <c r="CE1" s="242"/>
      <c r="CF1" s="242"/>
      <c r="CG1" s="242"/>
      <c r="CH1" s="242"/>
      <c r="CI1" s="242"/>
      <c r="CJ1" s="242"/>
      <c r="CK1" s="242"/>
      <c r="CL1" s="242"/>
      <c r="CM1" s="242"/>
      <c r="CN1" s="242"/>
      <c r="CO1" s="242"/>
      <c r="CP1" s="242"/>
      <c r="CQ1" s="242"/>
      <c r="CR1" s="242"/>
      <c r="CS1" s="242"/>
      <c r="CT1" s="242"/>
      <c r="CU1" s="242"/>
      <c r="CV1" s="242"/>
      <c r="CW1" s="242"/>
      <c r="CX1" s="242"/>
      <c r="CY1" s="242"/>
      <c r="CZ1" s="242"/>
      <c r="DA1" s="242"/>
      <c r="DB1" s="242"/>
      <c r="DC1" s="242"/>
      <c r="DD1" s="242"/>
      <c r="DE1" s="242"/>
      <c r="DF1" s="242"/>
      <c r="DG1" s="242"/>
      <c r="DH1" s="242"/>
      <c r="DI1" s="242"/>
      <c r="DJ1" s="242"/>
      <c r="DK1" s="242"/>
      <c r="DL1" s="242"/>
      <c r="DM1" s="242"/>
      <c r="DN1" s="242"/>
      <c r="DO1" s="242"/>
      <c r="DP1" s="243"/>
      <c r="DQ1" s="244"/>
      <c r="DR1" s="244"/>
      <c r="DS1" s="244"/>
      <c r="DT1" s="244"/>
      <c r="DU1" s="244"/>
      <c r="DV1" s="244"/>
      <c r="DW1" s="244"/>
      <c r="DX1" s="244"/>
      <c r="DY1" s="244"/>
      <c r="DZ1" s="244"/>
      <c r="EA1" s="245"/>
    </row>
    <row r="2" spans="1:131" s="250" customFormat="1" ht="26.25" customHeight="1" thickBot="1" x14ac:dyDescent="0.25">
      <c r="A2" s="247" t="s">
        <v>369</v>
      </c>
      <c r="B2" s="248"/>
      <c r="C2" s="248"/>
      <c r="D2" s="248"/>
      <c r="E2" s="248"/>
      <c r="F2" s="248"/>
      <c r="G2" s="248"/>
      <c r="H2" s="248"/>
      <c r="I2" s="248"/>
      <c r="J2" s="248"/>
      <c r="K2" s="248"/>
      <c r="L2" s="248"/>
      <c r="M2" s="248"/>
      <c r="N2" s="248"/>
      <c r="O2" s="248"/>
      <c r="P2" s="248"/>
      <c r="Q2" s="248"/>
      <c r="R2" s="248"/>
      <c r="S2" s="248"/>
      <c r="T2" s="248"/>
      <c r="U2" s="248"/>
      <c r="V2" s="248"/>
      <c r="W2" s="248"/>
      <c r="X2" s="248"/>
      <c r="Y2" s="248"/>
      <c r="Z2" s="248"/>
      <c r="AA2" s="248"/>
      <c r="AB2" s="248"/>
      <c r="AC2" s="248"/>
      <c r="AD2" s="248"/>
      <c r="AE2" s="248"/>
      <c r="AF2" s="248"/>
      <c r="AG2" s="248"/>
      <c r="AH2" s="248"/>
      <c r="AI2" s="248"/>
      <c r="AJ2" s="248"/>
      <c r="AK2" s="248"/>
      <c r="AL2" s="248"/>
      <c r="AM2" s="248"/>
      <c r="AN2" s="248"/>
      <c r="AO2" s="248"/>
      <c r="AP2" s="248"/>
      <c r="AQ2" s="248"/>
      <c r="AR2" s="248"/>
      <c r="AS2" s="248"/>
      <c r="AT2" s="248"/>
      <c r="AU2" s="248"/>
      <c r="AV2" s="248"/>
      <c r="AW2" s="248"/>
      <c r="AX2" s="248"/>
      <c r="AY2" s="248"/>
      <c r="AZ2" s="248"/>
      <c r="BA2" s="248"/>
      <c r="BB2" s="248"/>
      <c r="BC2" s="248"/>
      <c r="BD2" s="248"/>
      <c r="BE2" s="248"/>
      <c r="BF2" s="248"/>
      <c r="BG2" s="248"/>
      <c r="BH2" s="248"/>
      <c r="BI2" s="248"/>
      <c r="BJ2" s="248"/>
      <c r="BK2" s="248"/>
      <c r="BL2" s="248"/>
      <c r="BM2" s="248"/>
      <c r="BN2" s="248"/>
      <c r="BO2" s="248"/>
      <c r="BP2" s="248"/>
      <c r="BQ2" s="248"/>
      <c r="BR2" s="248"/>
      <c r="BS2" s="248"/>
      <c r="BT2" s="248"/>
      <c r="BU2" s="248"/>
      <c r="BV2" s="248"/>
      <c r="BW2" s="248"/>
      <c r="BX2" s="248"/>
      <c r="BY2" s="248"/>
      <c r="BZ2" s="248"/>
      <c r="CA2" s="248"/>
      <c r="CB2" s="248"/>
      <c r="CC2" s="248"/>
      <c r="CD2" s="248"/>
      <c r="CE2" s="248"/>
      <c r="CF2" s="248"/>
      <c r="CG2" s="248"/>
      <c r="CH2" s="248"/>
      <c r="CI2" s="248"/>
      <c r="CJ2" s="248"/>
      <c r="CK2" s="248"/>
      <c r="CL2" s="248"/>
      <c r="CM2" s="248"/>
      <c r="CN2" s="248"/>
      <c r="CO2" s="248"/>
      <c r="CP2" s="248"/>
      <c r="CQ2" s="248"/>
      <c r="CR2" s="248"/>
      <c r="CS2" s="248"/>
      <c r="CT2" s="248"/>
      <c r="CU2" s="248"/>
      <c r="CV2" s="248"/>
      <c r="CW2" s="248"/>
      <c r="CX2" s="248"/>
      <c r="CY2" s="248"/>
      <c r="CZ2" s="248"/>
      <c r="DA2" s="248"/>
      <c r="DB2" s="248"/>
      <c r="DC2" s="248"/>
      <c r="DD2" s="248"/>
      <c r="DE2" s="248"/>
      <c r="DF2" s="248"/>
      <c r="DG2" s="248"/>
      <c r="DH2" s="248"/>
      <c r="DI2" s="248"/>
      <c r="DJ2" s="1178" t="s">
        <v>370</v>
      </c>
      <c r="DK2" s="1179"/>
      <c r="DL2" s="1179"/>
      <c r="DM2" s="1179"/>
      <c r="DN2" s="1179"/>
      <c r="DO2" s="1180"/>
      <c r="DP2" s="248"/>
      <c r="DQ2" s="1178" t="s">
        <v>371</v>
      </c>
      <c r="DR2" s="1179"/>
      <c r="DS2" s="1179"/>
      <c r="DT2" s="1179"/>
      <c r="DU2" s="1179"/>
      <c r="DV2" s="1179"/>
      <c r="DW2" s="1179"/>
      <c r="DX2" s="1179"/>
      <c r="DY2" s="1179"/>
      <c r="DZ2" s="1180"/>
      <c r="EA2" s="249"/>
    </row>
    <row r="3" spans="1:131" s="246" customFormat="1" ht="11.25" customHeight="1" x14ac:dyDescent="0.2">
      <c r="A3" s="242"/>
      <c r="B3" s="242"/>
      <c r="C3" s="242"/>
      <c r="D3" s="242"/>
      <c r="E3" s="242"/>
      <c r="F3" s="242"/>
      <c r="G3" s="242"/>
      <c r="H3" s="242"/>
      <c r="I3" s="242"/>
      <c r="J3" s="242"/>
      <c r="K3" s="242"/>
      <c r="L3" s="242"/>
      <c r="M3" s="242"/>
      <c r="N3" s="242"/>
      <c r="O3" s="242"/>
      <c r="P3" s="242"/>
      <c r="Q3" s="242"/>
      <c r="R3" s="242"/>
      <c r="S3" s="242"/>
      <c r="T3" s="242"/>
      <c r="U3" s="242"/>
      <c r="V3" s="242"/>
      <c r="W3" s="242"/>
      <c r="X3" s="242"/>
      <c r="Y3" s="242"/>
      <c r="Z3" s="242"/>
      <c r="AA3" s="242"/>
      <c r="AB3" s="242"/>
      <c r="AC3" s="242"/>
      <c r="AD3" s="242"/>
      <c r="AE3" s="242"/>
      <c r="AF3" s="242"/>
      <c r="AG3" s="242"/>
      <c r="AH3" s="242"/>
      <c r="AI3" s="242"/>
      <c r="AJ3" s="242"/>
      <c r="AK3" s="242"/>
      <c r="AL3" s="242"/>
      <c r="AM3" s="242"/>
      <c r="AN3" s="242"/>
      <c r="AO3" s="242"/>
      <c r="AP3" s="242"/>
      <c r="AQ3" s="242"/>
      <c r="AR3" s="242"/>
      <c r="AS3" s="242"/>
      <c r="AT3" s="242"/>
      <c r="AU3" s="242"/>
      <c r="AV3" s="242"/>
      <c r="AW3" s="242"/>
      <c r="AX3" s="242"/>
      <c r="AY3" s="242"/>
      <c r="AZ3" s="242"/>
      <c r="BA3" s="242"/>
      <c r="BB3" s="242"/>
      <c r="BC3" s="242"/>
      <c r="BD3" s="242"/>
      <c r="BE3" s="242"/>
      <c r="BF3" s="242"/>
      <c r="BG3" s="242"/>
      <c r="BH3" s="242"/>
      <c r="BI3" s="242"/>
      <c r="BJ3" s="242"/>
      <c r="BK3" s="242"/>
      <c r="BL3" s="242"/>
      <c r="BM3" s="242"/>
      <c r="BN3" s="242"/>
      <c r="BO3" s="242"/>
      <c r="BP3" s="242"/>
      <c r="BQ3" s="242"/>
      <c r="BR3" s="242"/>
      <c r="BS3" s="242"/>
      <c r="BT3" s="242"/>
      <c r="BU3" s="242"/>
      <c r="BV3" s="242"/>
      <c r="BW3" s="242"/>
      <c r="BX3" s="242"/>
      <c r="BY3" s="242"/>
      <c r="BZ3" s="242"/>
      <c r="CA3" s="242"/>
      <c r="CB3" s="242"/>
      <c r="CC3" s="242"/>
      <c r="CD3" s="242"/>
      <c r="CE3" s="242"/>
      <c r="CF3" s="242"/>
      <c r="CG3" s="242"/>
      <c r="CH3" s="242"/>
      <c r="CI3" s="242"/>
      <c r="CJ3" s="242"/>
      <c r="CK3" s="242"/>
      <c r="CL3" s="242"/>
      <c r="CM3" s="242"/>
      <c r="CN3" s="242"/>
      <c r="CO3" s="242"/>
      <c r="CP3" s="242"/>
      <c r="CQ3" s="242"/>
      <c r="CR3" s="242"/>
      <c r="CS3" s="242"/>
      <c r="CT3" s="242"/>
      <c r="CU3" s="242"/>
      <c r="CV3" s="242"/>
      <c r="CW3" s="242"/>
      <c r="CX3" s="242"/>
      <c r="CY3" s="242"/>
      <c r="CZ3" s="242"/>
      <c r="DA3" s="242"/>
      <c r="DB3" s="242"/>
      <c r="DC3" s="242"/>
      <c r="DD3" s="242"/>
      <c r="DE3" s="242"/>
      <c r="DF3" s="242"/>
      <c r="DG3" s="242"/>
      <c r="DH3" s="242"/>
      <c r="DI3" s="242"/>
      <c r="DJ3" s="242"/>
      <c r="DK3" s="242"/>
      <c r="DL3" s="242"/>
      <c r="DM3" s="242"/>
      <c r="DN3" s="242"/>
      <c r="DO3" s="242"/>
      <c r="DP3" s="242"/>
      <c r="DQ3" s="242"/>
      <c r="DR3" s="242"/>
      <c r="DS3" s="242"/>
      <c r="DT3" s="242"/>
      <c r="DU3" s="242"/>
      <c r="DV3" s="242"/>
      <c r="DW3" s="242"/>
      <c r="DX3" s="242"/>
      <c r="DY3" s="242"/>
      <c r="DZ3" s="242"/>
      <c r="EA3" s="245"/>
    </row>
    <row r="4" spans="1:131" s="254" customFormat="1" ht="26.25" customHeight="1" thickBot="1" x14ac:dyDescent="0.25">
      <c r="A4" s="1153" t="s">
        <v>372</v>
      </c>
      <c r="B4" s="1153"/>
      <c r="C4" s="1153"/>
      <c r="D4" s="1153"/>
      <c r="E4" s="1153"/>
      <c r="F4" s="1153"/>
      <c r="G4" s="1153"/>
      <c r="H4" s="1153"/>
      <c r="I4" s="1153"/>
      <c r="J4" s="1153"/>
      <c r="K4" s="1153"/>
      <c r="L4" s="1153"/>
      <c r="M4" s="1153"/>
      <c r="N4" s="1153"/>
      <c r="O4" s="1153"/>
      <c r="P4" s="1153"/>
      <c r="Q4" s="1153"/>
      <c r="R4" s="1153"/>
      <c r="S4" s="1153"/>
      <c r="T4" s="1153"/>
      <c r="U4" s="1153"/>
      <c r="V4" s="1153"/>
      <c r="W4" s="1153"/>
      <c r="X4" s="1153"/>
      <c r="Y4" s="1153"/>
      <c r="Z4" s="1153"/>
      <c r="AA4" s="1153"/>
      <c r="AB4" s="1153"/>
      <c r="AC4" s="1153"/>
      <c r="AD4" s="1153"/>
      <c r="AE4" s="1153"/>
      <c r="AF4" s="1153"/>
      <c r="AG4" s="1153"/>
      <c r="AH4" s="1153"/>
      <c r="AI4" s="1153"/>
      <c r="AJ4" s="1153"/>
      <c r="AK4" s="1153"/>
      <c r="AL4" s="1153"/>
      <c r="AM4" s="1153"/>
      <c r="AN4" s="1153"/>
      <c r="AO4" s="1153"/>
      <c r="AP4" s="1153"/>
      <c r="AQ4" s="1153"/>
      <c r="AR4" s="1153"/>
      <c r="AS4" s="1153"/>
      <c r="AT4" s="1153"/>
      <c r="AU4" s="1153"/>
      <c r="AV4" s="1153"/>
      <c r="AW4" s="1153"/>
      <c r="AX4" s="1153"/>
      <c r="AY4" s="1153"/>
      <c r="AZ4" s="251"/>
      <c r="BA4" s="251"/>
      <c r="BB4" s="251"/>
      <c r="BC4" s="251"/>
      <c r="BD4" s="251"/>
      <c r="BE4" s="252"/>
      <c r="BF4" s="252"/>
      <c r="BG4" s="252"/>
      <c r="BH4" s="252"/>
      <c r="BI4" s="252"/>
      <c r="BJ4" s="252"/>
      <c r="BK4" s="252"/>
      <c r="BL4" s="252"/>
      <c r="BM4" s="252"/>
      <c r="BN4" s="252"/>
      <c r="BO4" s="252"/>
      <c r="BP4" s="252"/>
      <c r="BQ4" s="251" t="s">
        <v>373</v>
      </c>
      <c r="BR4" s="251"/>
      <c r="BS4" s="251"/>
      <c r="BT4" s="251"/>
      <c r="BU4" s="251"/>
      <c r="BV4" s="251"/>
      <c r="BW4" s="251"/>
      <c r="BX4" s="251"/>
      <c r="BY4" s="251"/>
      <c r="BZ4" s="251"/>
      <c r="CA4" s="251"/>
      <c r="CB4" s="251"/>
      <c r="CC4" s="251"/>
      <c r="CD4" s="251"/>
      <c r="CE4" s="251"/>
      <c r="CF4" s="251"/>
      <c r="CG4" s="251"/>
      <c r="CH4" s="251"/>
      <c r="CI4" s="251"/>
      <c r="CJ4" s="251"/>
      <c r="CK4" s="251"/>
      <c r="CL4" s="251"/>
      <c r="CM4" s="251"/>
      <c r="CN4" s="251"/>
      <c r="CO4" s="251"/>
      <c r="CP4" s="251"/>
      <c r="CQ4" s="251"/>
      <c r="CR4" s="251"/>
      <c r="CS4" s="251"/>
      <c r="CT4" s="251"/>
      <c r="CU4" s="251"/>
      <c r="CV4" s="251"/>
      <c r="CW4" s="251"/>
      <c r="CX4" s="251"/>
      <c r="CY4" s="251"/>
      <c r="CZ4" s="251"/>
      <c r="DA4" s="251"/>
      <c r="DB4" s="251"/>
      <c r="DC4" s="251"/>
      <c r="DD4" s="251"/>
      <c r="DE4" s="251"/>
      <c r="DF4" s="251"/>
      <c r="DG4" s="251"/>
      <c r="DH4" s="251"/>
      <c r="DI4" s="251"/>
      <c r="DJ4" s="251"/>
      <c r="DK4" s="251"/>
      <c r="DL4" s="251"/>
      <c r="DM4" s="251"/>
      <c r="DN4" s="251"/>
      <c r="DO4" s="251"/>
      <c r="DP4" s="251"/>
      <c r="DQ4" s="251"/>
      <c r="DR4" s="251"/>
      <c r="DS4" s="251"/>
      <c r="DT4" s="251"/>
      <c r="DU4" s="251"/>
      <c r="DV4" s="251"/>
      <c r="DW4" s="251"/>
      <c r="DX4" s="251"/>
      <c r="DY4" s="251"/>
      <c r="DZ4" s="251"/>
      <c r="EA4" s="253"/>
    </row>
    <row r="5" spans="1:131" s="254" customFormat="1" ht="26.25" customHeight="1" x14ac:dyDescent="0.2">
      <c r="A5" s="1085" t="s">
        <v>374</v>
      </c>
      <c r="B5" s="1086"/>
      <c r="C5" s="1086"/>
      <c r="D5" s="1086"/>
      <c r="E5" s="1086"/>
      <c r="F5" s="1086"/>
      <c r="G5" s="1086"/>
      <c r="H5" s="1086"/>
      <c r="I5" s="1086"/>
      <c r="J5" s="1086"/>
      <c r="K5" s="1086"/>
      <c r="L5" s="1086"/>
      <c r="M5" s="1086"/>
      <c r="N5" s="1086"/>
      <c r="O5" s="1086"/>
      <c r="P5" s="1087"/>
      <c r="Q5" s="1091" t="s">
        <v>375</v>
      </c>
      <c r="R5" s="1092"/>
      <c r="S5" s="1092"/>
      <c r="T5" s="1092"/>
      <c r="U5" s="1093"/>
      <c r="V5" s="1091" t="s">
        <v>376</v>
      </c>
      <c r="W5" s="1092"/>
      <c r="X5" s="1092"/>
      <c r="Y5" s="1092"/>
      <c r="Z5" s="1093"/>
      <c r="AA5" s="1091" t="s">
        <v>377</v>
      </c>
      <c r="AB5" s="1092"/>
      <c r="AC5" s="1092"/>
      <c r="AD5" s="1092"/>
      <c r="AE5" s="1092"/>
      <c r="AF5" s="1181" t="s">
        <v>378</v>
      </c>
      <c r="AG5" s="1092"/>
      <c r="AH5" s="1092"/>
      <c r="AI5" s="1092"/>
      <c r="AJ5" s="1107"/>
      <c r="AK5" s="1092" t="s">
        <v>379</v>
      </c>
      <c r="AL5" s="1092"/>
      <c r="AM5" s="1092"/>
      <c r="AN5" s="1092"/>
      <c r="AO5" s="1093"/>
      <c r="AP5" s="1091" t="s">
        <v>380</v>
      </c>
      <c r="AQ5" s="1092"/>
      <c r="AR5" s="1092"/>
      <c r="AS5" s="1092"/>
      <c r="AT5" s="1093"/>
      <c r="AU5" s="1091" t="s">
        <v>381</v>
      </c>
      <c r="AV5" s="1092"/>
      <c r="AW5" s="1092"/>
      <c r="AX5" s="1092"/>
      <c r="AY5" s="1107"/>
      <c r="AZ5" s="255"/>
      <c r="BA5" s="255"/>
      <c r="BB5" s="255"/>
      <c r="BC5" s="255"/>
      <c r="BD5" s="255"/>
      <c r="BE5" s="256"/>
      <c r="BF5" s="256"/>
      <c r="BG5" s="256"/>
      <c r="BH5" s="256"/>
      <c r="BI5" s="256"/>
      <c r="BJ5" s="256"/>
      <c r="BK5" s="256"/>
      <c r="BL5" s="256"/>
      <c r="BM5" s="256"/>
      <c r="BN5" s="256"/>
      <c r="BO5" s="256"/>
      <c r="BP5" s="256"/>
      <c r="BQ5" s="1085" t="s">
        <v>382</v>
      </c>
      <c r="BR5" s="1086"/>
      <c r="BS5" s="1086"/>
      <c r="BT5" s="1086"/>
      <c r="BU5" s="1086"/>
      <c r="BV5" s="1086"/>
      <c r="BW5" s="1086"/>
      <c r="BX5" s="1086"/>
      <c r="BY5" s="1086"/>
      <c r="BZ5" s="1086"/>
      <c r="CA5" s="1086"/>
      <c r="CB5" s="1086"/>
      <c r="CC5" s="1086"/>
      <c r="CD5" s="1086"/>
      <c r="CE5" s="1086"/>
      <c r="CF5" s="1086"/>
      <c r="CG5" s="1087"/>
      <c r="CH5" s="1091" t="s">
        <v>383</v>
      </c>
      <c r="CI5" s="1092"/>
      <c r="CJ5" s="1092"/>
      <c r="CK5" s="1092"/>
      <c r="CL5" s="1093"/>
      <c r="CM5" s="1091" t="s">
        <v>384</v>
      </c>
      <c r="CN5" s="1092"/>
      <c r="CO5" s="1092"/>
      <c r="CP5" s="1092"/>
      <c r="CQ5" s="1093"/>
      <c r="CR5" s="1091" t="s">
        <v>385</v>
      </c>
      <c r="CS5" s="1092"/>
      <c r="CT5" s="1092"/>
      <c r="CU5" s="1092"/>
      <c r="CV5" s="1093"/>
      <c r="CW5" s="1091" t="s">
        <v>386</v>
      </c>
      <c r="CX5" s="1092"/>
      <c r="CY5" s="1092"/>
      <c r="CZ5" s="1092"/>
      <c r="DA5" s="1093"/>
      <c r="DB5" s="1091" t="s">
        <v>387</v>
      </c>
      <c r="DC5" s="1092"/>
      <c r="DD5" s="1092"/>
      <c r="DE5" s="1092"/>
      <c r="DF5" s="1093"/>
      <c r="DG5" s="1186" t="s">
        <v>388</v>
      </c>
      <c r="DH5" s="1187"/>
      <c r="DI5" s="1187"/>
      <c r="DJ5" s="1187"/>
      <c r="DK5" s="1188"/>
      <c r="DL5" s="1186" t="s">
        <v>389</v>
      </c>
      <c r="DM5" s="1187"/>
      <c r="DN5" s="1187"/>
      <c r="DO5" s="1187"/>
      <c r="DP5" s="1188"/>
      <c r="DQ5" s="1091" t="s">
        <v>390</v>
      </c>
      <c r="DR5" s="1092"/>
      <c r="DS5" s="1092"/>
      <c r="DT5" s="1092"/>
      <c r="DU5" s="1093"/>
      <c r="DV5" s="1091" t="s">
        <v>381</v>
      </c>
      <c r="DW5" s="1092"/>
      <c r="DX5" s="1092"/>
      <c r="DY5" s="1092"/>
      <c r="DZ5" s="1107"/>
      <c r="EA5" s="253"/>
    </row>
    <row r="6" spans="1:131" s="254" customFormat="1" ht="26.25" customHeight="1" thickBot="1" x14ac:dyDescent="0.25">
      <c r="A6" s="1088"/>
      <c r="B6" s="1089"/>
      <c r="C6" s="1089"/>
      <c r="D6" s="1089"/>
      <c r="E6" s="1089"/>
      <c r="F6" s="1089"/>
      <c r="G6" s="1089"/>
      <c r="H6" s="1089"/>
      <c r="I6" s="1089"/>
      <c r="J6" s="1089"/>
      <c r="K6" s="1089"/>
      <c r="L6" s="1089"/>
      <c r="M6" s="1089"/>
      <c r="N6" s="1089"/>
      <c r="O6" s="1089"/>
      <c r="P6" s="1090"/>
      <c r="Q6" s="1094"/>
      <c r="R6" s="1095"/>
      <c r="S6" s="1095"/>
      <c r="T6" s="1095"/>
      <c r="U6" s="1096"/>
      <c r="V6" s="1094"/>
      <c r="W6" s="1095"/>
      <c r="X6" s="1095"/>
      <c r="Y6" s="1095"/>
      <c r="Z6" s="1096"/>
      <c r="AA6" s="1094"/>
      <c r="AB6" s="1095"/>
      <c r="AC6" s="1095"/>
      <c r="AD6" s="1095"/>
      <c r="AE6" s="1095"/>
      <c r="AF6" s="1182"/>
      <c r="AG6" s="1095"/>
      <c r="AH6" s="1095"/>
      <c r="AI6" s="1095"/>
      <c r="AJ6" s="1108"/>
      <c r="AK6" s="1095"/>
      <c r="AL6" s="1095"/>
      <c r="AM6" s="1095"/>
      <c r="AN6" s="1095"/>
      <c r="AO6" s="1096"/>
      <c r="AP6" s="1094"/>
      <c r="AQ6" s="1095"/>
      <c r="AR6" s="1095"/>
      <c r="AS6" s="1095"/>
      <c r="AT6" s="1096"/>
      <c r="AU6" s="1094"/>
      <c r="AV6" s="1095"/>
      <c r="AW6" s="1095"/>
      <c r="AX6" s="1095"/>
      <c r="AY6" s="1108"/>
      <c r="AZ6" s="251"/>
      <c r="BA6" s="251"/>
      <c r="BB6" s="251"/>
      <c r="BC6" s="251"/>
      <c r="BD6" s="251"/>
      <c r="BE6" s="252"/>
      <c r="BF6" s="252"/>
      <c r="BG6" s="252"/>
      <c r="BH6" s="252"/>
      <c r="BI6" s="252"/>
      <c r="BJ6" s="252"/>
      <c r="BK6" s="252"/>
      <c r="BL6" s="252"/>
      <c r="BM6" s="252"/>
      <c r="BN6" s="252"/>
      <c r="BO6" s="252"/>
      <c r="BP6" s="252"/>
      <c r="BQ6" s="1088"/>
      <c r="BR6" s="1089"/>
      <c r="BS6" s="1089"/>
      <c r="BT6" s="1089"/>
      <c r="BU6" s="1089"/>
      <c r="BV6" s="1089"/>
      <c r="BW6" s="1089"/>
      <c r="BX6" s="1089"/>
      <c r="BY6" s="1089"/>
      <c r="BZ6" s="1089"/>
      <c r="CA6" s="1089"/>
      <c r="CB6" s="1089"/>
      <c r="CC6" s="1089"/>
      <c r="CD6" s="1089"/>
      <c r="CE6" s="1089"/>
      <c r="CF6" s="1089"/>
      <c r="CG6" s="1090"/>
      <c r="CH6" s="1094"/>
      <c r="CI6" s="1095"/>
      <c r="CJ6" s="1095"/>
      <c r="CK6" s="1095"/>
      <c r="CL6" s="1096"/>
      <c r="CM6" s="1094"/>
      <c r="CN6" s="1095"/>
      <c r="CO6" s="1095"/>
      <c r="CP6" s="1095"/>
      <c r="CQ6" s="1096"/>
      <c r="CR6" s="1094"/>
      <c r="CS6" s="1095"/>
      <c r="CT6" s="1095"/>
      <c r="CU6" s="1095"/>
      <c r="CV6" s="1096"/>
      <c r="CW6" s="1094"/>
      <c r="CX6" s="1095"/>
      <c r="CY6" s="1095"/>
      <c r="CZ6" s="1095"/>
      <c r="DA6" s="1096"/>
      <c r="DB6" s="1094"/>
      <c r="DC6" s="1095"/>
      <c r="DD6" s="1095"/>
      <c r="DE6" s="1095"/>
      <c r="DF6" s="1096"/>
      <c r="DG6" s="1189"/>
      <c r="DH6" s="1190"/>
      <c r="DI6" s="1190"/>
      <c r="DJ6" s="1190"/>
      <c r="DK6" s="1191"/>
      <c r="DL6" s="1189"/>
      <c r="DM6" s="1190"/>
      <c r="DN6" s="1190"/>
      <c r="DO6" s="1190"/>
      <c r="DP6" s="1191"/>
      <c r="DQ6" s="1094"/>
      <c r="DR6" s="1095"/>
      <c r="DS6" s="1095"/>
      <c r="DT6" s="1095"/>
      <c r="DU6" s="1096"/>
      <c r="DV6" s="1094"/>
      <c r="DW6" s="1095"/>
      <c r="DX6" s="1095"/>
      <c r="DY6" s="1095"/>
      <c r="DZ6" s="1108"/>
      <c r="EA6" s="253"/>
    </row>
    <row r="7" spans="1:131" s="254" customFormat="1" ht="26.25" customHeight="1" thickTop="1" x14ac:dyDescent="0.2">
      <c r="A7" s="257">
        <v>1</v>
      </c>
      <c r="B7" s="1140" t="s">
        <v>391</v>
      </c>
      <c r="C7" s="1141"/>
      <c r="D7" s="1141"/>
      <c r="E7" s="1141"/>
      <c r="F7" s="1141"/>
      <c r="G7" s="1141"/>
      <c r="H7" s="1141"/>
      <c r="I7" s="1141"/>
      <c r="J7" s="1141"/>
      <c r="K7" s="1141"/>
      <c r="L7" s="1141"/>
      <c r="M7" s="1141"/>
      <c r="N7" s="1141"/>
      <c r="O7" s="1141"/>
      <c r="P7" s="1142"/>
      <c r="Q7" s="1192">
        <v>125937</v>
      </c>
      <c r="R7" s="1193"/>
      <c r="S7" s="1193"/>
      <c r="T7" s="1193"/>
      <c r="U7" s="1193"/>
      <c r="V7" s="1193">
        <v>119116</v>
      </c>
      <c r="W7" s="1193"/>
      <c r="X7" s="1193"/>
      <c r="Y7" s="1193"/>
      <c r="Z7" s="1193"/>
      <c r="AA7" s="1193">
        <v>6821</v>
      </c>
      <c r="AB7" s="1193"/>
      <c r="AC7" s="1193"/>
      <c r="AD7" s="1193"/>
      <c r="AE7" s="1194"/>
      <c r="AF7" s="1195">
        <v>6255</v>
      </c>
      <c r="AG7" s="1196"/>
      <c r="AH7" s="1196"/>
      <c r="AI7" s="1196"/>
      <c r="AJ7" s="1197"/>
      <c r="AK7" s="1201">
        <v>2806</v>
      </c>
      <c r="AL7" s="1202"/>
      <c r="AM7" s="1202"/>
      <c r="AN7" s="1202"/>
      <c r="AO7" s="1202"/>
      <c r="AP7" s="1202">
        <v>28628</v>
      </c>
      <c r="AQ7" s="1202"/>
      <c r="AR7" s="1202"/>
      <c r="AS7" s="1202"/>
      <c r="AT7" s="1202"/>
      <c r="AU7" s="1203"/>
      <c r="AV7" s="1203"/>
      <c r="AW7" s="1203"/>
      <c r="AX7" s="1203"/>
      <c r="AY7" s="1204"/>
      <c r="AZ7" s="251"/>
      <c r="BA7" s="251"/>
      <c r="BB7" s="251"/>
      <c r="BC7" s="251"/>
      <c r="BD7" s="251"/>
      <c r="BE7" s="252"/>
      <c r="BF7" s="252"/>
      <c r="BG7" s="252"/>
      <c r="BH7" s="252"/>
      <c r="BI7" s="252"/>
      <c r="BJ7" s="252"/>
      <c r="BK7" s="252"/>
      <c r="BL7" s="252"/>
      <c r="BM7" s="252"/>
      <c r="BN7" s="252"/>
      <c r="BO7" s="252"/>
      <c r="BP7" s="252"/>
      <c r="BQ7" s="258">
        <v>1</v>
      </c>
      <c r="BR7" s="259" t="s">
        <v>596</v>
      </c>
      <c r="BS7" s="1205" t="s">
        <v>590</v>
      </c>
      <c r="BT7" s="1206"/>
      <c r="BU7" s="1206"/>
      <c r="BV7" s="1206"/>
      <c r="BW7" s="1206"/>
      <c r="BX7" s="1206"/>
      <c r="BY7" s="1206"/>
      <c r="BZ7" s="1206"/>
      <c r="CA7" s="1206"/>
      <c r="CB7" s="1206"/>
      <c r="CC7" s="1206"/>
      <c r="CD7" s="1206"/>
      <c r="CE7" s="1206"/>
      <c r="CF7" s="1206"/>
      <c r="CG7" s="1207"/>
      <c r="CH7" s="1198">
        <v>-124</v>
      </c>
      <c r="CI7" s="1199"/>
      <c r="CJ7" s="1199"/>
      <c r="CK7" s="1199"/>
      <c r="CL7" s="1200"/>
      <c r="CM7" s="1198">
        <v>516</v>
      </c>
      <c r="CN7" s="1199"/>
      <c r="CO7" s="1199"/>
      <c r="CP7" s="1199"/>
      <c r="CQ7" s="1200"/>
      <c r="CR7" s="1198">
        <v>200</v>
      </c>
      <c r="CS7" s="1199"/>
      <c r="CT7" s="1199"/>
      <c r="CU7" s="1199"/>
      <c r="CV7" s="1200"/>
      <c r="CW7" s="1198">
        <v>228</v>
      </c>
      <c r="CX7" s="1199"/>
      <c r="CY7" s="1199"/>
      <c r="CZ7" s="1199"/>
      <c r="DA7" s="1200"/>
      <c r="DB7" s="1198" t="s">
        <v>524</v>
      </c>
      <c r="DC7" s="1199"/>
      <c r="DD7" s="1199"/>
      <c r="DE7" s="1199"/>
      <c r="DF7" s="1200"/>
      <c r="DG7" s="1198" t="s">
        <v>524</v>
      </c>
      <c r="DH7" s="1199"/>
      <c r="DI7" s="1199"/>
      <c r="DJ7" s="1199"/>
      <c r="DK7" s="1200"/>
      <c r="DL7" s="1198" t="s">
        <v>524</v>
      </c>
      <c r="DM7" s="1199"/>
      <c r="DN7" s="1199"/>
      <c r="DO7" s="1199"/>
      <c r="DP7" s="1200"/>
      <c r="DQ7" s="1198" t="s">
        <v>524</v>
      </c>
      <c r="DR7" s="1199"/>
      <c r="DS7" s="1199"/>
      <c r="DT7" s="1199"/>
      <c r="DU7" s="1200"/>
      <c r="DV7" s="1183"/>
      <c r="DW7" s="1184"/>
      <c r="DX7" s="1184"/>
      <c r="DY7" s="1184"/>
      <c r="DZ7" s="1185"/>
      <c r="EA7" s="253"/>
    </row>
    <row r="8" spans="1:131" s="254" customFormat="1" ht="26.25" customHeight="1" x14ac:dyDescent="0.2">
      <c r="A8" s="260">
        <v>2</v>
      </c>
      <c r="B8" s="1127"/>
      <c r="C8" s="1128"/>
      <c r="D8" s="1128"/>
      <c r="E8" s="1128"/>
      <c r="F8" s="1128"/>
      <c r="G8" s="1128"/>
      <c r="H8" s="1128"/>
      <c r="I8" s="1128"/>
      <c r="J8" s="1128"/>
      <c r="K8" s="1128"/>
      <c r="L8" s="1128"/>
      <c r="M8" s="1128"/>
      <c r="N8" s="1128"/>
      <c r="O8" s="1128"/>
      <c r="P8" s="1129"/>
      <c r="Q8" s="1133"/>
      <c r="R8" s="1134"/>
      <c r="S8" s="1134"/>
      <c r="T8" s="1134"/>
      <c r="U8" s="1134"/>
      <c r="V8" s="1134"/>
      <c r="W8" s="1134"/>
      <c r="X8" s="1134"/>
      <c r="Y8" s="1134"/>
      <c r="Z8" s="1134"/>
      <c r="AA8" s="1134"/>
      <c r="AB8" s="1134"/>
      <c r="AC8" s="1134"/>
      <c r="AD8" s="1134"/>
      <c r="AE8" s="1135"/>
      <c r="AF8" s="1109"/>
      <c r="AG8" s="1110"/>
      <c r="AH8" s="1110"/>
      <c r="AI8" s="1110"/>
      <c r="AJ8" s="1111"/>
      <c r="AK8" s="1176"/>
      <c r="AL8" s="1177"/>
      <c r="AM8" s="1177"/>
      <c r="AN8" s="1177"/>
      <c r="AO8" s="1177"/>
      <c r="AP8" s="1177"/>
      <c r="AQ8" s="1177"/>
      <c r="AR8" s="1177"/>
      <c r="AS8" s="1177"/>
      <c r="AT8" s="1177"/>
      <c r="AU8" s="1174"/>
      <c r="AV8" s="1174"/>
      <c r="AW8" s="1174"/>
      <c r="AX8" s="1174"/>
      <c r="AY8" s="1175"/>
      <c r="AZ8" s="251"/>
      <c r="BA8" s="251"/>
      <c r="BB8" s="251"/>
      <c r="BC8" s="251"/>
      <c r="BD8" s="251"/>
      <c r="BE8" s="252"/>
      <c r="BF8" s="252"/>
      <c r="BG8" s="252"/>
      <c r="BH8" s="252"/>
      <c r="BI8" s="252"/>
      <c r="BJ8" s="252"/>
      <c r="BK8" s="252"/>
      <c r="BL8" s="252"/>
      <c r="BM8" s="252"/>
      <c r="BN8" s="252"/>
      <c r="BO8" s="252"/>
      <c r="BP8" s="252"/>
      <c r="BQ8" s="261">
        <v>2</v>
      </c>
      <c r="BR8" s="262"/>
      <c r="BS8" s="1104" t="s">
        <v>591</v>
      </c>
      <c r="BT8" s="1105"/>
      <c r="BU8" s="1105"/>
      <c r="BV8" s="1105"/>
      <c r="BW8" s="1105"/>
      <c r="BX8" s="1105"/>
      <c r="BY8" s="1105"/>
      <c r="BZ8" s="1105"/>
      <c r="CA8" s="1105"/>
      <c r="CB8" s="1105"/>
      <c r="CC8" s="1105"/>
      <c r="CD8" s="1105"/>
      <c r="CE8" s="1105"/>
      <c r="CF8" s="1105"/>
      <c r="CG8" s="1106"/>
      <c r="CH8" s="1079">
        <v>-11</v>
      </c>
      <c r="CI8" s="1080"/>
      <c r="CJ8" s="1080"/>
      <c r="CK8" s="1080"/>
      <c r="CL8" s="1081"/>
      <c r="CM8" s="1079">
        <v>580</v>
      </c>
      <c r="CN8" s="1080"/>
      <c r="CO8" s="1080"/>
      <c r="CP8" s="1080"/>
      <c r="CQ8" s="1081"/>
      <c r="CR8" s="1079">
        <v>500</v>
      </c>
      <c r="CS8" s="1080"/>
      <c r="CT8" s="1080"/>
      <c r="CU8" s="1080"/>
      <c r="CV8" s="1081"/>
      <c r="CW8" s="1079">
        <v>73</v>
      </c>
      <c r="CX8" s="1080"/>
      <c r="CY8" s="1080"/>
      <c r="CZ8" s="1080"/>
      <c r="DA8" s="1081"/>
      <c r="DB8" s="1079">
        <v>23</v>
      </c>
      <c r="DC8" s="1080"/>
      <c r="DD8" s="1080"/>
      <c r="DE8" s="1080"/>
      <c r="DF8" s="1081"/>
      <c r="DG8" s="1079" t="s">
        <v>524</v>
      </c>
      <c r="DH8" s="1080"/>
      <c r="DI8" s="1080"/>
      <c r="DJ8" s="1080"/>
      <c r="DK8" s="1081"/>
      <c r="DL8" s="1079" t="s">
        <v>524</v>
      </c>
      <c r="DM8" s="1080"/>
      <c r="DN8" s="1080"/>
      <c r="DO8" s="1080"/>
      <c r="DP8" s="1081"/>
      <c r="DQ8" s="1079" t="s">
        <v>524</v>
      </c>
      <c r="DR8" s="1080"/>
      <c r="DS8" s="1080"/>
      <c r="DT8" s="1080"/>
      <c r="DU8" s="1081"/>
      <c r="DV8" s="1082"/>
      <c r="DW8" s="1083"/>
      <c r="DX8" s="1083"/>
      <c r="DY8" s="1083"/>
      <c r="DZ8" s="1084"/>
      <c r="EA8" s="253"/>
    </row>
    <row r="9" spans="1:131" s="254" customFormat="1" ht="26.25" customHeight="1" x14ac:dyDescent="0.2">
      <c r="A9" s="260">
        <v>3</v>
      </c>
      <c r="B9" s="1127"/>
      <c r="C9" s="1128"/>
      <c r="D9" s="1128"/>
      <c r="E9" s="1128"/>
      <c r="F9" s="1128"/>
      <c r="G9" s="1128"/>
      <c r="H9" s="1128"/>
      <c r="I9" s="1128"/>
      <c r="J9" s="1128"/>
      <c r="K9" s="1128"/>
      <c r="L9" s="1128"/>
      <c r="M9" s="1128"/>
      <c r="N9" s="1128"/>
      <c r="O9" s="1128"/>
      <c r="P9" s="1129"/>
      <c r="Q9" s="1133"/>
      <c r="R9" s="1134"/>
      <c r="S9" s="1134"/>
      <c r="T9" s="1134"/>
      <c r="U9" s="1134"/>
      <c r="V9" s="1134"/>
      <c r="W9" s="1134"/>
      <c r="X9" s="1134"/>
      <c r="Y9" s="1134"/>
      <c r="Z9" s="1134"/>
      <c r="AA9" s="1134"/>
      <c r="AB9" s="1134"/>
      <c r="AC9" s="1134"/>
      <c r="AD9" s="1134"/>
      <c r="AE9" s="1135"/>
      <c r="AF9" s="1109"/>
      <c r="AG9" s="1110"/>
      <c r="AH9" s="1110"/>
      <c r="AI9" s="1110"/>
      <c r="AJ9" s="1111"/>
      <c r="AK9" s="1176"/>
      <c r="AL9" s="1177"/>
      <c r="AM9" s="1177"/>
      <c r="AN9" s="1177"/>
      <c r="AO9" s="1177"/>
      <c r="AP9" s="1177"/>
      <c r="AQ9" s="1177"/>
      <c r="AR9" s="1177"/>
      <c r="AS9" s="1177"/>
      <c r="AT9" s="1177"/>
      <c r="AU9" s="1174"/>
      <c r="AV9" s="1174"/>
      <c r="AW9" s="1174"/>
      <c r="AX9" s="1174"/>
      <c r="AY9" s="1175"/>
      <c r="AZ9" s="251"/>
      <c r="BA9" s="251"/>
      <c r="BB9" s="251"/>
      <c r="BC9" s="251"/>
      <c r="BD9" s="251"/>
      <c r="BE9" s="252"/>
      <c r="BF9" s="252"/>
      <c r="BG9" s="252"/>
      <c r="BH9" s="252"/>
      <c r="BI9" s="252"/>
      <c r="BJ9" s="252"/>
      <c r="BK9" s="252"/>
      <c r="BL9" s="252"/>
      <c r="BM9" s="252"/>
      <c r="BN9" s="252"/>
      <c r="BO9" s="252"/>
      <c r="BP9" s="252"/>
      <c r="BQ9" s="261">
        <v>3</v>
      </c>
      <c r="BR9" s="262"/>
      <c r="BS9" s="1104" t="s">
        <v>592</v>
      </c>
      <c r="BT9" s="1105"/>
      <c r="BU9" s="1105"/>
      <c r="BV9" s="1105"/>
      <c r="BW9" s="1105"/>
      <c r="BX9" s="1105"/>
      <c r="BY9" s="1105"/>
      <c r="BZ9" s="1105"/>
      <c r="CA9" s="1105"/>
      <c r="CB9" s="1105"/>
      <c r="CC9" s="1105"/>
      <c r="CD9" s="1105"/>
      <c r="CE9" s="1105"/>
      <c r="CF9" s="1105"/>
      <c r="CG9" s="1106"/>
      <c r="CH9" s="1079">
        <v>16</v>
      </c>
      <c r="CI9" s="1080"/>
      <c r="CJ9" s="1080"/>
      <c r="CK9" s="1080"/>
      <c r="CL9" s="1081"/>
      <c r="CM9" s="1079">
        <v>450</v>
      </c>
      <c r="CN9" s="1080"/>
      <c r="CO9" s="1080"/>
      <c r="CP9" s="1080"/>
      <c r="CQ9" s="1081"/>
      <c r="CR9" s="1079">
        <v>35</v>
      </c>
      <c r="CS9" s="1080"/>
      <c r="CT9" s="1080"/>
      <c r="CU9" s="1080"/>
      <c r="CV9" s="1081"/>
      <c r="CW9" s="1079">
        <v>0</v>
      </c>
      <c r="CX9" s="1080"/>
      <c r="CY9" s="1080"/>
      <c r="CZ9" s="1080"/>
      <c r="DA9" s="1081"/>
      <c r="DB9" s="1079" t="s">
        <v>524</v>
      </c>
      <c r="DC9" s="1080"/>
      <c r="DD9" s="1080"/>
      <c r="DE9" s="1080"/>
      <c r="DF9" s="1081"/>
      <c r="DG9" s="1079" t="s">
        <v>524</v>
      </c>
      <c r="DH9" s="1080"/>
      <c r="DI9" s="1080"/>
      <c r="DJ9" s="1080"/>
      <c r="DK9" s="1081"/>
      <c r="DL9" s="1079" t="s">
        <v>524</v>
      </c>
      <c r="DM9" s="1080"/>
      <c r="DN9" s="1080"/>
      <c r="DO9" s="1080"/>
      <c r="DP9" s="1081"/>
      <c r="DQ9" s="1079" t="s">
        <v>524</v>
      </c>
      <c r="DR9" s="1080"/>
      <c r="DS9" s="1080"/>
      <c r="DT9" s="1080"/>
      <c r="DU9" s="1081"/>
      <c r="DV9" s="1082"/>
      <c r="DW9" s="1083"/>
      <c r="DX9" s="1083"/>
      <c r="DY9" s="1083"/>
      <c r="DZ9" s="1084"/>
      <c r="EA9" s="253"/>
    </row>
    <row r="10" spans="1:131" s="254" customFormat="1" ht="26.25" customHeight="1" x14ac:dyDescent="0.2">
      <c r="A10" s="260">
        <v>4</v>
      </c>
      <c r="B10" s="1127"/>
      <c r="C10" s="1128"/>
      <c r="D10" s="1128"/>
      <c r="E10" s="1128"/>
      <c r="F10" s="1128"/>
      <c r="G10" s="1128"/>
      <c r="H10" s="1128"/>
      <c r="I10" s="1128"/>
      <c r="J10" s="1128"/>
      <c r="K10" s="1128"/>
      <c r="L10" s="1128"/>
      <c r="M10" s="1128"/>
      <c r="N10" s="1128"/>
      <c r="O10" s="1128"/>
      <c r="P10" s="1129"/>
      <c r="Q10" s="1133"/>
      <c r="R10" s="1134"/>
      <c r="S10" s="1134"/>
      <c r="T10" s="1134"/>
      <c r="U10" s="1134"/>
      <c r="V10" s="1134"/>
      <c r="W10" s="1134"/>
      <c r="X10" s="1134"/>
      <c r="Y10" s="1134"/>
      <c r="Z10" s="1134"/>
      <c r="AA10" s="1134"/>
      <c r="AB10" s="1134"/>
      <c r="AC10" s="1134"/>
      <c r="AD10" s="1134"/>
      <c r="AE10" s="1135"/>
      <c r="AF10" s="1109"/>
      <c r="AG10" s="1110"/>
      <c r="AH10" s="1110"/>
      <c r="AI10" s="1110"/>
      <c r="AJ10" s="1111"/>
      <c r="AK10" s="1176"/>
      <c r="AL10" s="1177"/>
      <c r="AM10" s="1177"/>
      <c r="AN10" s="1177"/>
      <c r="AO10" s="1177"/>
      <c r="AP10" s="1177"/>
      <c r="AQ10" s="1177"/>
      <c r="AR10" s="1177"/>
      <c r="AS10" s="1177"/>
      <c r="AT10" s="1177"/>
      <c r="AU10" s="1174"/>
      <c r="AV10" s="1174"/>
      <c r="AW10" s="1174"/>
      <c r="AX10" s="1174"/>
      <c r="AY10" s="1175"/>
      <c r="AZ10" s="251"/>
      <c r="BA10" s="251"/>
      <c r="BB10" s="251"/>
      <c r="BC10" s="251"/>
      <c r="BD10" s="251"/>
      <c r="BE10" s="252"/>
      <c r="BF10" s="252"/>
      <c r="BG10" s="252"/>
      <c r="BH10" s="252"/>
      <c r="BI10" s="252"/>
      <c r="BJ10" s="252"/>
      <c r="BK10" s="252"/>
      <c r="BL10" s="252"/>
      <c r="BM10" s="252"/>
      <c r="BN10" s="252"/>
      <c r="BO10" s="252"/>
      <c r="BP10" s="252"/>
      <c r="BQ10" s="261">
        <v>4</v>
      </c>
      <c r="BR10" s="262" t="s">
        <v>596</v>
      </c>
      <c r="BS10" s="1104" t="s">
        <v>593</v>
      </c>
      <c r="BT10" s="1105"/>
      <c r="BU10" s="1105"/>
      <c r="BV10" s="1105"/>
      <c r="BW10" s="1105"/>
      <c r="BX10" s="1105"/>
      <c r="BY10" s="1105"/>
      <c r="BZ10" s="1105"/>
      <c r="CA10" s="1105"/>
      <c r="CB10" s="1105"/>
      <c r="CC10" s="1105"/>
      <c r="CD10" s="1105"/>
      <c r="CE10" s="1105"/>
      <c r="CF10" s="1105"/>
      <c r="CG10" s="1106"/>
      <c r="CH10" s="1079">
        <v>5</v>
      </c>
      <c r="CI10" s="1080"/>
      <c r="CJ10" s="1080"/>
      <c r="CK10" s="1080"/>
      <c r="CL10" s="1081"/>
      <c r="CM10" s="1079">
        <v>16</v>
      </c>
      <c r="CN10" s="1080"/>
      <c r="CO10" s="1080"/>
      <c r="CP10" s="1080"/>
      <c r="CQ10" s="1081"/>
      <c r="CR10" s="1079">
        <v>5</v>
      </c>
      <c r="CS10" s="1080"/>
      <c r="CT10" s="1080"/>
      <c r="CU10" s="1080"/>
      <c r="CV10" s="1081"/>
      <c r="CW10" s="1079">
        <v>0</v>
      </c>
      <c r="CX10" s="1080"/>
      <c r="CY10" s="1080"/>
      <c r="CZ10" s="1080"/>
      <c r="DA10" s="1081"/>
      <c r="DB10" s="1079">
        <v>103</v>
      </c>
      <c r="DC10" s="1080"/>
      <c r="DD10" s="1080"/>
      <c r="DE10" s="1080"/>
      <c r="DF10" s="1081"/>
      <c r="DG10" s="1079">
        <v>1793</v>
      </c>
      <c r="DH10" s="1080"/>
      <c r="DI10" s="1080"/>
      <c r="DJ10" s="1080"/>
      <c r="DK10" s="1081"/>
      <c r="DL10" s="1079" t="s">
        <v>524</v>
      </c>
      <c r="DM10" s="1080"/>
      <c r="DN10" s="1080"/>
      <c r="DO10" s="1080"/>
      <c r="DP10" s="1081"/>
      <c r="DQ10" s="1079" t="s">
        <v>524</v>
      </c>
      <c r="DR10" s="1080"/>
      <c r="DS10" s="1080"/>
      <c r="DT10" s="1080"/>
      <c r="DU10" s="1081"/>
      <c r="DV10" s="1082"/>
      <c r="DW10" s="1083"/>
      <c r="DX10" s="1083"/>
      <c r="DY10" s="1083"/>
      <c r="DZ10" s="1084"/>
      <c r="EA10" s="253"/>
    </row>
    <row r="11" spans="1:131" s="254" customFormat="1" ht="26.25" customHeight="1" x14ac:dyDescent="0.2">
      <c r="A11" s="260">
        <v>5</v>
      </c>
      <c r="B11" s="1127"/>
      <c r="C11" s="1128"/>
      <c r="D11" s="1128"/>
      <c r="E11" s="1128"/>
      <c r="F11" s="1128"/>
      <c r="G11" s="1128"/>
      <c r="H11" s="1128"/>
      <c r="I11" s="1128"/>
      <c r="J11" s="1128"/>
      <c r="K11" s="1128"/>
      <c r="L11" s="1128"/>
      <c r="M11" s="1128"/>
      <c r="N11" s="1128"/>
      <c r="O11" s="1128"/>
      <c r="P11" s="1129"/>
      <c r="Q11" s="1133"/>
      <c r="R11" s="1134"/>
      <c r="S11" s="1134"/>
      <c r="T11" s="1134"/>
      <c r="U11" s="1134"/>
      <c r="V11" s="1134"/>
      <c r="W11" s="1134"/>
      <c r="X11" s="1134"/>
      <c r="Y11" s="1134"/>
      <c r="Z11" s="1134"/>
      <c r="AA11" s="1134"/>
      <c r="AB11" s="1134"/>
      <c r="AC11" s="1134"/>
      <c r="AD11" s="1134"/>
      <c r="AE11" s="1135"/>
      <c r="AF11" s="1109"/>
      <c r="AG11" s="1110"/>
      <c r="AH11" s="1110"/>
      <c r="AI11" s="1110"/>
      <c r="AJ11" s="1111"/>
      <c r="AK11" s="1176"/>
      <c r="AL11" s="1177"/>
      <c r="AM11" s="1177"/>
      <c r="AN11" s="1177"/>
      <c r="AO11" s="1177"/>
      <c r="AP11" s="1177"/>
      <c r="AQ11" s="1177"/>
      <c r="AR11" s="1177"/>
      <c r="AS11" s="1177"/>
      <c r="AT11" s="1177"/>
      <c r="AU11" s="1174"/>
      <c r="AV11" s="1174"/>
      <c r="AW11" s="1174"/>
      <c r="AX11" s="1174"/>
      <c r="AY11" s="1175"/>
      <c r="AZ11" s="251"/>
      <c r="BA11" s="251"/>
      <c r="BB11" s="251"/>
      <c r="BC11" s="251"/>
      <c r="BD11" s="251"/>
      <c r="BE11" s="252"/>
      <c r="BF11" s="252"/>
      <c r="BG11" s="252"/>
      <c r="BH11" s="252"/>
      <c r="BI11" s="252"/>
      <c r="BJ11" s="252"/>
      <c r="BK11" s="252"/>
      <c r="BL11" s="252"/>
      <c r="BM11" s="252"/>
      <c r="BN11" s="252"/>
      <c r="BO11" s="252"/>
      <c r="BP11" s="252"/>
      <c r="BQ11" s="261">
        <v>5</v>
      </c>
      <c r="BR11" s="262"/>
      <c r="BS11" s="1104" t="s">
        <v>594</v>
      </c>
      <c r="BT11" s="1105"/>
      <c r="BU11" s="1105"/>
      <c r="BV11" s="1105"/>
      <c r="BW11" s="1105"/>
      <c r="BX11" s="1105"/>
      <c r="BY11" s="1105"/>
      <c r="BZ11" s="1105"/>
      <c r="CA11" s="1105"/>
      <c r="CB11" s="1105"/>
      <c r="CC11" s="1105"/>
      <c r="CD11" s="1105"/>
      <c r="CE11" s="1105"/>
      <c r="CF11" s="1105"/>
      <c r="CG11" s="1106"/>
      <c r="CH11" s="1079">
        <v>619</v>
      </c>
      <c r="CI11" s="1080"/>
      <c r="CJ11" s="1080"/>
      <c r="CK11" s="1080"/>
      <c r="CL11" s="1081"/>
      <c r="CM11" s="1079">
        <v>9660</v>
      </c>
      <c r="CN11" s="1080"/>
      <c r="CO11" s="1080"/>
      <c r="CP11" s="1080"/>
      <c r="CQ11" s="1081"/>
      <c r="CR11" s="1079">
        <v>2500</v>
      </c>
      <c r="CS11" s="1080"/>
      <c r="CT11" s="1080"/>
      <c r="CU11" s="1080"/>
      <c r="CV11" s="1081"/>
      <c r="CW11" s="1079">
        <v>0</v>
      </c>
      <c r="CX11" s="1080"/>
      <c r="CY11" s="1080"/>
      <c r="CZ11" s="1080"/>
      <c r="DA11" s="1081"/>
      <c r="DB11" s="1079">
        <v>1467</v>
      </c>
      <c r="DC11" s="1080"/>
      <c r="DD11" s="1080"/>
      <c r="DE11" s="1080"/>
      <c r="DF11" s="1081"/>
      <c r="DG11" s="1079" t="s">
        <v>524</v>
      </c>
      <c r="DH11" s="1080"/>
      <c r="DI11" s="1080"/>
      <c r="DJ11" s="1080"/>
      <c r="DK11" s="1081"/>
      <c r="DL11" s="1079" t="s">
        <v>524</v>
      </c>
      <c r="DM11" s="1080"/>
      <c r="DN11" s="1080"/>
      <c r="DO11" s="1080"/>
      <c r="DP11" s="1081"/>
      <c r="DQ11" s="1079" t="s">
        <v>524</v>
      </c>
      <c r="DR11" s="1080"/>
      <c r="DS11" s="1080"/>
      <c r="DT11" s="1080"/>
      <c r="DU11" s="1081"/>
      <c r="DV11" s="1082"/>
      <c r="DW11" s="1083"/>
      <c r="DX11" s="1083"/>
      <c r="DY11" s="1083"/>
      <c r="DZ11" s="1084"/>
      <c r="EA11" s="253"/>
    </row>
    <row r="12" spans="1:131" s="254" customFormat="1" ht="26.25" customHeight="1" x14ac:dyDescent="0.2">
      <c r="A12" s="260">
        <v>6</v>
      </c>
      <c r="B12" s="1127"/>
      <c r="C12" s="1128"/>
      <c r="D12" s="1128"/>
      <c r="E12" s="1128"/>
      <c r="F12" s="1128"/>
      <c r="G12" s="1128"/>
      <c r="H12" s="1128"/>
      <c r="I12" s="1128"/>
      <c r="J12" s="1128"/>
      <c r="K12" s="1128"/>
      <c r="L12" s="1128"/>
      <c r="M12" s="1128"/>
      <c r="N12" s="1128"/>
      <c r="O12" s="1128"/>
      <c r="P12" s="1129"/>
      <c r="Q12" s="1133"/>
      <c r="R12" s="1134"/>
      <c r="S12" s="1134"/>
      <c r="T12" s="1134"/>
      <c r="U12" s="1134"/>
      <c r="V12" s="1134"/>
      <c r="W12" s="1134"/>
      <c r="X12" s="1134"/>
      <c r="Y12" s="1134"/>
      <c r="Z12" s="1134"/>
      <c r="AA12" s="1134"/>
      <c r="AB12" s="1134"/>
      <c r="AC12" s="1134"/>
      <c r="AD12" s="1134"/>
      <c r="AE12" s="1135"/>
      <c r="AF12" s="1109"/>
      <c r="AG12" s="1110"/>
      <c r="AH12" s="1110"/>
      <c r="AI12" s="1110"/>
      <c r="AJ12" s="1111"/>
      <c r="AK12" s="1176"/>
      <c r="AL12" s="1177"/>
      <c r="AM12" s="1177"/>
      <c r="AN12" s="1177"/>
      <c r="AO12" s="1177"/>
      <c r="AP12" s="1177"/>
      <c r="AQ12" s="1177"/>
      <c r="AR12" s="1177"/>
      <c r="AS12" s="1177"/>
      <c r="AT12" s="1177"/>
      <c r="AU12" s="1174"/>
      <c r="AV12" s="1174"/>
      <c r="AW12" s="1174"/>
      <c r="AX12" s="1174"/>
      <c r="AY12" s="1175"/>
      <c r="AZ12" s="251"/>
      <c r="BA12" s="251"/>
      <c r="BB12" s="251"/>
      <c r="BC12" s="251"/>
      <c r="BD12" s="251"/>
      <c r="BE12" s="252"/>
      <c r="BF12" s="252"/>
      <c r="BG12" s="252"/>
      <c r="BH12" s="252"/>
      <c r="BI12" s="252"/>
      <c r="BJ12" s="252"/>
      <c r="BK12" s="252"/>
      <c r="BL12" s="252"/>
      <c r="BM12" s="252"/>
      <c r="BN12" s="252"/>
      <c r="BO12" s="252"/>
      <c r="BP12" s="252"/>
      <c r="BQ12" s="261">
        <v>6</v>
      </c>
      <c r="BR12" s="262"/>
      <c r="BS12" s="1104" t="s">
        <v>595</v>
      </c>
      <c r="BT12" s="1105"/>
      <c r="BU12" s="1105"/>
      <c r="BV12" s="1105"/>
      <c r="BW12" s="1105"/>
      <c r="BX12" s="1105"/>
      <c r="BY12" s="1105"/>
      <c r="BZ12" s="1105"/>
      <c r="CA12" s="1105"/>
      <c r="CB12" s="1105"/>
      <c r="CC12" s="1105"/>
      <c r="CD12" s="1105"/>
      <c r="CE12" s="1105"/>
      <c r="CF12" s="1105"/>
      <c r="CG12" s="1106"/>
      <c r="CH12" s="1079">
        <v>14</v>
      </c>
      <c r="CI12" s="1080"/>
      <c r="CJ12" s="1080"/>
      <c r="CK12" s="1080"/>
      <c r="CL12" s="1081"/>
      <c r="CM12" s="1079">
        <v>4971</v>
      </c>
      <c r="CN12" s="1080"/>
      <c r="CO12" s="1080"/>
      <c r="CP12" s="1080"/>
      <c r="CQ12" s="1081"/>
      <c r="CR12" s="1079">
        <v>2000</v>
      </c>
      <c r="CS12" s="1080"/>
      <c r="CT12" s="1080"/>
      <c r="CU12" s="1080"/>
      <c r="CV12" s="1081"/>
      <c r="CW12" s="1079">
        <v>1</v>
      </c>
      <c r="CX12" s="1080"/>
      <c r="CY12" s="1080"/>
      <c r="CZ12" s="1080"/>
      <c r="DA12" s="1081"/>
      <c r="DB12" s="1079">
        <v>0</v>
      </c>
      <c r="DC12" s="1080"/>
      <c r="DD12" s="1080"/>
      <c r="DE12" s="1080"/>
      <c r="DF12" s="1081"/>
      <c r="DG12" s="1079" t="s">
        <v>524</v>
      </c>
      <c r="DH12" s="1080"/>
      <c r="DI12" s="1080"/>
      <c r="DJ12" s="1080"/>
      <c r="DK12" s="1081"/>
      <c r="DL12" s="1079" t="s">
        <v>524</v>
      </c>
      <c r="DM12" s="1080"/>
      <c r="DN12" s="1080"/>
      <c r="DO12" s="1080"/>
      <c r="DP12" s="1081"/>
      <c r="DQ12" s="1079" t="s">
        <v>524</v>
      </c>
      <c r="DR12" s="1080"/>
      <c r="DS12" s="1080"/>
      <c r="DT12" s="1080"/>
      <c r="DU12" s="1081"/>
      <c r="DV12" s="1082"/>
      <c r="DW12" s="1083"/>
      <c r="DX12" s="1083"/>
      <c r="DY12" s="1083"/>
      <c r="DZ12" s="1084"/>
      <c r="EA12" s="253"/>
    </row>
    <row r="13" spans="1:131" s="254" customFormat="1" ht="26.25" customHeight="1" x14ac:dyDescent="0.2">
      <c r="A13" s="260">
        <v>7</v>
      </c>
      <c r="B13" s="1127"/>
      <c r="C13" s="1128"/>
      <c r="D13" s="1128"/>
      <c r="E13" s="1128"/>
      <c r="F13" s="1128"/>
      <c r="G13" s="1128"/>
      <c r="H13" s="1128"/>
      <c r="I13" s="1128"/>
      <c r="J13" s="1128"/>
      <c r="K13" s="1128"/>
      <c r="L13" s="1128"/>
      <c r="M13" s="1128"/>
      <c r="N13" s="1128"/>
      <c r="O13" s="1128"/>
      <c r="P13" s="1129"/>
      <c r="Q13" s="1133"/>
      <c r="R13" s="1134"/>
      <c r="S13" s="1134"/>
      <c r="T13" s="1134"/>
      <c r="U13" s="1134"/>
      <c r="V13" s="1134"/>
      <c r="W13" s="1134"/>
      <c r="X13" s="1134"/>
      <c r="Y13" s="1134"/>
      <c r="Z13" s="1134"/>
      <c r="AA13" s="1134"/>
      <c r="AB13" s="1134"/>
      <c r="AC13" s="1134"/>
      <c r="AD13" s="1134"/>
      <c r="AE13" s="1135"/>
      <c r="AF13" s="1109"/>
      <c r="AG13" s="1110"/>
      <c r="AH13" s="1110"/>
      <c r="AI13" s="1110"/>
      <c r="AJ13" s="1111"/>
      <c r="AK13" s="1176"/>
      <c r="AL13" s="1177"/>
      <c r="AM13" s="1177"/>
      <c r="AN13" s="1177"/>
      <c r="AO13" s="1177"/>
      <c r="AP13" s="1177"/>
      <c r="AQ13" s="1177"/>
      <c r="AR13" s="1177"/>
      <c r="AS13" s="1177"/>
      <c r="AT13" s="1177"/>
      <c r="AU13" s="1174"/>
      <c r="AV13" s="1174"/>
      <c r="AW13" s="1174"/>
      <c r="AX13" s="1174"/>
      <c r="AY13" s="1175"/>
      <c r="AZ13" s="251"/>
      <c r="BA13" s="251"/>
      <c r="BB13" s="251"/>
      <c r="BC13" s="251"/>
      <c r="BD13" s="251"/>
      <c r="BE13" s="252"/>
      <c r="BF13" s="252"/>
      <c r="BG13" s="252"/>
      <c r="BH13" s="252"/>
      <c r="BI13" s="252"/>
      <c r="BJ13" s="252"/>
      <c r="BK13" s="252"/>
      <c r="BL13" s="252"/>
      <c r="BM13" s="252"/>
      <c r="BN13" s="252"/>
      <c r="BO13" s="252"/>
      <c r="BP13" s="252"/>
      <c r="BQ13" s="261">
        <v>7</v>
      </c>
      <c r="BR13" s="262"/>
      <c r="BS13" s="1104"/>
      <c r="BT13" s="1105"/>
      <c r="BU13" s="1105"/>
      <c r="BV13" s="1105"/>
      <c r="BW13" s="1105"/>
      <c r="BX13" s="1105"/>
      <c r="BY13" s="1105"/>
      <c r="BZ13" s="1105"/>
      <c r="CA13" s="1105"/>
      <c r="CB13" s="1105"/>
      <c r="CC13" s="1105"/>
      <c r="CD13" s="1105"/>
      <c r="CE13" s="1105"/>
      <c r="CF13" s="1105"/>
      <c r="CG13" s="1106"/>
      <c r="CH13" s="1079"/>
      <c r="CI13" s="1080"/>
      <c r="CJ13" s="1080"/>
      <c r="CK13" s="1080"/>
      <c r="CL13" s="1081"/>
      <c r="CM13" s="1079"/>
      <c r="CN13" s="1080"/>
      <c r="CO13" s="1080"/>
      <c r="CP13" s="1080"/>
      <c r="CQ13" s="1081"/>
      <c r="CR13" s="1079"/>
      <c r="CS13" s="1080"/>
      <c r="CT13" s="1080"/>
      <c r="CU13" s="1080"/>
      <c r="CV13" s="1081"/>
      <c r="CW13" s="1079"/>
      <c r="CX13" s="1080"/>
      <c r="CY13" s="1080"/>
      <c r="CZ13" s="1080"/>
      <c r="DA13" s="1081"/>
      <c r="DB13" s="1079"/>
      <c r="DC13" s="1080"/>
      <c r="DD13" s="1080"/>
      <c r="DE13" s="1080"/>
      <c r="DF13" s="1081"/>
      <c r="DG13" s="1079"/>
      <c r="DH13" s="1080"/>
      <c r="DI13" s="1080"/>
      <c r="DJ13" s="1080"/>
      <c r="DK13" s="1081"/>
      <c r="DL13" s="1079"/>
      <c r="DM13" s="1080"/>
      <c r="DN13" s="1080"/>
      <c r="DO13" s="1080"/>
      <c r="DP13" s="1081"/>
      <c r="DQ13" s="1079"/>
      <c r="DR13" s="1080"/>
      <c r="DS13" s="1080"/>
      <c r="DT13" s="1080"/>
      <c r="DU13" s="1081"/>
      <c r="DV13" s="1082"/>
      <c r="DW13" s="1083"/>
      <c r="DX13" s="1083"/>
      <c r="DY13" s="1083"/>
      <c r="DZ13" s="1084"/>
      <c r="EA13" s="253"/>
    </row>
    <row r="14" spans="1:131" s="254" customFormat="1" ht="26.25" customHeight="1" x14ac:dyDescent="0.2">
      <c r="A14" s="260">
        <v>8</v>
      </c>
      <c r="B14" s="1127"/>
      <c r="C14" s="1128"/>
      <c r="D14" s="1128"/>
      <c r="E14" s="1128"/>
      <c r="F14" s="1128"/>
      <c r="G14" s="1128"/>
      <c r="H14" s="1128"/>
      <c r="I14" s="1128"/>
      <c r="J14" s="1128"/>
      <c r="K14" s="1128"/>
      <c r="L14" s="1128"/>
      <c r="M14" s="1128"/>
      <c r="N14" s="1128"/>
      <c r="O14" s="1128"/>
      <c r="P14" s="1129"/>
      <c r="Q14" s="1133"/>
      <c r="R14" s="1134"/>
      <c r="S14" s="1134"/>
      <c r="T14" s="1134"/>
      <c r="U14" s="1134"/>
      <c r="V14" s="1134"/>
      <c r="W14" s="1134"/>
      <c r="X14" s="1134"/>
      <c r="Y14" s="1134"/>
      <c r="Z14" s="1134"/>
      <c r="AA14" s="1134"/>
      <c r="AB14" s="1134"/>
      <c r="AC14" s="1134"/>
      <c r="AD14" s="1134"/>
      <c r="AE14" s="1135"/>
      <c r="AF14" s="1109"/>
      <c r="AG14" s="1110"/>
      <c r="AH14" s="1110"/>
      <c r="AI14" s="1110"/>
      <c r="AJ14" s="1111"/>
      <c r="AK14" s="1176"/>
      <c r="AL14" s="1177"/>
      <c r="AM14" s="1177"/>
      <c r="AN14" s="1177"/>
      <c r="AO14" s="1177"/>
      <c r="AP14" s="1177"/>
      <c r="AQ14" s="1177"/>
      <c r="AR14" s="1177"/>
      <c r="AS14" s="1177"/>
      <c r="AT14" s="1177"/>
      <c r="AU14" s="1174"/>
      <c r="AV14" s="1174"/>
      <c r="AW14" s="1174"/>
      <c r="AX14" s="1174"/>
      <c r="AY14" s="1175"/>
      <c r="AZ14" s="251"/>
      <c r="BA14" s="251"/>
      <c r="BB14" s="251"/>
      <c r="BC14" s="251"/>
      <c r="BD14" s="251"/>
      <c r="BE14" s="252"/>
      <c r="BF14" s="252"/>
      <c r="BG14" s="252"/>
      <c r="BH14" s="252"/>
      <c r="BI14" s="252"/>
      <c r="BJ14" s="252"/>
      <c r="BK14" s="252"/>
      <c r="BL14" s="252"/>
      <c r="BM14" s="252"/>
      <c r="BN14" s="252"/>
      <c r="BO14" s="252"/>
      <c r="BP14" s="252"/>
      <c r="BQ14" s="261">
        <v>8</v>
      </c>
      <c r="BR14" s="262"/>
      <c r="BS14" s="1104"/>
      <c r="BT14" s="1105"/>
      <c r="BU14" s="1105"/>
      <c r="BV14" s="1105"/>
      <c r="BW14" s="1105"/>
      <c r="BX14" s="1105"/>
      <c r="BY14" s="1105"/>
      <c r="BZ14" s="1105"/>
      <c r="CA14" s="1105"/>
      <c r="CB14" s="1105"/>
      <c r="CC14" s="1105"/>
      <c r="CD14" s="1105"/>
      <c r="CE14" s="1105"/>
      <c r="CF14" s="1105"/>
      <c r="CG14" s="1106"/>
      <c r="CH14" s="1079"/>
      <c r="CI14" s="1080"/>
      <c r="CJ14" s="1080"/>
      <c r="CK14" s="1080"/>
      <c r="CL14" s="1081"/>
      <c r="CM14" s="1079"/>
      <c r="CN14" s="1080"/>
      <c r="CO14" s="1080"/>
      <c r="CP14" s="1080"/>
      <c r="CQ14" s="1081"/>
      <c r="CR14" s="1079"/>
      <c r="CS14" s="1080"/>
      <c r="CT14" s="1080"/>
      <c r="CU14" s="1080"/>
      <c r="CV14" s="1081"/>
      <c r="CW14" s="1079"/>
      <c r="CX14" s="1080"/>
      <c r="CY14" s="1080"/>
      <c r="CZ14" s="1080"/>
      <c r="DA14" s="1081"/>
      <c r="DB14" s="1079"/>
      <c r="DC14" s="1080"/>
      <c r="DD14" s="1080"/>
      <c r="DE14" s="1080"/>
      <c r="DF14" s="1081"/>
      <c r="DG14" s="1079"/>
      <c r="DH14" s="1080"/>
      <c r="DI14" s="1080"/>
      <c r="DJ14" s="1080"/>
      <c r="DK14" s="1081"/>
      <c r="DL14" s="1079"/>
      <c r="DM14" s="1080"/>
      <c r="DN14" s="1080"/>
      <c r="DO14" s="1080"/>
      <c r="DP14" s="1081"/>
      <c r="DQ14" s="1079"/>
      <c r="DR14" s="1080"/>
      <c r="DS14" s="1080"/>
      <c r="DT14" s="1080"/>
      <c r="DU14" s="1081"/>
      <c r="DV14" s="1082"/>
      <c r="DW14" s="1083"/>
      <c r="DX14" s="1083"/>
      <c r="DY14" s="1083"/>
      <c r="DZ14" s="1084"/>
      <c r="EA14" s="253"/>
    </row>
    <row r="15" spans="1:131" s="254" customFormat="1" ht="26.25" customHeight="1" x14ac:dyDescent="0.2">
      <c r="A15" s="260">
        <v>9</v>
      </c>
      <c r="B15" s="1127"/>
      <c r="C15" s="1128"/>
      <c r="D15" s="1128"/>
      <c r="E15" s="1128"/>
      <c r="F15" s="1128"/>
      <c r="G15" s="1128"/>
      <c r="H15" s="1128"/>
      <c r="I15" s="1128"/>
      <c r="J15" s="1128"/>
      <c r="K15" s="1128"/>
      <c r="L15" s="1128"/>
      <c r="M15" s="1128"/>
      <c r="N15" s="1128"/>
      <c r="O15" s="1128"/>
      <c r="P15" s="1129"/>
      <c r="Q15" s="1133"/>
      <c r="R15" s="1134"/>
      <c r="S15" s="1134"/>
      <c r="T15" s="1134"/>
      <c r="U15" s="1134"/>
      <c r="V15" s="1134"/>
      <c r="W15" s="1134"/>
      <c r="X15" s="1134"/>
      <c r="Y15" s="1134"/>
      <c r="Z15" s="1134"/>
      <c r="AA15" s="1134"/>
      <c r="AB15" s="1134"/>
      <c r="AC15" s="1134"/>
      <c r="AD15" s="1134"/>
      <c r="AE15" s="1135"/>
      <c r="AF15" s="1109"/>
      <c r="AG15" s="1110"/>
      <c r="AH15" s="1110"/>
      <c r="AI15" s="1110"/>
      <c r="AJ15" s="1111"/>
      <c r="AK15" s="1176"/>
      <c r="AL15" s="1177"/>
      <c r="AM15" s="1177"/>
      <c r="AN15" s="1177"/>
      <c r="AO15" s="1177"/>
      <c r="AP15" s="1177"/>
      <c r="AQ15" s="1177"/>
      <c r="AR15" s="1177"/>
      <c r="AS15" s="1177"/>
      <c r="AT15" s="1177"/>
      <c r="AU15" s="1174"/>
      <c r="AV15" s="1174"/>
      <c r="AW15" s="1174"/>
      <c r="AX15" s="1174"/>
      <c r="AY15" s="1175"/>
      <c r="AZ15" s="251"/>
      <c r="BA15" s="251"/>
      <c r="BB15" s="251"/>
      <c r="BC15" s="251"/>
      <c r="BD15" s="251"/>
      <c r="BE15" s="252"/>
      <c r="BF15" s="252"/>
      <c r="BG15" s="252"/>
      <c r="BH15" s="252"/>
      <c r="BI15" s="252"/>
      <c r="BJ15" s="252"/>
      <c r="BK15" s="252"/>
      <c r="BL15" s="252"/>
      <c r="BM15" s="252"/>
      <c r="BN15" s="252"/>
      <c r="BO15" s="252"/>
      <c r="BP15" s="252"/>
      <c r="BQ15" s="261">
        <v>9</v>
      </c>
      <c r="BR15" s="262"/>
      <c r="BS15" s="1104"/>
      <c r="BT15" s="1105"/>
      <c r="BU15" s="1105"/>
      <c r="BV15" s="1105"/>
      <c r="BW15" s="1105"/>
      <c r="BX15" s="1105"/>
      <c r="BY15" s="1105"/>
      <c r="BZ15" s="1105"/>
      <c r="CA15" s="1105"/>
      <c r="CB15" s="1105"/>
      <c r="CC15" s="1105"/>
      <c r="CD15" s="1105"/>
      <c r="CE15" s="1105"/>
      <c r="CF15" s="1105"/>
      <c r="CG15" s="1106"/>
      <c r="CH15" s="1079"/>
      <c r="CI15" s="1080"/>
      <c r="CJ15" s="1080"/>
      <c r="CK15" s="1080"/>
      <c r="CL15" s="1081"/>
      <c r="CM15" s="1079"/>
      <c r="CN15" s="1080"/>
      <c r="CO15" s="1080"/>
      <c r="CP15" s="1080"/>
      <c r="CQ15" s="1081"/>
      <c r="CR15" s="1079"/>
      <c r="CS15" s="1080"/>
      <c r="CT15" s="1080"/>
      <c r="CU15" s="1080"/>
      <c r="CV15" s="1081"/>
      <c r="CW15" s="1079"/>
      <c r="CX15" s="1080"/>
      <c r="CY15" s="1080"/>
      <c r="CZ15" s="1080"/>
      <c r="DA15" s="1081"/>
      <c r="DB15" s="1079"/>
      <c r="DC15" s="1080"/>
      <c r="DD15" s="1080"/>
      <c r="DE15" s="1080"/>
      <c r="DF15" s="1081"/>
      <c r="DG15" s="1079"/>
      <c r="DH15" s="1080"/>
      <c r="DI15" s="1080"/>
      <c r="DJ15" s="1080"/>
      <c r="DK15" s="1081"/>
      <c r="DL15" s="1079"/>
      <c r="DM15" s="1080"/>
      <c r="DN15" s="1080"/>
      <c r="DO15" s="1080"/>
      <c r="DP15" s="1081"/>
      <c r="DQ15" s="1079"/>
      <c r="DR15" s="1080"/>
      <c r="DS15" s="1080"/>
      <c r="DT15" s="1080"/>
      <c r="DU15" s="1081"/>
      <c r="DV15" s="1082"/>
      <c r="DW15" s="1083"/>
      <c r="DX15" s="1083"/>
      <c r="DY15" s="1083"/>
      <c r="DZ15" s="1084"/>
      <c r="EA15" s="253"/>
    </row>
    <row r="16" spans="1:131" s="254" customFormat="1" ht="26.25" customHeight="1" x14ac:dyDescent="0.2">
      <c r="A16" s="260">
        <v>10</v>
      </c>
      <c r="B16" s="1127"/>
      <c r="C16" s="1128"/>
      <c r="D16" s="1128"/>
      <c r="E16" s="1128"/>
      <c r="F16" s="1128"/>
      <c r="G16" s="1128"/>
      <c r="H16" s="1128"/>
      <c r="I16" s="1128"/>
      <c r="J16" s="1128"/>
      <c r="K16" s="1128"/>
      <c r="L16" s="1128"/>
      <c r="M16" s="1128"/>
      <c r="N16" s="1128"/>
      <c r="O16" s="1128"/>
      <c r="P16" s="1129"/>
      <c r="Q16" s="1133"/>
      <c r="R16" s="1134"/>
      <c r="S16" s="1134"/>
      <c r="T16" s="1134"/>
      <c r="U16" s="1134"/>
      <c r="V16" s="1134"/>
      <c r="W16" s="1134"/>
      <c r="X16" s="1134"/>
      <c r="Y16" s="1134"/>
      <c r="Z16" s="1134"/>
      <c r="AA16" s="1134"/>
      <c r="AB16" s="1134"/>
      <c r="AC16" s="1134"/>
      <c r="AD16" s="1134"/>
      <c r="AE16" s="1135"/>
      <c r="AF16" s="1109"/>
      <c r="AG16" s="1110"/>
      <c r="AH16" s="1110"/>
      <c r="AI16" s="1110"/>
      <c r="AJ16" s="1111"/>
      <c r="AK16" s="1176"/>
      <c r="AL16" s="1177"/>
      <c r="AM16" s="1177"/>
      <c r="AN16" s="1177"/>
      <c r="AO16" s="1177"/>
      <c r="AP16" s="1177"/>
      <c r="AQ16" s="1177"/>
      <c r="AR16" s="1177"/>
      <c r="AS16" s="1177"/>
      <c r="AT16" s="1177"/>
      <c r="AU16" s="1174"/>
      <c r="AV16" s="1174"/>
      <c r="AW16" s="1174"/>
      <c r="AX16" s="1174"/>
      <c r="AY16" s="1175"/>
      <c r="AZ16" s="251"/>
      <c r="BA16" s="251"/>
      <c r="BB16" s="251"/>
      <c r="BC16" s="251"/>
      <c r="BD16" s="251"/>
      <c r="BE16" s="252"/>
      <c r="BF16" s="252"/>
      <c r="BG16" s="252"/>
      <c r="BH16" s="252"/>
      <c r="BI16" s="252"/>
      <c r="BJ16" s="252"/>
      <c r="BK16" s="252"/>
      <c r="BL16" s="252"/>
      <c r="BM16" s="252"/>
      <c r="BN16" s="252"/>
      <c r="BO16" s="252"/>
      <c r="BP16" s="252"/>
      <c r="BQ16" s="261">
        <v>10</v>
      </c>
      <c r="BR16" s="262"/>
      <c r="BS16" s="1104"/>
      <c r="BT16" s="1105"/>
      <c r="BU16" s="1105"/>
      <c r="BV16" s="1105"/>
      <c r="BW16" s="1105"/>
      <c r="BX16" s="1105"/>
      <c r="BY16" s="1105"/>
      <c r="BZ16" s="1105"/>
      <c r="CA16" s="1105"/>
      <c r="CB16" s="1105"/>
      <c r="CC16" s="1105"/>
      <c r="CD16" s="1105"/>
      <c r="CE16" s="1105"/>
      <c r="CF16" s="1105"/>
      <c r="CG16" s="1106"/>
      <c r="CH16" s="1079"/>
      <c r="CI16" s="1080"/>
      <c r="CJ16" s="1080"/>
      <c r="CK16" s="1080"/>
      <c r="CL16" s="1081"/>
      <c r="CM16" s="1079"/>
      <c r="CN16" s="1080"/>
      <c r="CO16" s="1080"/>
      <c r="CP16" s="1080"/>
      <c r="CQ16" s="1081"/>
      <c r="CR16" s="1079"/>
      <c r="CS16" s="1080"/>
      <c r="CT16" s="1080"/>
      <c r="CU16" s="1080"/>
      <c r="CV16" s="1081"/>
      <c r="CW16" s="1079"/>
      <c r="CX16" s="1080"/>
      <c r="CY16" s="1080"/>
      <c r="CZ16" s="1080"/>
      <c r="DA16" s="1081"/>
      <c r="DB16" s="1079"/>
      <c r="DC16" s="1080"/>
      <c r="DD16" s="1080"/>
      <c r="DE16" s="1080"/>
      <c r="DF16" s="1081"/>
      <c r="DG16" s="1079"/>
      <c r="DH16" s="1080"/>
      <c r="DI16" s="1080"/>
      <c r="DJ16" s="1080"/>
      <c r="DK16" s="1081"/>
      <c r="DL16" s="1079"/>
      <c r="DM16" s="1080"/>
      <c r="DN16" s="1080"/>
      <c r="DO16" s="1080"/>
      <c r="DP16" s="1081"/>
      <c r="DQ16" s="1079"/>
      <c r="DR16" s="1080"/>
      <c r="DS16" s="1080"/>
      <c r="DT16" s="1080"/>
      <c r="DU16" s="1081"/>
      <c r="DV16" s="1082"/>
      <c r="DW16" s="1083"/>
      <c r="DX16" s="1083"/>
      <c r="DY16" s="1083"/>
      <c r="DZ16" s="1084"/>
      <c r="EA16" s="253"/>
    </row>
    <row r="17" spans="1:131" s="254" customFormat="1" ht="26.25" customHeight="1" x14ac:dyDescent="0.2">
      <c r="A17" s="260">
        <v>11</v>
      </c>
      <c r="B17" s="1127"/>
      <c r="C17" s="1128"/>
      <c r="D17" s="1128"/>
      <c r="E17" s="1128"/>
      <c r="F17" s="1128"/>
      <c r="G17" s="1128"/>
      <c r="H17" s="1128"/>
      <c r="I17" s="1128"/>
      <c r="J17" s="1128"/>
      <c r="K17" s="1128"/>
      <c r="L17" s="1128"/>
      <c r="M17" s="1128"/>
      <c r="N17" s="1128"/>
      <c r="O17" s="1128"/>
      <c r="P17" s="1129"/>
      <c r="Q17" s="1133"/>
      <c r="R17" s="1134"/>
      <c r="S17" s="1134"/>
      <c r="T17" s="1134"/>
      <c r="U17" s="1134"/>
      <c r="V17" s="1134"/>
      <c r="W17" s="1134"/>
      <c r="X17" s="1134"/>
      <c r="Y17" s="1134"/>
      <c r="Z17" s="1134"/>
      <c r="AA17" s="1134"/>
      <c r="AB17" s="1134"/>
      <c r="AC17" s="1134"/>
      <c r="AD17" s="1134"/>
      <c r="AE17" s="1135"/>
      <c r="AF17" s="1109"/>
      <c r="AG17" s="1110"/>
      <c r="AH17" s="1110"/>
      <c r="AI17" s="1110"/>
      <c r="AJ17" s="1111"/>
      <c r="AK17" s="1176"/>
      <c r="AL17" s="1177"/>
      <c r="AM17" s="1177"/>
      <c r="AN17" s="1177"/>
      <c r="AO17" s="1177"/>
      <c r="AP17" s="1177"/>
      <c r="AQ17" s="1177"/>
      <c r="AR17" s="1177"/>
      <c r="AS17" s="1177"/>
      <c r="AT17" s="1177"/>
      <c r="AU17" s="1174"/>
      <c r="AV17" s="1174"/>
      <c r="AW17" s="1174"/>
      <c r="AX17" s="1174"/>
      <c r="AY17" s="1175"/>
      <c r="AZ17" s="251"/>
      <c r="BA17" s="251"/>
      <c r="BB17" s="251"/>
      <c r="BC17" s="251"/>
      <c r="BD17" s="251"/>
      <c r="BE17" s="252"/>
      <c r="BF17" s="252"/>
      <c r="BG17" s="252"/>
      <c r="BH17" s="252"/>
      <c r="BI17" s="252"/>
      <c r="BJ17" s="252"/>
      <c r="BK17" s="252"/>
      <c r="BL17" s="252"/>
      <c r="BM17" s="252"/>
      <c r="BN17" s="252"/>
      <c r="BO17" s="252"/>
      <c r="BP17" s="252"/>
      <c r="BQ17" s="261">
        <v>11</v>
      </c>
      <c r="BR17" s="262"/>
      <c r="BS17" s="1104"/>
      <c r="BT17" s="1105"/>
      <c r="BU17" s="1105"/>
      <c r="BV17" s="1105"/>
      <c r="BW17" s="1105"/>
      <c r="BX17" s="1105"/>
      <c r="BY17" s="1105"/>
      <c r="BZ17" s="1105"/>
      <c r="CA17" s="1105"/>
      <c r="CB17" s="1105"/>
      <c r="CC17" s="1105"/>
      <c r="CD17" s="1105"/>
      <c r="CE17" s="1105"/>
      <c r="CF17" s="1105"/>
      <c r="CG17" s="1106"/>
      <c r="CH17" s="1079"/>
      <c r="CI17" s="1080"/>
      <c r="CJ17" s="1080"/>
      <c r="CK17" s="1080"/>
      <c r="CL17" s="1081"/>
      <c r="CM17" s="1079"/>
      <c r="CN17" s="1080"/>
      <c r="CO17" s="1080"/>
      <c r="CP17" s="1080"/>
      <c r="CQ17" s="1081"/>
      <c r="CR17" s="1079"/>
      <c r="CS17" s="1080"/>
      <c r="CT17" s="1080"/>
      <c r="CU17" s="1080"/>
      <c r="CV17" s="1081"/>
      <c r="CW17" s="1079"/>
      <c r="CX17" s="1080"/>
      <c r="CY17" s="1080"/>
      <c r="CZ17" s="1080"/>
      <c r="DA17" s="1081"/>
      <c r="DB17" s="1079"/>
      <c r="DC17" s="1080"/>
      <c r="DD17" s="1080"/>
      <c r="DE17" s="1080"/>
      <c r="DF17" s="1081"/>
      <c r="DG17" s="1079"/>
      <c r="DH17" s="1080"/>
      <c r="DI17" s="1080"/>
      <c r="DJ17" s="1080"/>
      <c r="DK17" s="1081"/>
      <c r="DL17" s="1079"/>
      <c r="DM17" s="1080"/>
      <c r="DN17" s="1080"/>
      <c r="DO17" s="1080"/>
      <c r="DP17" s="1081"/>
      <c r="DQ17" s="1079"/>
      <c r="DR17" s="1080"/>
      <c r="DS17" s="1080"/>
      <c r="DT17" s="1080"/>
      <c r="DU17" s="1081"/>
      <c r="DV17" s="1082"/>
      <c r="DW17" s="1083"/>
      <c r="DX17" s="1083"/>
      <c r="DY17" s="1083"/>
      <c r="DZ17" s="1084"/>
      <c r="EA17" s="253"/>
    </row>
    <row r="18" spans="1:131" s="254" customFormat="1" ht="26.25" customHeight="1" x14ac:dyDescent="0.2">
      <c r="A18" s="260">
        <v>12</v>
      </c>
      <c r="B18" s="1127"/>
      <c r="C18" s="1128"/>
      <c r="D18" s="1128"/>
      <c r="E18" s="1128"/>
      <c r="F18" s="1128"/>
      <c r="G18" s="1128"/>
      <c r="H18" s="1128"/>
      <c r="I18" s="1128"/>
      <c r="J18" s="1128"/>
      <c r="K18" s="1128"/>
      <c r="L18" s="1128"/>
      <c r="M18" s="1128"/>
      <c r="N18" s="1128"/>
      <c r="O18" s="1128"/>
      <c r="P18" s="1129"/>
      <c r="Q18" s="1133"/>
      <c r="R18" s="1134"/>
      <c r="S18" s="1134"/>
      <c r="T18" s="1134"/>
      <c r="U18" s="1134"/>
      <c r="V18" s="1134"/>
      <c r="W18" s="1134"/>
      <c r="X18" s="1134"/>
      <c r="Y18" s="1134"/>
      <c r="Z18" s="1134"/>
      <c r="AA18" s="1134"/>
      <c r="AB18" s="1134"/>
      <c r="AC18" s="1134"/>
      <c r="AD18" s="1134"/>
      <c r="AE18" s="1135"/>
      <c r="AF18" s="1109"/>
      <c r="AG18" s="1110"/>
      <c r="AH18" s="1110"/>
      <c r="AI18" s="1110"/>
      <c r="AJ18" s="1111"/>
      <c r="AK18" s="1176"/>
      <c r="AL18" s="1177"/>
      <c r="AM18" s="1177"/>
      <c r="AN18" s="1177"/>
      <c r="AO18" s="1177"/>
      <c r="AP18" s="1177"/>
      <c r="AQ18" s="1177"/>
      <c r="AR18" s="1177"/>
      <c r="AS18" s="1177"/>
      <c r="AT18" s="1177"/>
      <c r="AU18" s="1174"/>
      <c r="AV18" s="1174"/>
      <c r="AW18" s="1174"/>
      <c r="AX18" s="1174"/>
      <c r="AY18" s="1175"/>
      <c r="AZ18" s="251"/>
      <c r="BA18" s="251"/>
      <c r="BB18" s="251"/>
      <c r="BC18" s="251"/>
      <c r="BD18" s="251"/>
      <c r="BE18" s="252"/>
      <c r="BF18" s="252"/>
      <c r="BG18" s="252"/>
      <c r="BH18" s="252"/>
      <c r="BI18" s="252"/>
      <c r="BJ18" s="252"/>
      <c r="BK18" s="252"/>
      <c r="BL18" s="252"/>
      <c r="BM18" s="252"/>
      <c r="BN18" s="252"/>
      <c r="BO18" s="252"/>
      <c r="BP18" s="252"/>
      <c r="BQ18" s="261">
        <v>12</v>
      </c>
      <c r="BR18" s="262"/>
      <c r="BS18" s="1104"/>
      <c r="BT18" s="1105"/>
      <c r="BU18" s="1105"/>
      <c r="BV18" s="1105"/>
      <c r="BW18" s="1105"/>
      <c r="BX18" s="1105"/>
      <c r="BY18" s="1105"/>
      <c r="BZ18" s="1105"/>
      <c r="CA18" s="1105"/>
      <c r="CB18" s="1105"/>
      <c r="CC18" s="1105"/>
      <c r="CD18" s="1105"/>
      <c r="CE18" s="1105"/>
      <c r="CF18" s="1105"/>
      <c r="CG18" s="1106"/>
      <c r="CH18" s="1079"/>
      <c r="CI18" s="1080"/>
      <c r="CJ18" s="1080"/>
      <c r="CK18" s="1080"/>
      <c r="CL18" s="1081"/>
      <c r="CM18" s="1079"/>
      <c r="CN18" s="1080"/>
      <c r="CO18" s="1080"/>
      <c r="CP18" s="1080"/>
      <c r="CQ18" s="1081"/>
      <c r="CR18" s="1079"/>
      <c r="CS18" s="1080"/>
      <c r="CT18" s="1080"/>
      <c r="CU18" s="1080"/>
      <c r="CV18" s="1081"/>
      <c r="CW18" s="1079"/>
      <c r="CX18" s="1080"/>
      <c r="CY18" s="1080"/>
      <c r="CZ18" s="1080"/>
      <c r="DA18" s="1081"/>
      <c r="DB18" s="1079"/>
      <c r="DC18" s="1080"/>
      <c r="DD18" s="1080"/>
      <c r="DE18" s="1080"/>
      <c r="DF18" s="1081"/>
      <c r="DG18" s="1079"/>
      <c r="DH18" s="1080"/>
      <c r="DI18" s="1080"/>
      <c r="DJ18" s="1080"/>
      <c r="DK18" s="1081"/>
      <c r="DL18" s="1079"/>
      <c r="DM18" s="1080"/>
      <c r="DN18" s="1080"/>
      <c r="DO18" s="1080"/>
      <c r="DP18" s="1081"/>
      <c r="DQ18" s="1079"/>
      <c r="DR18" s="1080"/>
      <c r="DS18" s="1080"/>
      <c r="DT18" s="1080"/>
      <c r="DU18" s="1081"/>
      <c r="DV18" s="1082"/>
      <c r="DW18" s="1083"/>
      <c r="DX18" s="1083"/>
      <c r="DY18" s="1083"/>
      <c r="DZ18" s="1084"/>
      <c r="EA18" s="253"/>
    </row>
    <row r="19" spans="1:131" s="254" customFormat="1" ht="26.25" customHeight="1" x14ac:dyDescent="0.2">
      <c r="A19" s="260">
        <v>13</v>
      </c>
      <c r="B19" s="1127"/>
      <c r="C19" s="1128"/>
      <c r="D19" s="1128"/>
      <c r="E19" s="1128"/>
      <c r="F19" s="1128"/>
      <c r="G19" s="1128"/>
      <c r="H19" s="1128"/>
      <c r="I19" s="1128"/>
      <c r="J19" s="1128"/>
      <c r="K19" s="1128"/>
      <c r="L19" s="1128"/>
      <c r="M19" s="1128"/>
      <c r="N19" s="1128"/>
      <c r="O19" s="1128"/>
      <c r="P19" s="1129"/>
      <c r="Q19" s="1133"/>
      <c r="R19" s="1134"/>
      <c r="S19" s="1134"/>
      <c r="T19" s="1134"/>
      <c r="U19" s="1134"/>
      <c r="V19" s="1134"/>
      <c r="W19" s="1134"/>
      <c r="X19" s="1134"/>
      <c r="Y19" s="1134"/>
      <c r="Z19" s="1134"/>
      <c r="AA19" s="1134"/>
      <c r="AB19" s="1134"/>
      <c r="AC19" s="1134"/>
      <c r="AD19" s="1134"/>
      <c r="AE19" s="1135"/>
      <c r="AF19" s="1109"/>
      <c r="AG19" s="1110"/>
      <c r="AH19" s="1110"/>
      <c r="AI19" s="1110"/>
      <c r="AJ19" s="1111"/>
      <c r="AK19" s="1176"/>
      <c r="AL19" s="1177"/>
      <c r="AM19" s="1177"/>
      <c r="AN19" s="1177"/>
      <c r="AO19" s="1177"/>
      <c r="AP19" s="1177"/>
      <c r="AQ19" s="1177"/>
      <c r="AR19" s="1177"/>
      <c r="AS19" s="1177"/>
      <c r="AT19" s="1177"/>
      <c r="AU19" s="1174"/>
      <c r="AV19" s="1174"/>
      <c r="AW19" s="1174"/>
      <c r="AX19" s="1174"/>
      <c r="AY19" s="1175"/>
      <c r="AZ19" s="251"/>
      <c r="BA19" s="251"/>
      <c r="BB19" s="251"/>
      <c r="BC19" s="251"/>
      <c r="BD19" s="251"/>
      <c r="BE19" s="252"/>
      <c r="BF19" s="252"/>
      <c r="BG19" s="252"/>
      <c r="BH19" s="252"/>
      <c r="BI19" s="252"/>
      <c r="BJ19" s="252"/>
      <c r="BK19" s="252"/>
      <c r="BL19" s="252"/>
      <c r="BM19" s="252"/>
      <c r="BN19" s="252"/>
      <c r="BO19" s="252"/>
      <c r="BP19" s="252"/>
      <c r="BQ19" s="261">
        <v>13</v>
      </c>
      <c r="BR19" s="262"/>
      <c r="BS19" s="1104"/>
      <c r="BT19" s="1105"/>
      <c r="BU19" s="1105"/>
      <c r="BV19" s="1105"/>
      <c r="BW19" s="1105"/>
      <c r="BX19" s="1105"/>
      <c r="BY19" s="1105"/>
      <c r="BZ19" s="1105"/>
      <c r="CA19" s="1105"/>
      <c r="CB19" s="1105"/>
      <c r="CC19" s="1105"/>
      <c r="CD19" s="1105"/>
      <c r="CE19" s="1105"/>
      <c r="CF19" s="1105"/>
      <c r="CG19" s="1106"/>
      <c r="CH19" s="1079"/>
      <c r="CI19" s="1080"/>
      <c r="CJ19" s="1080"/>
      <c r="CK19" s="1080"/>
      <c r="CL19" s="1081"/>
      <c r="CM19" s="1079"/>
      <c r="CN19" s="1080"/>
      <c r="CO19" s="1080"/>
      <c r="CP19" s="1080"/>
      <c r="CQ19" s="1081"/>
      <c r="CR19" s="1079"/>
      <c r="CS19" s="1080"/>
      <c r="CT19" s="1080"/>
      <c r="CU19" s="1080"/>
      <c r="CV19" s="1081"/>
      <c r="CW19" s="1079"/>
      <c r="CX19" s="1080"/>
      <c r="CY19" s="1080"/>
      <c r="CZ19" s="1080"/>
      <c r="DA19" s="1081"/>
      <c r="DB19" s="1079"/>
      <c r="DC19" s="1080"/>
      <c r="DD19" s="1080"/>
      <c r="DE19" s="1080"/>
      <c r="DF19" s="1081"/>
      <c r="DG19" s="1079"/>
      <c r="DH19" s="1080"/>
      <c r="DI19" s="1080"/>
      <c r="DJ19" s="1080"/>
      <c r="DK19" s="1081"/>
      <c r="DL19" s="1079"/>
      <c r="DM19" s="1080"/>
      <c r="DN19" s="1080"/>
      <c r="DO19" s="1080"/>
      <c r="DP19" s="1081"/>
      <c r="DQ19" s="1079"/>
      <c r="DR19" s="1080"/>
      <c r="DS19" s="1080"/>
      <c r="DT19" s="1080"/>
      <c r="DU19" s="1081"/>
      <c r="DV19" s="1082"/>
      <c r="DW19" s="1083"/>
      <c r="DX19" s="1083"/>
      <c r="DY19" s="1083"/>
      <c r="DZ19" s="1084"/>
      <c r="EA19" s="253"/>
    </row>
    <row r="20" spans="1:131" s="254" customFormat="1" ht="26.25" customHeight="1" x14ac:dyDescent="0.2">
      <c r="A20" s="260">
        <v>14</v>
      </c>
      <c r="B20" s="1127"/>
      <c r="C20" s="1128"/>
      <c r="D20" s="1128"/>
      <c r="E20" s="1128"/>
      <c r="F20" s="1128"/>
      <c r="G20" s="1128"/>
      <c r="H20" s="1128"/>
      <c r="I20" s="1128"/>
      <c r="J20" s="1128"/>
      <c r="K20" s="1128"/>
      <c r="L20" s="1128"/>
      <c r="M20" s="1128"/>
      <c r="N20" s="1128"/>
      <c r="O20" s="1128"/>
      <c r="P20" s="1129"/>
      <c r="Q20" s="1133"/>
      <c r="R20" s="1134"/>
      <c r="S20" s="1134"/>
      <c r="T20" s="1134"/>
      <c r="U20" s="1134"/>
      <c r="V20" s="1134"/>
      <c r="W20" s="1134"/>
      <c r="X20" s="1134"/>
      <c r="Y20" s="1134"/>
      <c r="Z20" s="1134"/>
      <c r="AA20" s="1134"/>
      <c r="AB20" s="1134"/>
      <c r="AC20" s="1134"/>
      <c r="AD20" s="1134"/>
      <c r="AE20" s="1135"/>
      <c r="AF20" s="1109"/>
      <c r="AG20" s="1110"/>
      <c r="AH20" s="1110"/>
      <c r="AI20" s="1110"/>
      <c r="AJ20" s="1111"/>
      <c r="AK20" s="1176"/>
      <c r="AL20" s="1177"/>
      <c r="AM20" s="1177"/>
      <c r="AN20" s="1177"/>
      <c r="AO20" s="1177"/>
      <c r="AP20" s="1177"/>
      <c r="AQ20" s="1177"/>
      <c r="AR20" s="1177"/>
      <c r="AS20" s="1177"/>
      <c r="AT20" s="1177"/>
      <c r="AU20" s="1174"/>
      <c r="AV20" s="1174"/>
      <c r="AW20" s="1174"/>
      <c r="AX20" s="1174"/>
      <c r="AY20" s="1175"/>
      <c r="AZ20" s="251"/>
      <c r="BA20" s="251"/>
      <c r="BB20" s="251"/>
      <c r="BC20" s="251"/>
      <c r="BD20" s="251"/>
      <c r="BE20" s="252"/>
      <c r="BF20" s="252"/>
      <c r="BG20" s="252"/>
      <c r="BH20" s="252"/>
      <c r="BI20" s="252"/>
      <c r="BJ20" s="252"/>
      <c r="BK20" s="252"/>
      <c r="BL20" s="252"/>
      <c r="BM20" s="252"/>
      <c r="BN20" s="252"/>
      <c r="BO20" s="252"/>
      <c r="BP20" s="252"/>
      <c r="BQ20" s="261">
        <v>14</v>
      </c>
      <c r="BR20" s="262"/>
      <c r="BS20" s="1104"/>
      <c r="BT20" s="1105"/>
      <c r="BU20" s="1105"/>
      <c r="BV20" s="1105"/>
      <c r="BW20" s="1105"/>
      <c r="BX20" s="1105"/>
      <c r="BY20" s="1105"/>
      <c r="BZ20" s="1105"/>
      <c r="CA20" s="1105"/>
      <c r="CB20" s="1105"/>
      <c r="CC20" s="1105"/>
      <c r="CD20" s="1105"/>
      <c r="CE20" s="1105"/>
      <c r="CF20" s="1105"/>
      <c r="CG20" s="1106"/>
      <c r="CH20" s="1079"/>
      <c r="CI20" s="1080"/>
      <c r="CJ20" s="1080"/>
      <c r="CK20" s="1080"/>
      <c r="CL20" s="1081"/>
      <c r="CM20" s="1079"/>
      <c r="CN20" s="1080"/>
      <c r="CO20" s="1080"/>
      <c r="CP20" s="1080"/>
      <c r="CQ20" s="1081"/>
      <c r="CR20" s="1079"/>
      <c r="CS20" s="1080"/>
      <c r="CT20" s="1080"/>
      <c r="CU20" s="1080"/>
      <c r="CV20" s="1081"/>
      <c r="CW20" s="1079"/>
      <c r="CX20" s="1080"/>
      <c r="CY20" s="1080"/>
      <c r="CZ20" s="1080"/>
      <c r="DA20" s="1081"/>
      <c r="DB20" s="1079"/>
      <c r="DC20" s="1080"/>
      <c r="DD20" s="1080"/>
      <c r="DE20" s="1080"/>
      <c r="DF20" s="1081"/>
      <c r="DG20" s="1079"/>
      <c r="DH20" s="1080"/>
      <c r="DI20" s="1080"/>
      <c r="DJ20" s="1080"/>
      <c r="DK20" s="1081"/>
      <c r="DL20" s="1079"/>
      <c r="DM20" s="1080"/>
      <c r="DN20" s="1080"/>
      <c r="DO20" s="1080"/>
      <c r="DP20" s="1081"/>
      <c r="DQ20" s="1079"/>
      <c r="DR20" s="1080"/>
      <c r="DS20" s="1080"/>
      <c r="DT20" s="1080"/>
      <c r="DU20" s="1081"/>
      <c r="DV20" s="1082"/>
      <c r="DW20" s="1083"/>
      <c r="DX20" s="1083"/>
      <c r="DY20" s="1083"/>
      <c r="DZ20" s="1084"/>
      <c r="EA20" s="253"/>
    </row>
    <row r="21" spans="1:131" s="254" customFormat="1" ht="26.25" customHeight="1" thickBot="1" x14ac:dyDescent="0.25">
      <c r="A21" s="260">
        <v>15</v>
      </c>
      <c r="B21" s="1127"/>
      <c r="C21" s="1128"/>
      <c r="D21" s="1128"/>
      <c r="E21" s="1128"/>
      <c r="F21" s="1128"/>
      <c r="G21" s="1128"/>
      <c r="H21" s="1128"/>
      <c r="I21" s="1128"/>
      <c r="J21" s="1128"/>
      <c r="K21" s="1128"/>
      <c r="L21" s="1128"/>
      <c r="M21" s="1128"/>
      <c r="N21" s="1128"/>
      <c r="O21" s="1128"/>
      <c r="P21" s="1129"/>
      <c r="Q21" s="1133"/>
      <c r="R21" s="1134"/>
      <c r="S21" s="1134"/>
      <c r="T21" s="1134"/>
      <c r="U21" s="1134"/>
      <c r="V21" s="1134"/>
      <c r="W21" s="1134"/>
      <c r="X21" s="1134"/>
      <c r="Y21" s="1134"/>
      <c r="Z21" s="1134"/>
      <c r="AA21" s="1134"/>
      <c r="AB21" s="1134"/>
      <c r="AC21" s="1134"/>
      <c r="AD21" s="1134"/>
      <c r="AE21" s="1135"/>
      <c r="AF21" s="1109"/>
      <c r="AG21" s="1110"/>
      <c r="AH21" s="1110"/>
      <c r="AI21" s="1110"/>
      <c r="AJ21" s="1111"/>
      <c r="AK21" s="1176"/>
      <c r="AL21" s="1177"/>
      <c r="AM21" s="1177"/>
      <c r="AN21" s="1177"/>
      <c r="AO21" s="1177"/>
      <c r="AP21" s="1177"/>
      <c r="AQ21" s="1177"/>
      <c r="AR21" s="1177"/>
      <c r="AS21" s="1177"/>
      <c r="AT21" s="1177"/>
      <c r="AU21" s="1174"/>
      <c r="AV21" s="1174"/>
      <c r="AW21" s="1174"/>
      <c r="AX21" s="1174"/>
      <c r="AY21" s="1175"/>
      <c r="AZ21" s="251"/>
      <c r="BA21" s="251"/>
      <c r="BB21" s="251"/>
      <c r="BC21" s="251"/>
      <c r="BD21" s="251"/>
      <c r="BE21" s="252"/>
      <c r="BF21" s="252"/>
      <c r="BG21" s="252"/>
      <c r="BH21" s="252"/>
      <c r="BI21" s="252"/>
      <c r="BJ21" s="252"/>
      <c r="BK21" s="252"/>
      <c r="BL21" s="252"/>
      <c r="BM21" s="252"/>
      <c r="BN21" s="252"/>
      <c r="BO21" s="252"/>
      <c r="BP21" s="252"/>
      <c r="BQ21" s="261">
        <v>15</v>
      </c>
      <c r="BR21" s="262"/>
      <c r="BS21" s="1104"/>
      <c r="BT21" s="1105"/>
      <c r="BU21" s="1105"/>
      <c r="BV21" s="1105"/>
      <c r="BW21" s="1105"/>
      <c r="BX21" s="1105"/>
      <c r="BY21" s="1105"/>
      <c r="BZ21" s="1105"/>
      <c r="CA21" s="1105"/>
      <c r="CB21" s="1105"/>
      <c r="CC21" s="1105"/>
      <c r="CD21" s="1105"/>
      <c r="CE21" s="1105"/>
      <c r="CF21" s="1105"/>
      <c r="CG21" s="1106"/>
      <c r="CH21" s="1079"/>
      <c r="CI21" s="1080"/>
      <c r="CJ21" s="1080"/>
      <c r="CK21" s="1080"/>
      <c r="CL21" s="1081"/>
      <c r="CM21" s="1079"/>
      <c r="CN21" s="1080"/>
      <c r="CO21" s="1080"/>
      <c r="CP21" s="1080"/>
      <c r="CQ21" s="1081"/>
      <c r="CR21" s="1079"/>
      <c r="CS21" s="1080"/>
      <c r="CT21" s="1080"/>
      <c r="CU21" s="1080"/>
      <c r="CV21" s="1081"/>
      <c r="CW21" s="1079"/>
      <c r="CX21" s="1080"/>
      <c r="CY21" s="1080"/>
      <c r="CZ21" s="1080"/>
      <c r="DA21" s="1081"/>
      <c r="DB21" s="1079"/>
      <c r="DC21" s="1080"/>
      <c r="DD21" s="1080"/>
      <c r="DE21" s="1080"/>
      <c r="DF21" s="1081"/>
      <c r="DG21" s="1079"/>
      <c r="DH21" s="1080"/>
      <c r="DI21" s="1080"/>
      <c r="DJ21" s="1080"/>
      <c r="DK21" s="1081"/>
      <c r="DL21" s="1079"/>
      <c r="DM21" s="1080"/>
      <c r="DN21" s="1080"/>
      <c r="DO21" s="1080"/>
      <c r="DP21" s="1081"/>
      <c r="DQ21" s="1079"/>
      <c r="DR21" s="1080"/>
      <c r="DS21" s="1080"/>
      <c r="DT21" s="1080"/>
      <c r="DU21" s="1081"/>
      <c r="DV21" s="1082"/>
      <c r="DW21" s="1083"/>
      <c r="DX21" s="1083"/>
      <c r="DY21" s="1083"/>
      <c r="DZ21" s="1084"/>
      <c r="EA21" s="253"/>
    </row>
    <row r="22" spans="1:131" s="254" customFormat="1" ht="26.25" customHeight="1" x14ac:dyDescent="0.2">
      <c r="A22" s="260">
        <v>16</v>
      </c>
      <c r="B22" s="1127"/>
      <c r="C22" s="1128"/>
      <c r="D22" s="1128"/>
      <c r="E22" s="1128"/>
      <c r="F22" s="1128"/>
      <c r="G22" s="1128"/>
      <c r="H22" s="1128"/>
      <c r="I22" s="1128"/>
      <c r="J22" s="1128"/>
      <c r="K22" s="1128"/>
      <c r="L22" s="1128"/>
      <c r="M22" s="1128"/>
      <c r="N22" s="1128"/>
      <c r="O22" s="1128"/>
      <c r="P22" s="1129"/>
      <c r="Q22" s="1171"/>
      <c r="R22" s="1172"/>
      <c r="S22" s="1172"/>
      <c r="T22" s="1172"/>
      <c r="U22" s="1172"/>
      <c r="V22" s="1172"/>
      <c r="W22" s="1172"/>
      <c r="X22" s="1172"/>
      <c r="Y22" s="1172"/>
      <c r="Z22" s="1172"/>
      <c r="AA22" s="1172"/>
      <c r="AB22" s="1172"/>
      <c r="AC22" s="1172"/>
      <c r="AD22" s="1172"/>
      <c r="AE22" s="1173"/>
      <c r="AF22" s="1109"/>
      <c r="AG22" s="1110"/>
      <c r="AH22" s="1110"/>
      <c r="AI22" s="1110"/>
      <c r="AJ22" s="1111"/>
      <c r="AK22" s="1167"/>
      <c r="AL22" s="1168"/>
      <c r="AM22" s="1168"/>
      <c r="AN22" s="1168"/>
      <c r="AO22" s="1168"/>
      <c r="AP22" s="1168"/>
      <c r="AQ22" s="1168"/>
      <c r="AR22" s="1168"/>
      <c r="AS22" s="1168"/>
      <c r="AT22" s="1168"/>
      <c r="AU22" s="1169"/>
      <c r="AV22" s="1169"/>
      <c r="AW22" s="1169"/>
      <c r="AX22" s="1169"/>
      <c r="AY22" s="1170"/>
      <c r="AZ22" s="1125" t="s">
        <v>392</v>
      </c>
      <c r="BA22" s="1125"/>
      <c r="BB22" s="1125"/>
      <c r="BC22" s="1125"/>
      <c r="BD22" s="1126"/>
      <c r="BE22" s="252"/>
      <c r="BF22" s="252"/>
      <c r="BG22" s="252"/>
      <c r="BH22" s="252"/>
      <c r="BI22" s="252"/>
      <c r="BJ22" s="252"/>
      <c r="BK22" s="252"/>
      <c r="BL22" s="252"/>
      <c r="BM22" s="252"/>
      <c r="BN22" s="252"/>
      <c r="BO22" s="252"/>
      <c r="BP22" s="252"/>
      <c r="BQ22" s="261">
        <v>16</v>
      </c>
      <c r="BR22" s="262"/>
      <c r="BS22" s="1104"/>
      <c r="BT22" s="1105"/>
      <c r="BU22" s="1105"/>
      <c r="BV22" s="1105"/>
      <c r="BW22" s="1105"/>
      <c r="BX22" s="1105"/>
      <c r="BY22" s="1105"/>
      <c r="BZ22" s="1105"/>
      <c r="CA22" s="1105"/>
      <c r="CB22" s="1105"/>
      <c r="CC22" s="1105"/>
      <c r="CD22" s="1105"/>
      <c r="CE22" s="1105"/>
      <c r="CF22" s="1105"/>
      <c r="CG22" s="1106"/>
      <c r="CH22" s="1079"/>
      <c r="CI22" s="1080"/>
      <c r="CJ22" s="1080"/>
      <c r="CK22" s="1080"/>
      <c r="CL22" s="1081"/>
      <c r="CM22" s="1079"/>
      <c r="CN22" s="1080"/>
      <c r="CO22" s="1080"/>
      <c r="CP22" s="1080"/>
      <c r="CQ22" s="1081"/>
      <c r="CR22" s="1079"/>
      <c r="CS22" s="1080"/>
      <c r="CT22" s="1080"/>
      <c r="CU22" s="1080"/>
      <c r="CV22" s="1081"/>
      <c r="CW22" s="1079"/>
      <c r="CX22" s="1080"/>
      <c r="CY22" s="1080"/>
      <c r="CZ22" s="1080"/>
      <c r="DA22" s="1081"/>
      <c r="DB22" s="1079"/>
      <c r="DC22" s="1080"/>
      <c r="DD22" s="1080"/>
      <c r="DE22" s="1080"/>
      <c r="DF22" s="1081"/>
      <c r="DG22" s="1079"/>
      <c r="DH22" s="1080"/>
      <c r="DI22" s="1080"/>
      <c r="DJ22" s="1080"/>
      <c r="DK22" s="1081"/>
      <c r="DL22" s="1079"/>
      <c r="DM22" s="1080"/>
      <c r="DN22" s="1080"/>
      <c r="DO22" s="1080"/>
      <c r="DP22" s="1081"/>
      <c r="DQ22" s="1079"/>
      <c r="DR22" s="1080"/>
      <c r="DS22" s="1080"/>
      <c r="DT22" s="1080"/>
      <c r="DU22" s="1081"/>
      <c r="DV22" s="1082"/>
      <c r="DW22" s="1083"/>
      <c r="DX22" s="1083"/>
      <c r="DY22" s="1083"/>
      <c r="DZ22" s="1084"/>
      <c r="EA22" s="253"/>
    </row>
    <row r="23" spans="1:131" s="254" customFormat="1" ht="26.25" customHeight="1" thickBot="1" x14ac:dyDescent="0.25">
      <c r="A23" s="263" t="s">
        <v>393</v>
      </c>
      <c r="B23" s="1037" t="s">
        <v>394</v>
      </c>
      <c r="C23" s="1038"/>
      <c r="D23" s="1038"/>
      <c r="E23" s="1038"/>
      <c r="F23" s="1038"/>
      <c r="G23" s="1038"/>
      <c r="H23" s="1038"/>
      <c r="I23" s="1038"/>
      <c r="J23" s="1038"/>
      <c r="K23" s="1038"/>
      <c r="L23" s="1038"/>
      <c r="M23" s="1038"/>
      <c r="N23" s="1038"/>
      <c r="O23" s="1038"/>
      <c r="P23" s="1039"/>
      <c r="Q23" s="1158">
        <v>125937</v>
      </c>
      <c r="R23" s="1159"/>
      <c r="S23" s="1159"/>
      <c r="T23" s="1159"/>
      <c r="U23" s="1159"/>
      <c r="V23" s="1159">
        <v>119116</v>
      </c>
      <c r="W23" s="1159"/>
      <c r="X23" s="1159"/>
      <c r="Y23" s="1159"/>
      <c r="Z23" s="1159"/>
      <c r="AA23" s="1159">
        <v>6281</v>
      </c>
      <c r="AB23" s="1159"/>
      <c r="AC23" s="1159"/>
      <c r="AD23" s="1159"/>
      <c r="AE23" s="1160"/>
      <c r="AF23" s="1161">
        <v>6255</v>
      </c>
      <c r="AG23" s="1159"/>
      <c r="AH23" s="1159"/>
      <c r="AI23" s="1159"/>
      <c r="AJ23" s="1162"/>
      <c r="AK23" s="1163"/>
      <c r="AL23" s="1164"/>
      <c r="AM23" s="1164"/>
      <c r="AN23" s="1164"/>
      <c r="AO23" s="1164"/>
      <c r="AP23" s="1159">
        <v>28628</v>
      </c>
      <c r="AQ23" s="1159"/>
      <c r="AR23" s="1159"/>
      <c r="AS23" s="1159"/>
      <c r="AT23" s="1159"/>
      <c r="AU23" s="1165"/>
      <c r="AV23" s="1165"/>
      <c r="AW23" s="1165"/>
      <c r="AX23" s="1165"/>
      <c r="AY23" s="1166"/>
      <c r="AZ23" s="1155" t="s">
        <v>395</v>
      </c>
      <c r="BA23" s="1156"/>
      <c r="BB23" s="1156"/>
      <c r="BC23" s="1156"/>
      <c r="BD23" s="1157"/>
      <c r="BE23" s="252"/>
      <c r="BF23" s="252"/>
      <c r="BG23" s="252"/>
      <c r="BH23" s="252"/>
      <c r="BI23" s="252"/>
      <c r="BJ23" s="252"/>
      <c r="BK23" s="252"/>
      <c r="BL23" s="252"/>
      <c r="BM23" s="252"/>
      <c r="BN23" s="252"/>
      <c r="BO23" s="252"/>
      <c r="BP23" s="252"/>
      <c r="BQ23" s="261">
        <v>17</v>
      </c>
      <c r="BR23" s="262"/>
      <c r="BS23" s="1104"/>
      <c r="BT23" s="1105"/>
      <c r="BU23" s="1105"/>
      <c r="BV23" s="1105"/>
      <c r="BW23" s="1105"/>
      <c r="BX23" s="1105"/>
      <c r="BY23" s="1105"/>
      <c r="BZ23" s="1105"/>
      <c r="CA23" s="1105"/>
      <c r="CB23" s="1105"/>
      <c r="CC23" s="1105"/>
      <c r="CD23" s="1105"/>
      <c r="CE23" s="1105"/>
      <c r="CF23" s="1105"/>
      <c r="CG23" s="1106"/>
      <c r="CH23" s="1079"/>
      <c r="CI23" s="1080"/>
      <c r="CJ23" s="1080"/>
      <c r="CK23" s="1080"/>
      <c r="CL23" s="1081"/>
      <c r="CM23" s="1079"/>
      <c r="CN23" s="1080"/>
      <c r="CO23" s="1080"/>
      <c r="CP23" s="1080"/>
      <c r="CQ23" s="1081"/>
      <c r="CR23" s="1079"/>
      <c r="CS23" s="1080"/>
      <c r="CT23" s="1080"/>
      <c r="CU23" s="1080"/>
      <c r="CV23" s="1081"/>
      <c r="CW23" s="1079"/>
      <c r="CX23" s="1080"/>
      <c r="CY23" s="1080"/>
      <c r="CZ23" s="1080"/>
      <c r="DA23" s="1081"/>
      <c r="DB23" s="1079"/>
      <c r="DC23" s="1080"/>
      <c r="DD23" s="1080"/>
      <c r="DE23" s="1080"/>
      <c r="DF23" s="1081"/>
      <c r="DG23" s="1079"/>
      <c r="DH23" s="1080"/>
      <c r="DI23" s="1080"/>
      <c r="DJ23" s="1080"/>
      <c r="DK23" s="1081"/>
      <c r="DL23" s="1079"/>
      <c r="DM23" s="1080"/>
      <c r="DN23" s="1080"/>
      <c r="DO23" s="1080"/>
      <c r="DP23" s="1081"/>
      <c r="DQ23" s="1079"/>
      <c r="DR23" s="1080"/>
      <c r="DS23" s="1080"/>
      <c r="DT23" s="1080"/>
      <c r="DU23" s="1081"/>
      <c r="DV23" s="1082"/>
      <c r="DW23" s="1083"/>
      <c r="DX23" s="1083"/>
      <c r="DY23" s="1083"/>
      <c r="DZ23" s="1084"/>
      <c r="EA23" s="253"/>
    </row>
    <row r="24" spans="1:131" s="254" customFormat="1" ht="26.25" customHeight="1" x14ac:dyDescent="0.2">
      <c r="A24" s="1154" t="s">
        <v>396</v>
      </c>
      <c r="B24" s="1154"/>
      <c r="C24" s="1154"/>
      <c r="D24" s="1154"/>
      <c r="E24" s="1154"/>
      <c r="F24" s="1154"/>
      <c r="G24" s="1154"/>
      <c r="H24" s="1154"/>
      <c r="I24" s="1154"/>
      <c r="J24" s="1154"/>
      <c r="K24" s="1154"/>
      <c r="L24" s="1154"/>
      <c r="M24" s="1154"/>
      <c r="N24" s="1154"/>
      <c r="O24" s="1154"/>
      <c r="P24" s="1154"/>
      <c r="Q24" s="1154"/>
      <c r="R24" s="1154"/>
      <c r="S24" s="1154"/>
      <c r="T24" s="1154"/>
      <c r="U24" s="1154"/>
      <c r="V24" s="1154"/>
      <c r="W24" s="1154"/>
      <c r="X24" s="1154"/>
      <c r="Y24" s="1154"/>
      <c r="Z24" s="1154"/>
      <c r="AA24" s="1154"/>
      <c r="AB24" s="1154"/>
      <c r="AC24" s="1154"/>
      <c r="AD24" s="1154"/>
      <c r="AE24" s="1154"/>
      <c r="AF24" s="1154"/>
      <c r="AG24" s="1154"/>
      <c r="AH24" s="1154"/>
      <c r="AI24" s="1154"/>
      <c r="AJ24" s="1154"/>
      <c r="AK24" s="1154"/>
      <c r="AL24" s="1154"/>
      <c r="AM24" s="1154"/>
      <c r="AN24" s="1154"/>
      <c r="AO24" s="1154"/>
      <c r="AP24" s="1154"/>
      <c r="AQ24" s="1154"/>
      <c r="AR24" s="1154"/>
      <c r="AS24" s="1154"/>
      <c r="AT24" s="1154"/>
      <c r="AU24" s="1154"/>
      <c r="AV24" s="1154"/>
      <c r="AW24" s="1154"/>
      <c r="AX24" s="1154"/>
      <c r="AY24" s="1154"/>
      <c r="AZ24" s="251"/>
      <c r="BA24" s="251"/>
      <c r="BB24" s="251"/>
      <c r="BC24" s="251"/>
      <c r="BD24" s="251"/>
      <c r="BE24" s="252"/>
      <c r="BF24" s="252"/>
      <c r="BG24" s="252"/>
      <c r="BH24" s="252"/>
      <c r="BI24" s="252"/>
      <c r="BJ24" s="252"/>
      <c r="BK24" s="252"/>
      <c r="BL24" s="252"/>
      <c r="BM24" s="252"/>
      <c r="BN24" s="252"/>
      <c r="BO24" s="252"/>
      <c r="BP24" s="252"/>
      <c r="BQ24" s="261">
        <v>18</v>
      </c>
      <c r="BR24" s="262"/>
      <c r="BS24" s="1104"/>
      <c r="BT24" s="1105"/>
      <c r="BU24" s="1105"/>
      <c r="BV24" s="1105"/>
      <c r="BW24" s="1105"/>
      <c r="BX24" s="1105"/>
      <c r="BY24" s="1105"/>
      <c r="BZ24" s="1105"/>
      <c r="CA24" s="1105"/>
      <c r="CB24" s="1105"/>
      <c r="CC24" s="1105"/>
      <c r="CD24" s="1105"/>
      <c r="CE24" s="1105"/>
      <c r="CF24" s="1105"/>
      <c r="CG24" s="1106"/>
      <c r="CH24" s="1079"/>
      <c r="CI24" s="1080"/>
      <c r="CJ24" s="1080"/>
      <c r="CK24" s="1080"/>
      <c r="CL24" s="1081"/>
      <c r="CM24" s="1079"/>
      <c r="CN24" s="1080"/>
      <c r="CO24" s="1080"/>
      <c r="CP24" s="1080"/>
      <c r="CQ24" s="1081"/>
      <c r="CR24" s="1079"/>
      <c r="CS24" s="1080"/>
      <c r="CT24" s="1080"/>
      <c r="CU24" s="1080"/>
      <c r="CV24" s="1081"/>
      <c r="CW24" s="1079"/>
      <c r="CX24" s="1080"/>
      <c r="CY24" s="1080"/>
      <c r="CZ24" s="1080"/>
      <c r="DA24" s="1081"/>
      <c r="DB24" s="1079"/>
      <c r="DC24" s="1080"/>
      <c r="DD24" s="1080"/>
      <c r="DE24" s="1080"/>
      <c r="DF24" s="1081"/>
      <c r="DG24" s="1079"/>
      <c r="DH24" s="1080"/>
      <c r="DI24" s="1080"/>
      <c r="DJ24" s="1080"/>
      <c r="DK24" s="1081"/>
      <c r="DL24" s="1079"/>
      <c r="DM24" s="1080"/>
      <c r="DN24" s="1080"/>
      <c r="DO24" s="1080"/>
      <c r="DP24" s="1081"/>
      <c r="DQ24" s="1079"/>
      <c r="DR24" s="1080"/>
      <c r="DS24" s="1080"/>
      <c r="DT24" s="1080"/>
      <c r="DU24" s="1081"/>
      <c r="DV24" s="1082"/>
      <c r="DW24" s="1083"/>
      <c r="DX24" s="1083"/>
      <c r="DY24" s="1083"/>
      <c r="DZ24" s="1084"/>
      <c r="EA24" s="253"/>
    </row>
    <row r="25" spans="1:131" s="246" customFormat="1" ht="26.25" customHeight="1" thickBot="1" x14ac:dyDescent="0.25">
      <c r="A25" s="1153" t="s">
        <v>397</v>
      </c>
      <c r="B25" s="1153"/>
      <c r="C25" s="1153"/>
      <c r="D25" s="1153"/>
      <c r="E25" s="1153"/>
      <c r="F25" s="1153"/>
      <c r="G25" s="1153"/>
      <c r="H25" s="1153"/>
      <c r="I25" s="1153"/>
      <c r="J25" s="1153"/>
      <c r="K25" s="1153"/>
      <c r="L25" s="1153"/>
      <c r="M25" s="1153"/>
      <c r="N25" s="1153"/>
      <c r="O25" s="1153"/>
      <c r="P25" s="1153"/>
      <c r="Q25" s="1153"/>
      <c r="R25" s="1153"/>
      <c r="S25" s="1153"/>
      <c r="T25" s="1153"/>
      <c r="U25" s="1153"/>
      <c r="V25" s="1153"/>
      <c r="W25" s="1153"/>
      <c r="X25" s="1153"/>
      <c r="Y25" s="1153"/>
      <c r="Z25" s="1153"/>
      <c r="AA25" s="1153"/>
      <c r="AB25" s="1153"/>
      <c r="AC25" s="1153"/>
      <c r="AD25" s="1153"/>
      <c r="AE25" s="1153"/>
      <c r="AF25" s="1153"/>
      <c r="AG25" s="1153"/>
      <c r="AH25" s="1153"/>
      <c r="AI25" s="1153"/>
      <c r="AJ25" s="1153"/>
      <c r="AK25" s="1153"/>
      <c r="AL25" s="1153"/>
      <c r="AM25" s="1153"/>
      <c r="AN25" s="1153"/>
      <c r="AO25" s="1153"/>
      <c r="AP25" s="1153"/>
      <c r="AQ25" s="1153"/>
      <c r="AR25" s="1153"/>
      <c r="AS25" s="1153"/>
      <c r="AT25" s="1153"/>
      <c r="AU25" s="1153"/>
      <c r="AV25" s="1153"/>
      <c r="AW25" s="1153"/>
      <c r="AX25" s="1153"/>
      <c r="AY25" s="1153"/>
      <c r="AZ25" s="1153"/>
      <c r="BA25" s="1153"/>
      <c r="BB25" s="1153"/>
      <c r="BC25" s="1153"/>
      <c r="BD25" s="1153"/>
      <c r="BE25" s="1153"/>
      <c r="BF25" s="1153"/>
      <c r="BG25" s="1153"/>
      <c r="BH25" s="1153"/>
      <c r="BI25" s="1153"/>
      <c r="BJ25" s="251"/>
      <c r="BK25" s="251"/>
      <c r="BL25" s="251"/>
      <c r="BM25" s="251"/>
      <c r="BN25" s="251"/>
      <c r="BO25" s="264"/>
      <c r="BP25" s="264"/>
      <c r="BQ25" s="261">
        <v>19</v>
      </c>
      <c r="BR25" s="262"/>
      <c r="BS25" s="1104"/>
      <c r="BT25" s="1105"/>
      <c r="BU25" s="1105"/>
      <c r="BV25" s="1105"/>
      <c r="BW25" s="1105"/>
      <c r="BX25" s="1105"/>
      <c r="BY25" s="1105"/>
      <c r="BZ25" s="1105"/>
      <c r="CA25" s="1105"/>
      <c r="CB25" s="1105"/>
      <c r="CC25" s="1105"/>
      <c r="CD25" s="1105"/>
      <c r="CE25" s="1105"/>
      <c r="CF25" s="1105"/>
      <c r="CG25" s="1106"/>
      <c r="CH25" s="1079"/>
      <c r="CI25" s="1080"/>
      <c r="CJ25" s="1080"/>
      <c r="CK25" s="1080"/>
      <c r="CL25" s="1081"/>
      <c r="CM25" s="1079"/>
      <c r="CN25" s="1080"/>
      <c r="CO25" s="1080"/>
      <c r="CP25" s="1080"/>
      <c r="CQ25" s="1081"/>
      <c r="CR25" s="1079"/>
      <c r="CS25" s="1080"/>
      <c r="CT25" s="1080"/>
      <c r="CU25" s="1080"/>
      <c r="CV25" s="1081"/>
      <c r="CW25" s="1079"/>
      <c r="CX25" s="1080"/>
      <c r="CY25" s="1080"/>
      <c r="CZ25" s="1080"/>
      <c r="DA25" s="1081"/>
      <c r="DB25" s="1079"/>
      <c r="DC25" s="1080"/>
      <c r="DD25" s="1080"/>
      <c r="DE25" s="1080"/>
      <c r="DF25" s="1081"/>
      <c r="DG25" s="1079"/>
      <c r="DH25" s="1080"/>
      <c r="DI25" s="1080"/>
      <c r="DJ25" s="1080"/>
      <c r="DK25" s="1081"/>
      <c r="DL25" s="1079"/>
      <c r="DM25" s="1080"/>
      <c r="DN25" s="1080"/>
      <c r="DO25" s="1080"/>
      <c r="DP25" s="1081"/>
      <c r="DQ25" s="1079"/>
      <c r="DR25" s="1080"/>
      <c r="DS25" s="1080"/>
      <c r="DT25" s="1080"/>
      <c r="DU25" s="1081"/>
      <c r="DV25" s="1082"/>
      <c r="DW25" s="1083"/>
      <c r="DX25" s="1083"/>
      <c r="DY25" s="1083"/>
      <c r="DZ25" s="1084"/>
      <c r="EA25" s="245"/>
    </row>
    <row r="26" spans="1:131" s="246" customFormat="1" ht="26.25" customHeight="1" x14ac:dyDescent="0.2">
      <c r="A26" s="1085" t="s">
        <v>374</v>
      </c>
      <c r="B26" s="1086"/>
      <c r="C26" s="1086"/>
      <c r="D26" s="1086"/>
      <c r="E26" s="1086"/>
      <c r="F26" s="1086"/>
      <c r="G26" s="1086"/>
      <c r="H26" s="1086"/>
      <c r="I26" s="1086"/>
      <c r="J26" s="1086"/>
      <c r="K26" s="1086"/>
      <c r="L26" s="1086"/>
      <c r="M26" s="1086"/>
      <c r="N26" s="1086"/>
      <c r="O26" s="1086"/>
      <c r="P26" s="1087"/>
      <c r="Q26" s="1091" t="s">
        <v>398</v>
      </c>
      <c r="R26" s="1092"/>
      <c r="S26" s="1092"/>
      <c r="T26" s="1092"/>
      <c r="U26" s="1093"/>
      <c r="V26" s="1091" t="s">
        <v>399</v>
      </c>
      <c r="W26" s="1092"/>
      <c r="X26" s="1092"/>
      <c r="Y26" s="1092"/>
      <c r="Z26" s="1093"/>
      <c r="AA26" s="1091" t="s">
        <v>400</v>
      </c>
      <c r="AB26" s="1092"/>
      <c r="AC26" s="1092"/>
      <c r="AD26" s="1092"/>
      <c r="AE26" s="1092"/>
      <c r="AF26" s="1149" t="s">
        <v>401</v>
      </c>
      <c r="AG26" s="1098"/>
      <c r="AH26" s="1098"/>
      <c r="AI26" s="1098"/>
      <c r="AJ26" s="1150"/>
      <c r="AK26" s="1092" t="s">
        <v>402</v>
      </c>
      <c r="AL26" s="1092"/>
      <c r="AM26" s="1092"/>
      <c r="AN26" s="1092"/>
      <c r="AO26" s="1093"/>
      <c r="AP26" s="1091" t="s">
        <v>403</v>
      </c>
      <c r="AQ26" s="1092"/>
      <c r="AR26" s="1092"/>
      <c r="AS26" s="1092"/>
      <c r="AT26" s="1093"/>
      <c r="AU26" s="1091" t="s">
        <v>404</v>
      </c>
      <c r="AV26" s="1092"/>
      <c r="AW26" s="1092"/>
      <c r="AX26" s="1092"/>
      <c r="AY26" s="1093"/>
      <c r="AZ26" s="1091" t="s">
        <v>405</v>
      </c>
      <c r="BA26" s="1092"/>
      <c r="BB26" s="1092"/>
      <c r="BC26" s="1092"/>
      <c r="BD26" s="1093"/>
      <c r="BE26" s="1091" t="s">
        <v>381</v>
      </c>
      <c r="BF26" s="1092"/>
      <c r="BG26" s="1092"/>
      <c r="BH26" s="1092"/>
      <c r="BI26" s="1107"/>
      <c r="BJ26" s="251"/>
      <c r="BK26" s="251"/>
      <c r="BL26" s="251"/>
      <c r="BM26" s="251"/>
      <c r="BN26" s="251"/>
      <c r="BO26" s="264"/>
      <c r="BP26" s="264"/>
      <c r="BQ26" s="261">
        <v>20</v>
      </c>
      <c r="BR26" s="262"/>
      <c r="BS26" s="1104"/>
      <c r="BT26" s="1105"/>
      <c r="BU26" s="1105"/>
      <c r="BV26" s="1105"/>
      <c r="BW26" s="1105"/>
      <c r="BX26" s="1105"/>
      <c r="BY26" s="1105"/>
      <c r="BZ26" s="1105"/>
      <c r="CA26" s="1105"/>
      <c r="CB26" s="1105"/>
      <c r="CC26" s="1105"/>
      <c r="CD26" s="1105"/>
      <c r="CE26" s="1105"/>
      <c r="CF26" s="1105"/>
      <c r="CG26" s="1106"/>
      <c r="CH26" s="1079"/>
      <c r="CI26" s="1080"/>
      <c r="CJ26" s="1080"/>
      <c r="CK26" s="1080"/>
      <c r="CL26" s="1081"/>
      <c r="CM26" s="1079"/>
      <c r="CN26" s="1080"/>
      <c r="CO26" s="1080"/>
      <c r="CP26" s="1080"/>
      <c r="CQ26" s="1081"/>
      <c r="CR26" s="1079"/>
      <c r="CS26" s="1080"/>
      <c r="CT26" s="1080"/>
      <c r="CU26" s="1080"/>
      <c r="CV26" s="1081"/>
      <c r="CW26" s="1079"/>
      <c r="CX26" s="1080"/>
      <c r="CY26" s="1080"/>
      <c r="CZ26" s="1080"/>
      <c r="DA26" s="1081"/>
      <c r="DB26" s="1079"/>
      <c r="DC26" s="1080"/>
      <c r="DD26" s="1080"/>
      <c r="DE26" s="1080"/>
      <c r="DF26" s="1081"/>
      <c r="DG26" s="1079"/>
      <c r="DH26" s="1080"/>
      <c r="DI26" s="1080"/>
      <c r="DJ26" s="1080"/>
      <c r="DK26" s="1081"/>
      <c r="DL26" s="1079"/>
      <c r="DM26" s="1080"/>
      <c r="DN26" s="1080"/>
      <c r="DO26" s="1080"/>
      <c r="DP26" s="1081"/>
      <c r="DQ26" s="1079"/>
      <c r="DR26" s="1080"/>
      <c r="DS26" s="1080"/>
      <c r="DT26" s="1080"/>
      <c r="DU26" s="1081"/>
      <c r="DV26" s="1082"/>
      <c r="DW26" s="1083"/>
      <c r="DX26" s="1083"/>
      <c r="DY26" s="1083"/>
      <c r="DZ26" s="1084"/>
      <c r="EA26" s="245"/>
    </row>
    <row r="27" spans="1:131" s="246" customFormat="1" ht="26.25" customHeight="1" thickBot="1" x14ac:dyDescent="0.25">
      <c r="A27" s="1088"/>
      <c r="B27" s="1089"/>
      <c r="C27" s="1089"/>
      <c r="D27" s="1089"/>
      <c r="E27" s="1089"/>
      <c r="F27" s="1089"/>
      <c r="G27" s="1089"/>
      <c r="H27" s="1089"/>
      <c r="I27" s="1089"/>
      <c r="J27" s="1089"/>
      <c r="K27" s="1089"/>
      <c r="L27" s="1089"/>
      <c r="M27" s="1089"/>
      <c r="N27" s="1089"/>
      <c r="O27" s="1089"/>
      <c r="P27" s="1090"/>
      <c r="Q27" s="1094"/>
      <c r="R27" s="1095"/>
      <c r="S27" s="1095"/>
      <c r="T27" s="1095"/>
      <c r="U27" s="1096"/>
      <c r="V27" s="1094"/>
      <c r="W27" s="1095"/>
      <c r="X27" s="1095"/>
      <c r="Y27" s="1095"/>
      <c r="Z27" s="1096"/>
      <c r="AA27" s="1094"/>
      <c r="AB27" s="1095"/>
      <c r="AC27" s="1095"/>
      <c r="AD27" s="1095"/>
      <c r="AE27" s="1095"/>
      <c r="AF27" s="1151"/>
      <c r="AG27" s="1101"/>
      <c r="AH27" s="1101"/>
      <c r="AI27" s="1101"/>
      <c r="AJ27" s="1152"/>
      <c r="AK27" s="1095"/>
      <c r="AL27" s="1095"/>
      <c r="AM27" s="1095"/>
      <c r="AN27" s="1095"/>
      <c r="AO27" s="1096"/>
      <c r="AP27" s="1094"/>
      <c r="AQ27" s="1095"/>
      <c r="AR27" s="1095"/>
      <c r="AS27" s="1095"/>
      <c r="AT27" s="1096"/>
      <c r="AU27" s="1094"/>
      <c r="AV27" s="1095"/>
      <c r="AW27" s="1095"/>
      <c r="AX27" s="1095"/>
      <c r="AY27" s="1096"/>
      <c r="AZ27" s="1094"/>
      <c r="BA27" s="1095"/>
      <c r="BB27" s="1095"/>
      <c r="BC27" s="1095"/>
      <c r="BD27" s="1096"/>
      <c r="BE27" s="1094"/>
      <c r="BF27" s="1095"/>
      <c r="BG27" s="1095"/>
      <c r="BH27" s="1095"/>
      <c r="BI27" s="1108"/>
      <c r="BJ27" s="251"/>
      <c r="BK27" s="251"/>
      <c r="BL27" s="251"/>
      <c r="BM27" s="251"/>
      <c r="BN27" s="251"/>
      <c r="BO27" s="264"/>
      <c r="BP27" s="264"/>
      <c r="BQ27" s="261">
        <v>21</v>
      </c>
      <c r="BR27" s="262"/>
      <c r="BS27" s="1104"/>
      <c r="BT27" s="1105"/>
      <c r="BU27" s="1105"/>
      <c r="BV27" s="1105"/>
      <c r="BW27" s="1105"/>
      <c r="BX27" s="1105"/>
      <c r="BY27" s="1105"/>
      <c r="BZ27" s="1105"/>
      <c r="CA27" s="1105"/>
      <c r="CB27" s="1105"/>
      <c r="CC27" s="1105"/>
      <c r="CD27" s="1105"/>
      <c r="CE27" s="1105"/>
      <c r="CF27" s="1105"/>
      <c r="CG27" s="1106"/>
      <c r="CH27" s="1079"/>
      <c r="CI27" s="1080"/>
      <c r="CJ27" s="1080"/>
      <c r="CK27" s="1080"/>
      <c r="CL27" s="1081"/>
      <c r="CM27" s="1079"/>
      <c r="CN27" s="1080"/>
      <c r="CO27" s="1080"/>
      <c r="CP27" s="1080"/>
      <c r="CQ27" s="1081"/>
      <c r="CR27" s="1079"/>
      <c r="CS27" s="1080"/>
      <c r="CT27" s="1080"/>
      <c r="CU27" s="1080"/>
      <c r="CV27" s="1081"/>
      <c r="CW27" s="1079"/>
      <c r="CX27" s="1080"/>
      <c r="CY27" s="1080"/>
      <c r="CZ27" s="1080"/>
      <c r="DA27" s="1081"/>
      <c r="DB27" s="1079"/>
      <c r="DC27" s="1080"/>
      <c r="DD27" s="1080"/>
      <c r="DE27" s="1080"/>
      <c r="DF27" s="1081"/>
      <c r="DG27" s="1079"/>
      <c r="DH27" s="1080"/>
      <c r="DI27" s="1080"/>
      <c r="DJ27" s="1080"/>
      <c r="DK27" s="1081"/>
      <c r="DL27" s="1079"/>
      <c r="DM27" s="1080"/>
      <c r="DN27" s="1080"/>
      <c r="DO27" s="1080"/>
      <c r="DP27" s="1081"/>
      <c r="DQ27" s="1079"/>
      <c r="DR27" s="1080"/>
      <c r="DS27" s="1080"/>
      <c r="DT27" s="1080"/>
      <c r="DU27" s="1081"/>
      <c r="DV27" s="1082"/>
      <c r="DW27" s="1083"/>
      <c r="DX27" s="1083"/>
      <c r="DY27" s="1083"/>
      <c r="DZ27" s="1084"/>
      <c r="EA27" s="245"/>
    </row>
    <row r="28" spans="1:131" s="246" customFormat="1" ht="26.25" customHeight="1" thickTop="1" x14ac:dyDescent="0.2">
      <c r="A28" s="265">
        <v>1</v>
      </c>
      <c r="B28" s="1140" t="s">
        <v>406</v>
      </c>
      <c r="C28" s="1141"/>
      <c r="D28" s="1141"/>
      <c r="E28" s="1141"/>
      <c r="F28" s="1141"/>
      <c r="G28" s="1141"/>
      <c r="H28" s="1141"/>
      <c r="I28" s="1141"/>
      <c r="J28" s="1141"/>
      <c r="K28" s="1141"/>
      <c r="L28" s="1141"/>
      <c r="M28" s="1141"/>
      <c r="N28" s="1141"/>
      <c r="O28" s="1141"/>
      <c r="P28" s="1142"/>
      <c r="Q28" s="1143">
        <v>27636</v>
      </c>
      <c r="R28" s="1144"/>
      <c r="S28" s="1144"/>
      <c r="T28" s="1144"/>
      <c r="U28" s="1144"/>
      <c r="V28" s="1144">
        <v>26729</v>
      </c>
      <c r="W28" s="1144"/>
      <c r="X28" s="1144"/>
      <c r="Y28" s="1144"/>
      <c r="Z28" s="1144"/>
      <c r="AA28" s="1144">
        <v>907</v>
      </c>
      <c r="AB28" s="1144"/>
      <c r="AC28" s="1144"/>
      <c r="AD28" s="1144"/>
      <c r="AE28" s="1145"/>
      <c r="AF28" s="1146">
        <v>907</v>
      </c>
      <c r="AG28" s="1144"/>
      <c r="AH28" s="1144"/>
      <c r="AI28" s="1144"/>
      <c r="AJ28" s="1147"/>
      <c r="AK28" s="1148">
        <v>3431</v>
      </c>
      <c r="AL28" s="1136"/>
      <c r="AM28" s="1136"/>
      <c r="AN28" s="1136"/>
      <c r="AO28" s="1136"/>
      <c r="AP28" s="1136"/>
      <c r="AQ28" s="1136"/>
      <c r="AR28" s="1136"/>
      <c r="AS28" s="1136"/>
      <c r="AT28" s="1136"/>
      <c r="AU28" s="1136"/>
      <c r="AV28" s="1136"/>
      <c r="AW28" s="1136"/>
      <c r="AX28" s="1136"/>
      <c r="AY28" s="1136"/>
      <c r="AZ28" s="1137"/>
      <c r="BA28" s="1137"/>
      <c r="BB28" s="1137"/>
      <c r="BC28" s="1137"/>
      <c r="BD28" s="1137"/>
      <c r="BE28" s="1138"/>
      <c r="BF28" s="1138"/>
      <c r="BG28" s="1138"/>
      <c r="BH28" s="1138"/>
      <c r="BI28" s="1139"/>
      <c r="BJ28" s="251"/>
      <c r="BK28" s="251"/>
      <c r="BL28" s="251"/>
      <c r="BM28" s="251"/>
      <c r="BN28" s="251"/>
      <c r="BO28" s="264"/>
      <c r="BP28" s="264"/>
      <c r="BQ28" s="261">
        <v>22</v>
      </c>
      <c r="BR28" s="262"/>
      <c r="BS28" s="1104"/>
      <c r="BT28" s="1105"/>
      <c r="BU28" s="1105"/>
      <c r="BV28" s="1105"/>
      <c r="BW28" s="1105"/>
      <c r="BX28" s="1105"/>
      <c r="BY28" s="1105"/>
      <c r="BZ28" s="1105"/>
      <c r="CA28" s="1105"/>
      <c r="CB28" s="1105"/>
      <c r="CC28" s="1105"/>
      <c r="CD28" s="1105"/>
      <c r="CE28" s="1105"/>
      <c r="CF28" s="1105"/>
      <c r="CG28" s="1106"/>
      <c r="CH28" s="1079"/>
      <c r="CI28" s="1080"/>
      <c r="CJ28" s="1080"/>
      <c r="CK28" s="1080"/>
      <c r="CL28" s="1081"/>
      <c r="CM28" s="1079"/>
      <c r="CN28" s="1080"/>
      <c r="CO28" s="1080"/>
      <c r="CP28" s="1080"/>
      <c r="CQ28" s="1081"/>
      <c r="CR28" s="1079"/>
      <c r="CS28" s="1080"/>
      <c r="CT28" s="1080"/>
      <c r="CU28" s="1080"/>
      <c r="CV28" s="1081"/>
      <c r="CW28" s="1079"/>
      <c r="CX28" s="1080"/>
      <c r="CY28" s="1080"/>
      <c r="CZ28" s="1080"/>
      <c r="DA28" s="1081"/>
      <c r="DB28" s="1079"/>
      <c r="DC28" s="1080"/>
      <c r="DD28" s="1080"/>
      <c r="DE28" s="1080"/>
      <c r="DF28" s="1081"/>
      <c r="DG28" s="1079"/>
      <c r="DH28" s="1080"/>
      <c r="DI28" s="1080"/>
      <c r="DJ28" s="1080"/>
      <c r="DK28" s="1081"/>
      <c r="DL28" s="1079"/>
      <c r="DM28" s="1080"/>
      <c r="DN28" s="1080"/>
      <c r="DO28" s="1080"/>
      <c r="DP28" s="1081"/>
      <c r="DQ28" s="1079"/>
      <c r="DR28" s="1080"/>
      <c r="DS28" s="1080"/>
      <c r="DT28" s="1080"/>
      <c r="DU28" s="1081"/>
      <c r="DV28" s="1082"/>
      <c r="DW28" s="1083"/>
      <c r="DX28" s="1083"/>
      <c r="DY28" s="1083"/>
      <c r="DZ28" s="1084"/>
      <c r="EA28" s="245"/>
    </row>
    <row r="29" spans="1:131" s="246" customFormat="1" ht="26.25" customHeight="1" x14ac:dyDescent="0.2">
      <c r="A29" s="265">
        <v>2</v>
      </c>
      <c r="B29" s="1127" t="s">
        <v>407</v>
      </c>
      <c r="C29" s="1128"/>
      <c r="D29" s="1128"/>
      <c r="E29" s="1128"/>
      <c r="F29" s="1128"/>
      <c r="G29" s="1128"/>
      <c r="H29" s="1128"/>
      <c r="I29" s="1128"/>
      <c r="J29" s="1128"/>
      <c r="K29" s="1128"/>
      <c r="L29" s="1128"/>
      <c r="M29" s="1128"/>
      <c r="N29" s="1128"/>
      <c r="O29" s="1128"/>
      <c r="P29" s="1129"/>
      <c r="Q29" s="1133">
        <v>22769</v>
      </c>
      <c r="R29" s="1134"/>
      <c r="S29" s="1134"/>
      <c r="T29" s="1134"/>
      <c r="U29" s="1134"/>
      <c r="V29" s="1134">
        <v>21522</v>
      </c>
      <c r="W29" s="1134"/>
      <c r="X29" s="1134"/>
      <c r="Y29" s="1134"/>
      <c r="Z29" s="1134"/>
      <c r="AA29" s="1134">
        <v>1247</v>
      </c>
      <c r="AB29" s="1134"/>
      <c r="AC29" s="1134"/>
      <c r="AD29" s="1134"/>
      <c r="AE29" s="1135"/>
      <c r="AF29" s="1109">
        <v>1247</v>
      </c>
      <c r="AG29" s="1110"/>
      <c r="AH29" s="1110"/>
      <c r="AI29" s="1110"/>
      <c r="AJ29" s="1111"/>
      <c r="AK29" s="1073">
        <v>3707</v>
      </c>
      <c r="AL29" s="1064"/>
      <c r="AM29" s="1064"/>
      <c r="AN29" s="1064"/>
      <c r="AO29" s="1064"/>
      <c r="AP29" s="1064"/>
      <c r="AQ29" s="1064"/>
      <c r="AR29" s="1064"/>
      <c r="AS29" s="1064"/>
      <c r="AT29" s="1064"/>
      <c r="AU29" s="1064"/>
      <c r="AV29" s="1064"/>
      <c r="AW29" s="1064"/>
      <c r="AX29" s="1064"/>
      <c r="AY29" s="1064"/>
      <c r="AZ29" s="1132"/>
      <c r="BA29" s="1132"/>
      <c r="BB29" s="1132"/>
      <c r="BC29" s="1132"/>
      <c r="BD29" s="1132"/>
      <c r="BE29" s="1122"/>
      <c r="BF29" s="1122"/>
      <c r="BG29" s="1122"/>
      <c r="BH29" s="1122"/>
      <c r="BI29" s="1123"/>
      <c r="BJ29" s="251"/>
      <c r="BK29" s="251"/>
      <c r="BL29" s="251"/>
      <c r="BM29" s="251"/>
      <c r="BN29" s="251"/>
      <c r="BO29" s="264"/>
      <c r="BP29" s="264"/>
      <c r="BQ29" s="261">
        <v>23</v>
      </c>
      <c r="BR29" s="262"/>
      <c r="BS29" s="1104"/>
      <c r="BT29" s="1105"/>
      <c r="BU29" s="1105"/>
      <c r="BV29" s="1105"/>
      <c r="BW29" s="1105"/>
      <c r="BX29" s="1105"/>
      <c r="BY29" s="1105"/>
      <c r="BZ29" s="1105"/>
      <c r="CA29" s="1105"/>
      <c r="CB29" s="1105"/>
      <c r="CC29" s="1105"/>
      <c r="CD29" s="1105"/>
      <c r="CE29" s="1105"/>
      <c r="CF29" s="1105"/>
      <c r="CG29" s="1106"/>
      <c r="CH29" s="1079"/>
      <c r="CI29" s="1080"/>
      <c r="CJ29" s="1080"/>
      <c r="CK29" s="1080"/>
      <c r="CL29" s="1081"/>
      <c r="CM29" s="1079"/>
      <c r="CN29" s="1080"/>
      <c r="CO29" s="1080"/>
      <c r="CP29" s="1080"/>
      <c r="CQ29" s="1081"/>
      <c r="CR29" s="1079"/>
      <c r="CS29" s="1080"/>
      <c r="CT29" s="1080"/>
      <c r="CU29" s="1080"/>
      <c r="CV29" s="1081"/>
      <c r="CW29" s="1079"/>
      <c r="CX29" s="1080"/>
      <c r="CY29" s="1080"/>
      <c r="CZ29" s="1080"/>
      <c r="DA29" s="1081"/>
      <c r="DB29" s="1079"/>
      <c r="DC29" s="1080"/>
      <c r="DD29" s="1080"/>
      <c r="DE29" s="1080"/>
      <c r="DF29" s="1081"/>
      <c r="DG29" s="1079"/>
      <c r="DH29" s="1080"/>
      <c r="DI29" s="1080"/>
      <c r="DJ29" s="1080"/>
      <c r="DK29" s="1081"/>
      <c r="DL29" s="1079"/>
      <c r="DM29" s="1080"/>
      <c r="DN29" s="1080"/>
      <c r="DO29" s="1080"/>
      <c r="DP29" s="1081"/>
      <c r="DQ29" s="1079"/>
      <c r="DR29" s="1080"/>
      <c r="DS29" s="1080"/>
      <c r="DT29" s="1080"/>
      <c r="DU29" s="1081"/>
      <c r="DV29" s="1082"/>
      <c r="DW29" s="1083"/>
      <c r="DX29" s="1083"/>
      <c r="DY29" s="1083"/>
      <c r="DZ29" s="1084"/>
      <c r="EA29" s="245"/>
    </row>
    <row r="30" spans="1:131" s="246" customFormat="1" ht="26.25" customHeight="1" x14ac:dyDescent="0.2">
      <c r="A30" s="265">
        <v>3</v>
      </c>
      <c r="B30" s="1127" t="s">
        <v>408</v>
      </c>
      <c r="C30" s="1128"/>
      <c r="D30" s="1128"/>
      <c r="E30" s="1128"/>
      <c r="F30" s="1128"/>
      <c r="G30" s="1128"/>
      <c r="H30" s="1128"/>
      <c r="I30" s="1128"/>
      <c r="J30" s="1128"/>
      <c r="K30" s="1128"/>
      <c r="L30" s="1128"/>
      <c r="M30" s="1128"/>
      <c r="N30" s="1128"/>
      <c r="O30" s="1128"/>
      <c r="P30" s="1129"/>
      <c r="Q30" s="1133">
        <v>6036</v>
      </c>
      <c r="R30" s="1134"/>
      <c r="S30" s="1134"/>
      <c r="T30" s="1134"/>
      <c r="U30" s="1134"/>
      <c r="V30" s="1134">
        <v>5870</v>
      </c>
      <c r="W30" s="1134"/>
      <c r="X30" s="1134"/>
      <c r="Y30" s="1134"/>
      <c r="Z30" s="1134"/>
      <c r="AA30" s="1134">
        <v>166</v>
      </c>
      <c r="AB30" s="1134"/>
      <c r="AC30" s="1134"/>
      <c r="AD30" s="1134"/>
      <c r="AE30" s="1135"/>
      <c r="AF30" s="1109">
        <v>166</v>
      </c>
      <c r="AG30" s="1110"/>
      <c r="AH30" s="1110"/>
      <c r="AI30" s="1110"/>
      <c r="AJ30" s="1111"/>
      <c r="AK30" s="1073">
        <v>3089</v>
      </c>
      <c r="AL30" s="1064"/>
      <c r="AM30" s="1064"/>
      <c r="AN30" s="1064"/>
      <c r="AO30" s="1064"/>
      <c r="AP30" s="1064"/>
      <c r="AQ30" s="1064"/>
      <c r="AR30" s="1064"/>
      <c r="AS30" s="1064"/>
      <c r="AT30" s="1064"/>
      <c r="AU30" s="1064"/>
      <c r="AV30" s="1064"/>
      <c r="AW30" s="1064"/>
      <c r="AX30" s="1064"/>
      <c r="AY30" s="1064"/>
      <c r="AZ30" s="1132"/>
      <c r="BA30" s="1132"/>
      <c r="BB30" s="1132"/>
      <c r="BC30" s="1132"/>
      <c r="BD30" s="1132"/>
      <c r="BE30" s="1122"/>
      <c r="BF30" s="1122"/>
      <c r="BG30" s="1122"/>
      <c r="BH30" s="1122"/>
      <c r="BI30" s="1123"/>
      <c r="BJ30" s="251"/>
      <c r="BK30" s="251"/>
      <c r="BL30" s="251"/>
      <c r="BM30" s="251"/>
      <c r="BN30" s="251"/>
      <c r="BO30" s="264"/>
      <c r="BP30" s="264"/>
      <c r="BQ30" s="261">
        <v>24</v>
      </c>
      <c r="BR30" s="262"/>
      <c r="BS30" s="1104"/>
      <c r="BT30" s="1105"/>
      <c r="BU30" s="1105"/>
      <c r="BV30" s="1105"/>
      <c r="BW30" s="1105"/>
      <c r="BX30" s="1105"/>
      <c r="BY30" s="1105"/>
      <c r="BZ30" s="1105"/>
      <c r="CA30" s="1105"/>
      <c r="CB30" s="1105"/>
      <c r="CC30" s="1105"/>
      <c r="CD30" s="1105"/>
      <c r="CE30" s="1105"/>
      <c r="CF30" s="1105"/>
      <c r="CG30" s="1106"/>
      <c r="CH30" s="1079"/>
      <c r="CI30" s="1080"/>
      <c r="CJ30" s="1080"/>
      <c r="CK30" s="1080"/>
      <c r="CL30" s="1081"/>
      <c r="CM30" s="1079"/>
      <c r="CN30" s="1080"/>
      <c r="CO30" s="1080"/>
      <c r="CP30" s="1080"/>
      <c r="CQ30" s="1081"/>
      <c r="CR30" s="1079"/>
      <c r="CS30" s="1080"/>
      <c r="CT30" s="1080"/>
      <c r="CU30" s="1080"/>
      <c r="CV30" s="1081"/>
      <c r="CW30" s="1079"/>
      <c r="CX30" s="1080"/>
      <c r="CY30" s="1080"/>
      <c r="CZ30" s="1080"/>
      <c r="DA30" s="1081"/>
      <c r="DB30" s="1079"/>
      <c r="DC30" s="1080"/>
      <c r="DD30" s="1080"/>
      <c r="DE30" s="1080"/>
      <c r="DF30" s="1081"/>
      <c r="DG30" s="1079"/>
      <c r="DH30" s="1080"/>
      <c r="DI30" s="1080"/>
      <c r="DJ30" s="1080"/>
      <c r="DK30" s="1081"/>
      <c r="DL30" s="1079"/>
      <c r="DM30" s="1080"/>
      <c r="DN30" s="1080"/>
      <c r="DO30" s="1080"/>
      <c r="DP30" s="1081"/>
      <c r="DQ30" s="1079"/>
      <c r="DR30" s="1080"/>
      <c r="DS30" s="1080"/>
      <c r="DT30" s="1080"/>
      <c r="DU30" s="1081"/>
      <c r="DV30" s="1082"/>
      <c r="DW30" s="1083"/>
      <c r="DX30" s="1083"/>
      <c r="DY30" s="1083"/>
      <c r="DZ30" s="1084"/>
      <c r="EA30" s="245"/>
    </row>
    <row r="31" spans="1:131" s="246" customFormat="1" ht="26.25" customHeight="1" x14ac:dyDescent="0.2">
      <c r="A31" s="265">
        <v>4</v>
      </c>
      <c r="B31" s="1127"/>
      <c r="C31" s="1128"/>
      <c r="D31" s="1128"/>
      <c r="E31" s="1128"/>
      <c r="F31" s="1128"/>
      <c r="G31" s="1128"/>
      <c r="H31" s="1128"/>
      <c r="I31" s="1128"/>
      <c r="J31" s="1128"/>
      <c r="K31" s="1128"/>
      <c r="L31" s="1128"/>
      <c r="M31" s="1128"/>
      <c r="N31" s="1128"/>
      <c r="O31" s="1128"/>
      <c r="P31" s="1129"/>
      <c r="Q31" s="1133"/>
      <c r="R31" s="1134"/>
      <c r="S31" s="1134"/>
      <c r="T31" s="1134"/>
      <c r="U31" s="1134"/>
      <c r="V31" s="1134"/>
      <c r="W31" s="1134"/>
      <c r="X31" s="1134"/>
      <c r="Y31" s="1134"/>
      <c r="Z31" s="1134"/>
      <c r="AA31" s="1134"/>
      <c r="AB31" s="1134"/>
      <c r="AC31" s="1134"/>
      <c r="AD31" s="1134"/>
      <c r="AE31" s="1135"/>
      <c r="AF31" s="1109"/>
      <c r="AG31" s="1110"/>
      <c r="AH31" s="1110"/>
      <c r="AI31" s="1110"/>
      <c r="AJ31" s="1111"/>
      <c r="AK31" s="1073"/>
      <c r="AL31" s="1064"/>
      <c r="AM31" s="1064"/>
      <c r="AN31" s="1064"/>
      <c r="AO31" s="1064"/>
      <c r="AP31" s="1064"/>
      <c r="AQ31" s="1064"/>
      <c r="AR31" s="1064"/>
      <c r="AS31" s="1064"/>
      <c r="AT31" s="1064"/>
      <c r="AU31" s="1064"/>
      <c r="AV31" s="1064"/>
      <c r="AW31" s="1064"/>
      <c r="AX31" s="1064"/>
      <c r="AY31" s="1064"/>
      <c r="AZ31" s="1132"/>
      <c r="BA31" s="1132"/>
      <c r="BB31" s="1132"/>
      <c r="BC31" s="1132"/>
      <c r="BD31" s="1132"/>
      <c r="BE31" s="1122"/>
      <c r="BF31" s="1122"/>
      <c r="BG31" s="1122"/>
      <c r="BH31" s="1122"/>
      <c r="BI31" s="1123"/>
      <c r="BJ31" s="251"/>
      <c r="BK31" s="251"/>
      <c r="BL31" s="251"/>
      <c r="BM31" s="251"/>
      <c r="BN31" s="251"/>
      <c r="BO31" s="264"/>
      <c r="BP31" s="264"/>
      <c r="BQ31" s="261">
        <v>25</v>
      </c>
      <c r="BR31" s="262"/>
      <c r="BS31" s="1104"/>
      <c r="BT31" s="1105"/>
      <c r="BU31" s="1105"/>
      <c r="BV31" s="1105"/>
      <c r="BW31" s="1105"/>
      <c r="BX31" s="1105"/>
      <c r="BY31" s="1105"/>
      <c r="BZ31" s="1105"/>
      <c r="CA31" s="1105"/>
      <c r="CB31" s="1105"/>
      <c r="CC31" s="1105"/>
      <c r="CD31" s="1105"/>
      <c r="CE31" s="1105"/>
      <c r="CF31" s="1105"/>
      <c r="CG31" s="1106"/>
      <c r="CH31" s="1079"/>
      <c r="CI31" s="1080"/>
      <c r="CJ31" s="1080"/>
      <c r="CK31" s="1080"/>
      <c r="CL31" s="1081"/>
      <c r="CM31" s="1079"/>
      <c r="CN31" s="1080"/>
      <c r="CO31" s="1080"/>
      <c r="CP31" s="1080"/>
      <c r="CQ31" s="1081"/>
      <c r="CR31" s="1079"/>
      <c r="CS31" s="1080"/>
      <c r="CT31" s="1080"/>
      <c r="CU31" s="1080"/>
      <c r="CV31" s="1081"/>
      <c r="CW31" s="1079"/>
      <c r="CX31" s="1080"/>
      <c r="CY31" s="1080"/>
      <c r="CZ31" s="1080"/>
      <c r="DA31" s="1081"/>
      <c r="DB31" s="1079"/>
      <c r="DC31" s="1080"/>
      <c r="DD31" s="1080"/>
      <c r="DE31" s="1080"/>
      <c r="DF31" s="1081"/>
      <c r="DG31" s="1079"/>
      <c r="DH31" s="1080"/>
      <c r="DI31" s="1080"/>
      <c r="DJ31" s="1080"/>
      <c r="DK31" s="1081"/>
      <c r="DL31" s="1079"/>
      <c r="DM31" s="1080"/>
      <c r="DN31" s="1080"/>
      <c r="DO31" s="1080"/>
      <c r="DP31" s="1081"/>
      <c r="DQ31" s="1079"/>
      <c r="DR31" s="1080"/>
      <c r="DS31" s="1080"/>
      <c r="DT31" s="1080"/>
      <c r="DU31" s="1081"/>
      <c r="DV31" s="1082"/>
      <c r="DW31" s="1083"/>
      <c r="DX31" s="1083"/>
      <c r="DY31" s="1083"/>
      <c r="DZ31" s="1084"/>
      <c r="EA31" s="245"/>
    </row>
    <row r="32" spans="1:131" s="246" customFormat="1" ht="26.25" customHeight="1" x14ac:dyDescent="0.2">
      <c r="A32" s="265">
        <v>5</v>
      </c>
      <c r="B32" s="1127"/>
      <c r="C32" s="1128"/>
      <c r="D32" s="1128"/>
      <c r="E32" s="1128"/>
      <c r="F32" s="1128"/>
      <c r="G32" s="1128"/>
      <c r="H32" s="1128"/>
      <c r="I32" s="1128"/>
      <c r="J32" s="1128"/>
      <c r="K32" s="1128"/>
      <c r="L32" s="1128"/>
      <c r="M32" s="1128"/>
      <c r="N32" s="1128"/>
      <c r="O32" s="1128"/>
      <c r="P32" s="1129"/>
      <c r="Q32" s="1133"/>
      <c r="R32" s="1134"/>
      <c r="S32" s="1134"/>
      <c r="T32" s="1134"/>
      <c r="U32" s="1134"/>
      <c r="V32" s="1134"/>
      <c r="W32" s="1134"/>
      <c r="X32" s="1134"/>
      <c r="Y32" s="1134"/>
      <c r="Z32" s="1134"/>
      <c r="AA32" s="1134"/>
      <c r="AB32" s="1134"/>
      <c r="AC32" s="1134"/>
      <c r="AD32" s="1134"/>
      <c r="AE32" s="1135"/>
      <c r="AF32" s="1109"/>
      <c r="AG32" s="1110"/>
      <c r="AH32" s="1110"/>
      <c r="AI32" s="1110"/>
      <c r="AJ32" s="1111"/>
      <c r="AK32" s="1073"/>
      <c r="AL32" s="1064"/>
      <c r="AM32" s="1064"/>
      <c r="AN32" s="1064"/>
      <c r="AO32" s="1064"/>
      <c r="AP32" s="1064"/>
      <c r="AQ32" s="1064"/>
      <c r="AR32" s="1064"/>
      <c r="AS32" s="1064"/>
      <c r="AT32" s="1064"/>
      <c r="AU32" s="1064"/>
      <c r="AV32" s="1064"/>
      <c r="AW32" s="1064"/>
      <c r="AX32" s="1064"/>
      <c r="AY32" s="1064"/>
      <c r="AZ32" s="1132"/>
      <c r="BA32" s="1132"/>
      <c r="BB32" s="1132"/>
      <c r="BC32" s="1132"/>
      <c r="BD32" s="1132"/>
      <c r="BE32" s="1122"/>
      <c r="BF32" s="1122"/>
      <c r="BG32" s="1122"/>
      <c r="BH32" s="1122"/>
      <c r="BI32" s="1123"/>
      <c r="BJ32" s="251"/>
      <c r="BK32" s="251"/>
      <c r="BL32" s="251"/>
      <c r="BM32" s="251"/>
      <c r="BN32" s="251"/>
      <c r="BO32" s="264"/>
      <c r="BP32" s="264"/>
      <c r="BQ32" s="261">
        <v>26</v>
      </c>
      <c r="BR32" s="262"/>
      <c r="BS32" s="1104"/>
      <c r="BT32" s="1105"/>
      <c r="BU32" s="1105"/>
      <c r="BV32" s="1105"/>
      <c r="BW32" s="1105"/>
      <c r="BX32" s="1105"/>
      <c r="BY32" s="1105"/>
      <c r="BZ32" s="1105"/>
      <c r="CA32" s="1105"/>
      <c r="CB32" s="1105"/>
      <c r="CC32" s="1105"/>
      <c r="CD32" s="1105"/>
      <c r="CE32" s="1105"/>
      <c r="CF32" s="1105"/>
      <c r="CG32" s="1106"/>
      <c r="CH32" s="1079"/>
      <c r="CI32" s="1080"/>
      <c r="CJ32" s="1080"/>
      <c r="CK32" s="1080"/>
      <c r="CL32" s="1081"/>
      <c r="CM32" s="1079"/>
      <c r="CN32" s="1080"/>
      <c r="CO32" s="1080"/>
      <c r="CP32" s="1080"/>
      <c r="CQ32" s="1081"/>
      <c r="CR32" s="1079"/>
      <c r="CS32" s="1080"/>
      <c r="CT32" s="1080"/>
      <c r="CU32" s="1080"/>
      <c r="CV32" s="1081"/>
      <c r="CW32" s="1079"/>
      <c r="CX32" s="1080"/>
      <c r="CY32" s="1080"/>
      <c r="CZ32" s="1080"/>
      <c r="DA32" s="1081"/>
      <c r="DB32" s="1079"/>
      <c r="DC32" s="1080"/>
      <c r="DD32" s="1080"/>
      <c r="DE32" s="1080"/>
      <c r="DF32" s="1081"/>
      <c r="DG32" s="1079"/>
      <c r="DH32" s="1080"/>
      <c r="DI32" s="1080"/>
      <c r="DJ32" s="1080"/>
      <c r="DK32" s="1081"/>
      <c r="DL32" s="1079"/>
      <c r="DM32" s="1080"/>
      <c r="DN32" s="1080"/>
      <c r="DO32" s="1080"/>
      <c r="DP32" s="1081"/>
      <c r="DQ32" s="1079"/>
      <c r="DR32" s="1080"/>
      <c r="DS32" s="1080"/>
      <c r="DT32" s="1080"/>
      <c r="DU32" s="1081"/>
      <c r="DV32" s="1082"/>
      <c r="DW32" s="1083"/>
      <c r="DX32" s="1083"/>
      <c r="DY32" s="1083"/>
      <c r="DZ32" s="1084"/>
      <c r="EA32" s="245"/>
    </row>
    <row r="33" spans="1:131" s="246" customFormat="1" ht="26.25" customHeight="1" x14ac:dyDescent="0.2">
      <c r="A33" s="265">
        <v>6</v>
      </c>
      <c r="B33" s="1127"/>
      <c r="C33" s="1128"/>
      <c r="D33" s="1128"/>
      <c r="E33" s="1128"/>
      <c r="F33" s="1128"/>
      <c r="G33" s="1128"/>
      <c r="H33" s="1128"/>
      <c r="I33" s="1128"/>
      <c r="J33" s="1128"/>
      <c r="K33" s="1128"/>
      <c r="L33" s="1128"/>
      <c r="M33" s="1128"/>
      <c r="N33" s="1128"/>
      <c r="O33" s="1128"/>
      <c r="P33" s="1129"/>
      <c r="Q33" s="1133"/>
      <c r="R33" s="1134"/>
      <c r="S33" s="1134"/>
      <c r="T33" s="1134"/>
      <c r="U33" s="1134"/>
      <c r="V33" s="1134"/>
      <c r="W33" s="1134"/>
      <c r="X33" s="1134"/>
      <c r="Y33" s="1134"/>
      <c r="Z33" s="1134"/>
      <c r="AA33" s="1134"/>
      <c r="AB33" s="1134"/>
      <c r="AC33" s="1134"/>
      <c r="AD33" s="1134"/>
      <c r="AE33" s="1135"/>
      <c r="AF33" s="1109"/>
      <c r="AG33" s="1110"/>
      <c r="AH33" s="1110"/>
      <c r="AI33" s="1110"/>
      <c r="AJ33" s="1111"/>
      <c r="AK33" s="1073"/>
      <c r="AL33" s="1064"/>
      <c r="AM33" s="1064"/>
      <c r="AN33" s="1064"/>
      <c r="AO33" s="1064"/>
      <c r="AP33" s="1064"/>
      <c r="AQ33" s="1064"/>
      <c r="AR33" s="1064"/>
      <c r="AS33" s="1064"/>
      <c r="AT33" s="1064"/>
      <c r="AU33" s="1064"/>
      <c r="AV33" s="1064"/>
      <c r="AW33" s="1064"/>
      <c r="AX33" s="1064"/>
      <c r="AY33" s="1064"/>
      <c r="AZ33" s="1132"/>
      <c r="BA33" s="1132"/>
      <c r="BB33" s="1132"/>
      <c r="BC33" s="1132"/>
      <c r="BD33" s="1132"/>
      <c r="BE33" s="1122"/>
      <c r="BF33" s="1122"/>
      <c r="BG33" s="1122"/>
      <c r="BH33" s="1122"/>
      <c r="BI33" s="1123"/>
      <c r="BJ33" s="251"/>
      <c r="BK33" s="251"/>
      <c r="BL33" s="251"/>
      <c r="BM33" s="251"/>
      <c r="BN33" s="251"/>
      <c r="BO33" s="264"/>
      <c r="BP33" s="264"/>
      <c r="BQ33" s="261">
        <v>27</v>
      </c>
      <c r="BR33" s="262"/>
      <c r="BS33" s="1104"/>
      <c r="BT33" s="1105"/>
      <c r="BU33" s="1105"/>
      <c r="BV33" s="1105"/>
      <c r="BW33" s="1105"/>
      <c r="BX33" s="1105"/>
      <c r="BY33" s="1105"/>
      <c r="BZ33" s="1105"/>
      <c r="CA33" s="1105"/>
      <c r="CB33" s="1105"/>
      <c r="CC33" s="1105"/>
      <c r="CD33" s="1105"/>
      <c r="CE33" s="1105"/>
      <c r="CF33" s="1105"/>
      <c r="CG33" s="1106"/>
      <c r="CH33" s="1079"/>
      <c r="CI33" s="1080"/>
      <c r="CJ33" s="1080"/>
      <c r="CK33" s="1080"/>
      <c r="CL33" s="1081"/>
      <c r="CM33" s="1079"/>
      <c r="CN33" s="1080"/>
      <c r="CO33" s="1080"/>
      <c r="CP33" s="1080"/>
      <c r="CQ33" s="1081"/>
      <c r="CR33" s="1079"/>
      <c r="CS33" s="1080"/>
      <c r="CT33" s="1080"/>
      <c r="CU33" s="1080"/>
      <c r="CV33" s="1081"/>
      <c r="CW33" s="1079"/>
      <c r="CX33" s="1080"/>
      <c r="CY33" s="1080"/>
      <c r="CZ33" s="1080"/>
      <c r="DA33" s="1081"/>
      <c r="DB33" s="1079"/>
      <c r="DC33" s="1080"/>
      <c r="DD33" s="1080"/>
      <c r="DE33" s="1080"/>
      <c r="DF33" s="1081"/>
      <c r="DG33" s="1079"/>
      <c r="DH33" s="1080"/>
      <c r="DI33" s="1080"/>
      <c r="DJ33" s="1080"/>
      <c r="DK33" s="1081"/>
      <c r="DL33" s="1079"/>
      <c r="DM33" s="1080"/>
      <c r="DN33" s="1080"/>
      <c r="DO33" s="1080"/>
      <c r="DP33" s="1081"/>
      <c r="DQ33" s="1079"/>
      <c r="DR33" s="1080"/>
      <c r="DS33" s="1080"/>
      <c r="DT33" s="1080"/>
      <c r="DU33" s="1081"/>
      <c r="DV33" s="1082"/>
      <c r="DW33" s="1083"/>
      <c r="DX33" s="1083"/>
      <c r="DY33" s="1083"/>
      <c r="DZ33" s="1084"/>
      <c r="EA33" s="245"/>
    </row>
    <row r="34" spans="1:131" s="246" customFormat="1" ht="26.25" customHeight="1" x14ac:dyDescent="0.2">
      <c r="A34" s="265">
        <v>7</v>
      </c>
      <c r="B34" s="1127"/>
      <c r="C34" s="1128"/>
      <c r="D34" s="1128"/>
      <c r="E34" s="1128"/>
      <c r="F34" s="1128"/>
      <c r="G34" s="1128"/>
      <c r="H34" s="1128"/>
      <c r="I34" s="1128"/>
      <c r="J34" s="1128"/>
      <c r="K34" s="1128"/>
      <c r="L34" s="1128"/>
      <c r="M34" s="1128"/>
      <c r="N34" s="1128"/>
      <c r="O34" s="1128"/>
      <c r="P34" s="1129"/>
      <c r="Q34" s="1133"/>
      <c r="R34" s="1134"/>
      <c r="S34" s="1134"/>
      <c r="T34" s="1134"/>
      <c r="U34" s="1134"/>
      <c r="V34" s="1134"/>
      <c r="W34" s="1134"/>
      <c r="X34" s="1134"/>
      <c r="Y34" s="1134"/>
      <c r="Z34" s="1134"/>
      <c r="AA34" s="1134"/>
      <c r="AB34" s="1134"/>
      <c r="AC34" s="1134"/>
      <c r="AD34" s="1134"/>
      <c r="AE34" s="1135"/>
      <c r="AF34" s="1109"/>
      <c r="AG34" s="1110"/>
      <c r="AH34" s="1110"/>
      <c r="AI34" s="1110"/>
      <c r="AJ34" s="1111"/>
      <c r="AK34" s="1073"/>
      <c r="AL34" s="1064"/>
      <c r="AM34" s="1064"/>
      <c r="AN34" s="1064"/>
      <c r="AO34" s="1064"/>
      <c r="AP34" s="1064"/>
      <c r="AQ34" s="1064"/>
      <c r="AR34" s="1064"/>
      <c r="AS34" s="1064"/>
      <c r="AT34" s="1064"/>
      <c r="AU34" s="1064"/>
      <c r="AV34" s="1064"/>
      <c r="AW34" s="1064"/>
      <c r="AX34" s="1064"/>
      <c r="AY34" s="1064"/>
      <c r="AZ34" s="1132"/>
      <c r="BA34" s="1132"/>
      <c r="BB34" s="1132"/>
      <c r="BC34" s="1132"/>
      <c r="BD34" s="1132"/>
      <c r="BE34" s="1122"/>
      <c r="BF34" s="1122"/>
      <c r="BG34" s="1122"/>
      <c r="BH34" s="1122"/>
      <c r="BI34" s="1123"/>
      <c r="BJ34" s="251"/>
      <c r="BK34" s="251"/>
      <c r="BL34" s="251"/>
      <c r="BM34" s="251"/>
      <c r="BN34" s="251"/>
      <c r="BO34" s="264"/>
      <c r="BP34" s="264"/>
      <c r="BQ34" s="261">
        <v>28</v>
      </c>
      <c r="BR34" s="262"/>
      <c r="BS34" s="1104"/>
      <c r="BT34" s="1105"/>
      <c r="BU34" s="1105"/>
      <c r="BV34" s="1105"/>
      <c r="BW34" s="1105"/>
      <c r="BX34" s="1105"/>
      <c r="BY34" s="1105"/>
      <c r="BZ34" s="1105"/>
      <c r="CA34" s="1105"/>
      <c r="CB34" s="1105"/>
      <c r="CC34" s="1105"/>
      <c r="CD34" s="1105"/>
      <c r="CE34" s="1105"/>
      <c r="CF34" s="1105"/>
      <c r="CG34" s="1106"/>
      <c r="CH34" s="1079"/>
      <c r="CI34" s="1080"/>
      <c r="CJ34" s="1080"/>
      <c r="CK34" s="1080"/>
      <c r="CL34" s="1081"/>
      <c r="CM34" s="1079"/>
      <c r="CN34" s="1080"/>
      <c r="CO34" s="1080"/>
      <c r="CP34" s="1080"/>
      <c r="CQ34" s="1081"/>
      <c r="CR34" s="1079"/>
      <c r="CS34" s="1080"/>
      <c r="CT34" s="1080"/>
      <c r="CU34" s="1080"/>
      <c r="CV34" s="1081"/>
      <c r="CW34" s="1079"/>
      <c r="CX34" s="1080"/>
      <c r="CY34" s="1080"/>
      <c r="CZ34" s="1080"/>
      <c r="DA34" s="1081"/>
      <c r="DB34" s="1079"/>
      <c r="DC34" s="1080"/>
      <c r="DD34" s="1080"/>
      <c r="DE34" s="1080"/>
      <c r="DF34" s="1081"/>
      <c r="DG34" s="1079"/>
      <c r="DH34" s="1080"/>
      <c r="DI34" s="1080"/>
      <c r="DJ34" s="1080"/>
      <c r="DK34" s="1081"/>
      <c r="DL34" s="1079"/>
      <c r="DM34" s="1080"/>
      <c r="DN34" s="1080"/>
      <c r="DO34" s="1080"/>
      <c r="DP34" s="1081"/>
      <c r="DQ34" s="1079"/>
      <c r="DR34" s="1080"/>
      <c r="DS34" s="1080"/>
      <c r="DT34" s="1080"/>
      <c r="DU34" s="1081"/>
      <c r="DV34" s="1082"/>
      <c r="DW34" s="1083"/>
      <c r="DX34" s="1083"/>
      <c r="DY34" s="1083"/>
      <c r="DZ34" s="1084"/>
      <c r="EA34" s="245"/>
    </row>
    <row r="35" spans="1:131" s="246" customFormat="1" ht="26.25" customHeight="1" x14ac:dyDescent="0.2">
      <c r="A35" s="265">
        <v>8</v>
      </c>
      <c r="B35" s="1127"/>
      <c r="C35" s="1128"/>
      <c r="D35" s="1128"/>
      <c r="E35" s="1128"/>
      <c r="F35" s="1128"/>
      <c r="G35" s="1128"/>
      <c r="H35" s="1128"/>
      <c r="I35" s="1128"/>
      <c r="J35" s="1128"/>
      <c r="K35" s="1128"/>
      <c r="L35" s="1128"/>
      <c r="M35" s="1128"/>
      <c r="N35" s="1128"/>
      <c r="O35" s="1128"/>
      <c r="P35" s="1129"/>
      <c r="Q35" s="1133"/>
      <c r="R35" s="1134"/>
      <c r="S35" s="1134"/>
      <c r="T35" s="1134"/>
      <c r="U35" s="1134"/>
      <c r="V35" s="1134"/>
      <c r="W35" s="1134"/>
      <c r="X35" s="1134"/>
      <c r="Y35" s="1134"/>
      <c r="Z35" s="1134"/>
      <c r="AA35" s="1134"/>
      <c r="AB35" s="1134"/>
      <c r="AC35" s="1134"/>
      <c r="AD35" s="1134"/>
      <c r="AE35" s="1135"/>
      <c r="AF35" s="1109"/>
      <c r="AG35" s="1110"/>
      <c r="AH35" s="1110"/>
      <c r="AI35" s="1110"/>
      <c r="AJ35" s="1111"/>
      <c r="AK35" s="1073"/>
      <c r="AL35" s="1064"/>
      <c r="AM35" s="1064"/>
      <c r="AN35" s="1064"/>
      <c r="AO35" s="1064"/>
      <c r="AP35" s="1064"/>
      <c r="AQ35" s="1064"/>
      <c r="AR35" s="1064"/>
      <c r="AS35" s="1064"/>
      <c r="AT35" s="1064"/>
      <c r="AU35" s="1064"/>
      <c r="AV35" s="1064"/>
      <c r="AW35" s="1064"/>
      <c r="AX35" s="1064"/>
      <c r="AY35" s="1064"/>
      <c r="AZ35" s="1132"/>
      <c r="BA35" s="1132"/>
      <c r="BB35" s="1132"/>
      <c r="BC35" s="1132"/>
      <c r="BD35" s="1132"/>
      <c r="BE35" s="1122"/>
      <c r="BF35" s="1122"/>
      <c r="BG35" s="1122"/>
      <c r="BH35" s="1122"/>
      <c r="BI35" s="1123"/>
      <c r="BJ35" s="251"/>
      <c r="BK35" s="251"/>
      <c r="BL35" s="251"/>
      <c r="BM35" s="251"/>
      <c r="BN35" s="251"/>
      <c r="BO35" s="264"/>
      <c r="BP35" s="264"/>
      <c r="BQ35" s="261">
        <v>29</v>
      </c>
      <c r="BR35" s="262"/>
      <c r="BS35" s="1104"/>
      <c r="BT35" s="1105"/>
      <c r="BU35" s="1105"/>
      <c r="BV35" s="1105"/>
      <c r="BW35" s="1105"/>
      <c r="BX35" s="1105"/>
      <c r="BY35" s="1105"/>
      <c r="BZ35" s="1105"/>
      <c r="CA35" s="1105"/>
      <c r="CB35" s="1105"/>
      <c r="CC35" s="1105"/>
      <c r="CD35" s="1105"/>
      <c r="CE35" s="1105"/>
      <c r="CF35" s="1105"/>
      <c r="CG35" s="1106"/>
      <c r="CH35" s="1079"/>
      <c r="CI35" s="1080"/>
      <c r="CJ35" s="1080"/>
      <c r="CK35" s="1080"/>
      <c r="CL35" s="1081"/>
      <c r="CM35" s="1079"/>
      <c r="CN35" s="1080"/>
      <c r="CO35" s="1080"/>
      <c r="CP35" s="1080"/>
      <c r="CQ35" s="1081"/>
      <c r="CR35" s="1079"/>
      <c r="CS35" s="1080"/>
      <c r="CT35" s="1080"/>
      <c r="CU35" s="1080"/>
      <c r="CV35" s="1081"/>
      <c r="CW35" s="1079"/>
      <c r="CX35" s="1080"/>
      <c r="CY35" s="1080"/>
      <c r="CZ35" s="1080"/>
      <c r="DA35" s="1081"/>
      <c r="DB35" s="1079"/>
      <c r="DC35" s="1080"/>
      <c r="DD35" s="1080"/>
      <c r="DE35" s="1080"/>
      <c r="DF35" s="1081"/>
      <c r="DG35" s="1079"/>
      <c r="DH35" s="1080"/>
      <c r="DI35" s="1080"/>
      <c r="DJ35" s="1080"/>
      <c r="DK35" s="1081"/>
      <c r="DL35" s="1079"/>
      <c r="DM35" s="1080"/>
      <c r="DN35" s="1080"/>
      <c r="DO35" s="1080"/>
      <c r="DP35" s="1081"/>
      <c r="DQ35" s="1079"/>
      <c r="DR35" s="1080"/>
      <c r="DS35" s="1080"/>
      <c r="DT35" s="1080"/>
      <c r="DU35" s="1081"/>
      <c r="DV35" s="1082"/>
      <c r="DW35" s="1083"/>
      <c r="DX35" s="1083"/>
      <c r="DY35" s="1083"/>
      <c r="DZ35" s="1084"/>
      <c r="EA35" s="245"/>
    </row>
    <row r="36" spans="1:131" s="246" customFormat="1" ht="26.25" customHeight="1" x14ac:dyDescent="0.2">
      <c r="A36" s="265">
        <v>9</v>
      </c>
      <c r="B36" s="1127"/>
      <c r="C36" s="1128"/>
      <c r="D36" s="1128"/>
      <c r="E36" s="1128"/>
      <c r="F36" s="1128"/>
      <c r="G36" s="1128"/>
      <c r="H36" s="1128"/>
      <c r="I36" s="1128"/>
      <c r="J36" s="1128"/>
      <c r="K36" s="1128"/>
      <c r="L36" s="1128"/>
      <c r="M36" s="1128"/>
      <c r="N36" s="1128"/>
      <c r="O36" s="1128"/>
      <c r="P36" s="1129"/>
      <c r="Q36" s="1133"/>
      <c r="R36" s="1134"/>
      <c r="S36" s="1134"/>
      <c r="T36" s="1134"/>
      <c r="U36" s="1134"/>
      <c r="V36" s="1134"/>
      <c r="W36" s="1134"/>
      <c r="X36" s="1134"/>
      <c r="Y36" s="1134"/>
      <c r="Z36" s="1134"/>
      <c r="AA36" s="1134"/>
      <c r="AB36" s="1134"/>
      <c r="AC36" s="1134"/>
      <c r="AD36" s="1134"/>
      <c r="AE36" s="1135"/>
      <c r="AF36" s="1109"/>
      <c r="AG36" s="1110"/>
      <c r="AH36" s="1110"/>
      <c r="AI36" s="1110"/>
      <c r="AJ36" s="1111"/>
      <c r="AK36" s="1073"/>
      <c r="AL36" s="1064"/>
      <c r="AM36" s="1064"/>
      <c r="AN36" s="1064"/>
      <c r="AO36" s="1064"/>
      <c r="AP36" s="1064"/>
      <c r="AQ36" s="1064"/>
      <c r="AR36" s="1064"/>
      <c r="AS36" s="1064"/>
      <c r="AT36" s="1064"/>
      <c r="AU36" s="1064"/>
      <c r="AV36" s="1064"/>
      <c r="AW36" s="1064"/>
      <c r="AX36" s="1064"/>
      <c r="AY36" s="1064"/>
      <c r="AZ36" s="1132"/>
      <c r="BA36" s="1132"/>
      <c r="BB36" s="1132"/>
      <c r="BC36" s="1132"/>
      <c r="BD36" s="1132"/>
      <c r="BE36" s="1122"/>
      <c r="BF36" s="1122"/>
      <c r="BG36" s="1122"/>
      <c r="BH36" s="1122"/>
      <c r="BI36" s="1123"/>
      <c r="BJ36" s="251"/>
      <c r="BK36" s="251"/>
      <c r="BL36" s="251"/>
      <c r="BM36" s="251"/>
      <c r="BN36" s="251"/>
      <c r="BO36" s="264"/>
      <c r="BP36" s="264"/>
      <c r="BQ36" s="261">
        <v>30</v>
      </c>
      <c r="BR36" s="262"/>
      <c r="BS36" s="1104"/>
      <c r="BT36" s="1105"/>
      <c r="BU36" s="1105"/>
      <c r="BV36" s="1105"/>
      <c r="BW36" s="1105"/>
      <c r="BX36" s="1105"/>
      <c r="BY36" s="1105"/>
      <c r="BZ36" s="1105"/>
      <c r="CA36" s="1105"/>
      <c r="CB36" s="1105"/>
      <c r="CC36" s="1105"/>
      <c r="CD36" s="1105"/>
      <c r="CE36" s="1105"/>
      <c r="CF36" s="1105"/>
      <c r="CG36" s="1106"/>
      <c r="CH36" s="1079"/>
      <c r="CI36" s="1080"/>
      <c r="CJ36" s="1080"/>
      <c r="CK36" s="1080"/>
      <c r="CL36" s="1081"/>
      <c r="CM36" s="1079"/>
      <c r="CN36" s="1080"/>
      <c r="CO36" s="1080"/>
      <c r="CP36" s="1080"/>
      <c r="CQ36" s="1081"/>
      <c r="CR36" s="1079"/>
      <c r="CS36" s="1080"/>
      <c r="CT36" s="1080"/>
      <c r="CU36" s="1080"/>
      <c r="CV36" s="1081"/>
      <c r="CW36" s="1079"/>
      <c r="CX36" s="1080"/>
      <c r="CY36" s="1080"/>
      <c r="CZ36" s="1080"/>
      <c r="DA36" s="1081"/>
      <c r="DB36" s="1079"/>
      <c r="DC36" s="1080"/>
      <c r="DD36" s="1080"/>
      <c r="DE36" s="1080"/>
      <c r="DF36" s="1081"/>
      <c r="DG36" s="1079"/>
      <c r="DH36" s="1080"/>
      <c r="DI36" s="1080"/>
      <c r="DJ36" s="1080"/>
      <c r="DK36" s="1081"/>
      <c r="DL36" s="1079"/>
      <c r="DM36" s="1080"/>
      <c r="DN36" s="1080"/>
      <c r="DO36" s="1080"/>
      <c r="DP36" s="1081"/>
      <c r="DQ36" s="1079"/>
      <c r="DR36" s="1080"/>
      <c r="DS36" s="1080"/>
      <c r="DT36" s="1080"/>
      <c r="DU36" s="1081"/>
      <c r="DV36" s="1082"/>
      <c r="DW36" s="1083"/>
      <c r="DX36" s="1083"/>
      <c r="DY36" s="1083"/>
      <c r="DZ36" s="1084"/>
      <c r="EA36" s="245"/>
    </row>
    <row r="37" spans="1:131" s="246" customFormat="1" ht="26.25" customHeight="1" x14ac:dyDescent="0.2">
      <c r="A37" s="265">
        <v>10</v>
      </c>
      <c r="B37" s="1127"/>
      <c r="C37" s="1128"/>
      <c r="D37" s="1128"/>
      <c r="E37" s="1128"/>
      <c r="F37" s="1128"/>
      <c r="G37" s="1128"/>
      <c r="H37" s="1128"/>
      <c r="I37" s="1128"/>
      <c r="J37" s="1128"/>
      <c r="K37" s="1128"/>
      <c r="L37" s="1128"/>
      <c r="M37" s="1128"/>
      <c r="N37" s="1128"/>
      <c r="O37" s="1128"/>
      <c r="P37" s="1129"/>
      <c r="Q37" s="1133"/>
      <c r="R37" s="1134"/>
      <c r="S37" s="1134"/>
      <c r="T37" s="1134"/>
      <c r="U37" s="1134"/>
      <c r="V37" s="1134"/>
      <c r="W37" s="1134"/>
      <c r="X37" s="1134"/>
      <c r="Y37" s="1134"/>
      <c r="Z37" s="1134"/>
      <c r="AA37" s="1134"/>
      <c r="AB37" s="1134"/>
      <c r="AC37" s="1134"/>
      <c r="AD37" s="1134"/>
      <c r="AE37" s="1135"/>
      <c r="AF37" s="1109"/>
      <c r="AG37" s="1110"/>
      <c r="AH37" s="1110"/>
      <c r="AI37" s="1110"/>
      <c r="AJ37" s="1111"/>
      <c r="AK37" s="1073"/>
      <c r="AL37" s="1064"/>
      <c r="AM37" s="1064"/>
      <c r="AN37" s="1064"/>
      <c r="AO37" s="1064"/>
      <c r="AP37" s="1064"/>
      <c r="AQ37" s="1064"/>
      <c r="AR37" s="1064"/>
      <c r="AS37" s="1064"/>
      <c r="AT37" s="1064"/>
      <c r="AU37" s="1064"/>
      <c r="AV37" s="1064"/>
      <c r="AW37" s="1064"/>
      <c r="AX37" s="1064"/>
      <c r="AY37" s="1064"/>
      <c r="AZ37" s="1132"/>
      <c r="BA37" s="1132"/>
      <c r="BB37" s="1132"/>
      <c r="BC37" s="1132"/>
      <c r="BD37" s="1132"/>
      <c r="BE37" s="1122"/>
      <c r="BF37" s="1122"/>
      <c r="BG37" s="1122"/>
      <c r="BH37" s="1122"/>
      <c r="BI37" s="1123"/>
      <c r="BJ37" s="251"/>
      <c r="BK37" s="251"/>
      <c r="BL37" s="251"/>
      <c r="BM37" s="251"/>
      <c r="BN37" s="251"/>
      <c r="BO37" s="264"/>
      <c r="BP37" s="264"/>
      <c r="BQ37" s="261">
        <v>31</v>
      </c>
      <c r="BR37" s="262"/>
      <c r="BS37" s="1104"/>
      <c r="BT37" s="1105"/>
      <c r="BU37" s="1105"/>
      <c r="BV37" s="1105"/>
      <c r="BW37" s="1105"/>
      <c r="BX37" s="1105"/>
      <c r="BY37" s="1105"/>
      <c r="BZ37" s="1105"/>
      <c r="CA37" s="1105"/>
      <c r="CB37" s="1105"/>
      <c r="CC37" s="1105"/>
      <c r="CD37" s="1105"/>
      <c r="CE37" s="1105"/>
      <c r="CF37" s="1105"/>
      <c r="CG37" s="1106"/>
      <c r="CH37" s="1079"/>
      <c r="CI37" s="1080"/>
      <c r="CJ37" s="1080"/>
      <c r="CK37" s="1080"/>
      <c r="CL37" s="1081"/>
      <c r="CM37" s="1079"/>
      <c r="CN37" s="1080"/>
      <c r="CO37" s="1080"/>
      <c r="CP37" s="1080"/>
      <c r="CQ37" s="1081"/>
      <c r="CR37" s="1079"/>
      <c r="CS37" s="1080"/>
      <c r="CT37" s="1080"/>
      <c r="CU37" s="1080"/>
      <c r="CV37" s="1081"/>
      <c r="CW37" s="1079"/>
      <c r="CX37" s="1080"/>
      <c r="CY37" s="1080"/>
      <c r="CZ37" s="1080"/>
      <c r="DA37" s="1081"/>
      <c r="DB37" s="1079"/>
      <c r="DC37" s="1080"/>
      <c r="DD37" s="1080"/>
      <c r="DE37" s="1080"/>
      <c r="DF37" s="1081"/>
      <c r="DG37" s="1079"/>
      <c r="DH37" s="1080"/>
      <c r="DI37" s="1080"/>
      <c r="DJ37" s="1080"/>
      <c r="DK37" s="1081"/>
      <c r="DL37" s="1079"/>
      <c r="DM37" s="1080"/>
      <c r="DN37" s="1080"/>
      <c r="DO37" s="1080"/>
      <c r="DP37" s="1081"/>
      <c r="DQ37" s="1079"/>
      <c r="DR37" s="1080"/>
      <c r="DS37" s="1080"/>
      <c r="DT37" s="1080"/>
      <c r="DU37" s="1081"/>
      <c r="DV37" s="1082"/>
      <c r="DW37" s="1083"/>
      <c r="DX37" s="1083"/>
      <c r="DY37" s="1083"/>
      <c r="DZ37" s="1084"/>
      <c r="EA37" s="245"/>
    </row>
    <row r="38" spans="1:131" s="246" customFormat="1" ht="26.25" customHeight="1" x14ac:dyDescent="0.2">
      <c r="A38" s="265">
        <v>11</v>
      </c>
      <c r="B38" s="1127"/>
      <c r="C38" s="1128"/>
      <c r="D38" s="1128"/>
      <c r="E38" s="1128"/>
      <c r="F38" s="1128"/>
      <c r="G38" s="1128"/>
      <c r="H38" s="1128"/>
      <c r="I38" s="1128"/>
      <c r="J38" s="1128"/>
      <c r="K38" s="1128"/>
      <c r="L38" s="1128"/>
      <c r="M38" s="1128"/>
      <c r="N38" s="1128"/>
      <c r="O38" s="1128"/>
      <c r="P38" s="1129"/>
      <c r="Q38" s="1133"/>
      <c r="R38" s="1134"/>
      <c r="S38" s="1134"/>
      <c r="T38" s="1134"/>
      <c r="U38" s="1134"/>
      <c r="V38" s="1134"/>
      <c r="W38" s="1134"/>
      <c r="X38" s="1134"/>
      <c r="Y38" s="1134"/>
      <c r="Z38" s="1134"/>
      <c r="AA38" s="1134"/>
      <c r="AB38" s="1134"/>
      <c r="AC38" s="1134"/>
      <c r="AD38" s="1134"/>
      <c r="AE38" s="1135"/>
      <c r="AF38" s="1109"/>
      <c r="AG38" s="1110"/>
      <c r="AH38" s="1110"/>
      <c r="AI38" s="1110"/>
      <c r="AJ38" s="1111"/>
      <c r="AK38" s="1073"/>
      <c r="AL38" s="1064"/>
      <c r="AM38" s="1064"/>
      <c r="AN38" s="1064"/>
      <c r="AO38" s="1064"/>
      <c r="AP38" s="1064"/>
      <c r="AQ38" s="1064"/>
      <c r="AR38" s="1064"/>
      <c r="AS38" s="1064"/>
      <c r="AT38" s="1064"/>
      <c r="AU38" s="1064"/>
      <c r="AV38" s="1064"/>
      <c r="AW38" s="1064"/>
      <c r="AX38" s="1064"/>
      <c r="AY38" s="1064"/>
      <c r="AZ38" s="1132"/>
      <c r="BA38" s="1132"/>
      <c r="BB38" s="1132"/>
      <c r="BC38" s="1132"/>
      <c r="BD38" s="1132"/>
      <c r="BE38" s="1122"/>
      <c r="BF38" s="1122"/>
      <c r="BG38" s="1122"/>
      <c r="BH38" s="1122"/>
      <c r="BI38" s="1123"/>
      <c r="BJ38" s="251"/>
      <c r="BK38" s="251"/>
      <c r="BL38" s="251"/>
      <c r="BM38" s="251"/>
      <c r="BN38" s="251"/>
      <c r="BO38" s="264"/>
      <c r="BP38" s="264"/>
      <c r="BQ38" s="261">
        <v>32</v>
      </c>
      <c r="BR38" s="262"/>
      <c r="BS38" s="1104"/>
      <c r="BT38" s="1105"/>
      <c r="BU38" s="1105"/>
      <c r="BV38" s="1105"/>
      <c r="BW38" s="1105"/>
      <c r="BX38" s="1105"/>
      <c r="BY38" s="1105"/>
      <c r="BZ38" s="1105"/>
      <c r="CA38" s="1105"/>
      <c r="CB38" s="1105"/>
      <c r="CC38" s="1105"/>
      <c r="CD38" s="1105"/>
      <c r="CE38" s="1105"/>
      <c r="CF38" s="1105"/>
      <c r="CG38" s="1106"/>
      <c r="CH38" s="1079"/>
      <c r="CI38" s="1080"/>
      <c r="CJ38" s="1080"/>
      <c r="CK38" s="1080"/>
      <c r="CL38" s="1081"/>
      <c r="CM38" s="1079"/>
      <c r="CN38" s="1080"/>
      <c r="CO38" s="1080"/>
      <c r="CP38" s="1080"/>
      <c r="CQ38" s="1081"/>
      <c r="CR38" s="1079"/>
      <c r="CS38" s="1080"/>
      <c r="CT38" s="1080"/>
      <c r="CU38" s="1080"/>
      <c r="CV38" s="1081"/>
      <c r="CW38" s="1079"/>
      <c r="CX38" s="1080"/>
      <c r="CY38" s="1080"/>
      <c r="CZ38" s="1080"/>
      <c r="DA38" s="1081"/>
      <c r="DB38" s="1079"/>
      <c r="DC38" s="1080"/>
      <c r="DD38" s="1080"/>
      <c r="DE38" s="1080"/>
      <c r="DF38" s="1081"/>
      <c r="DG38" s="1079"/>
      <c r="DH38" s="1080"/>
      <c r="DI38" s="1080"/>
      <c r="DJ38" s="1080"/>
      <c r="DK38" s="1081"/>
      <c r="DL38" s="1079"/>
      <c r="DM38" s="1080"/>
      <c r="DN38" s="1080"/>
      <c r="DO38" s="1080"/>
      <c r="DP38" s="1081"/>
      <c r="DQ38" s="1079"/>
      <c r="DR38" s="1080"/>
      <c r="DS38" s="1080"/>
      <c r="DT38" s="1080"/>
      <c r="DU38" s="1081"/>
      <c r="DV38" s="1082"/>
      <c r="DW38" s="1083"/>
      <c r="DX38" s="1083"/>
      <c r="DY38" s="1083"/>
      <c r="DZ38" s="1084"/>
      <c r="EA38" s="245"/>
    </row>
    <row r="39" spans="1:131" s="246" customFormat="1" ht="26.25" customHeight="1" x14ac:dyDescent="0.2">
      <c r="A39" s="265">
        <v>12</v>
      </c>
      <c r="B39" s="1127"/>
      <c r="C39" s="1128"/>
      <c r="D39" s="1128"/>
      <c r="E39" s="1128"/>
      <c r="F39" s="1128"/>
      <c r="G39" s="1128"/>
      <c r="H39" s="1128"/>
      <c r="I39" s="1128"/>
      <c r="J39" s="1128"/>
      <c r="K39" s="1128"/>
      <c r="L39" s="1128"/>
      <c r="M39" s="1128"/>
      <c r="N39" s="1128"/>
      <c r="O39" s="1128"/>
      <c r="P39" s="1129"/>
      <c r="Q39" s="1133"/>
      <c r="R39" s="1134"/>
      <c r="S39" s="1134"/>
      <c r="T39" s="1134"/>
      <c r="U39" s="1134"/>
      <c r="V39" s="1134"/>
      <c r="W39" s="1134"/>
      <c r="X39" s="1134"/>
      <c r="Y39" s="1134"/>
      <c r="Z39" s="1134"/>
      <c r="AA39" s="1134"/>
      <c r="AB39" s="1134"/>
      <c r="AC39" s="1134"/>
      <c r="AD39" s="1134"/>
      <c r="AE39" s="1135"/>
      <c r="AF39" s="1109"/>
      <c r="AG39" s="1110"/>
      <c r="AH39" s="1110"/>
      <c r="AI39" s="1110"/>
      <c r="AJ39" s="1111"/>
      <c r="AK39" s="1073"/>
      <c r="AL39" s="1064"/>
      <c r="AM39" s="1064"/>
      <c r="AN39" s="1064"/>
      <c r="AO39" s="1064"/>
      <c r="AP39" s="1064"/>
      <c r="AQ39" s="1064"/>
      <c r="AR39" s="1064"/>
      <c r="AS39" s="1064"/>
      <c r="AT39" s="1064"/>
      <c r="AU39" s="1064"/>
      <c r="AV39" s="1064"/>
      <c r="AW39" s="1064"/>
      <c r="AX39" s="1064"/>
      <c r="AY39" s="1064"/>
      <c r="AZ39" s="1132"/>
      <c r="BA39" s="1132"/>
      <c r="BB39" s="1132"/>
      <c r="BC39" s="1132"/>
      <c r="BD39" s="1132"/>
      <c r="BE39" s="1122"/>
      <c r="BF39" s="1122"/>
      <c r="BG39" s="1122"/>
      <c r="BH39" s="1122"/>
      <c r="BI39" s="1123"/>
      <c r="BJ39" s="251"/>
      <c r="BK39" s="251"/>
      <c r="BL39" s="251"/>
      <c r="BM39" s="251"/>
      <c r="BN39" s="251"/>
      <c r="BO39" s="264"/>
      <c r="BP39" s="264"/>
      <c r="BQ39" s="261">
        <v>33</v>
      </c>
      <c r="BR39" s="262"/>
      <c r="BS39" s="1104"/>
      <c r="BT39" s="1105"/>
      <c r="BU39" s="1105"/>
      <c r="BV39" s="1105"/>
      <c r="BW39" s="1105"/>
      <c r="BX39" s="1105"/>
      <c r="BY39" s="1105"/>
      <c r="BZ39" s="1105"/>
      <c r="CA39" s="1105"/>
      <c r="CB39" s="1105"/>
      <c r="CC39" s="1105"/>
      <c r="CD39" s="1105"/>
      <c r="CE39" s="1105"/>
      <c r="CF39" s="1105"/>
      <c r="CG39" s="1106"/>
      <c r="CH39" s="1079"/>
      <c r="CI39" s="1080"/>
      <c r="CJ39" s="1080"/>
      <c r="CK39" s="1080"/>
      <c r="CL39" s="1081"/>
      <c r="CM39" s="1079"/>
      <c r="CN39" s="1080"/>
      <c r="CO39" s="1080"/>
      <c r="CP39" s="1080"/>
      <c r="CQ39" s="1081"/>
      <c r="CR39" s="1079"/>
      <c r="CS39" s="1080"/>
      <c r="CT39" s="1080"/>
      <c r="CU39" s="1080"/>
      <c r="CV39" s="1081"/>
      <c r="CW39" s="1079"/>
      <c r="CX39" s="1080"/>
      <c r="CY39" s="1080"/>
      <c r="CZ39" s="1080"/>
      <c r="DA39" s="1081"/>
      <c r="DB39" s="1079"/>
      <c r="DC39" s="1080"/>
      <c r="DD39" s="1080"/>
      <c r="DE39" s="1080"/>
      <c r="DF39" s="1081"/>
      <c r="DG39" s="1079"/>
      <c r="DH39" s="1080"/>
      <c r="DI39" s="1080"/>
      <c r="DJ39" s="1080"/>
      <c r="DK39" s="1081"/>
      <c r="DL39" s="1079"/>
      <c r="DM39" s="1080"/>
      <c r="DN39" s="1080"/>
      <c r="DO39" s="1080"/>
      <c r="DP39" s="1081"/>
      <c r="DQ39" s="1079"/>
      <c r="DR39" s="1080"/>
      <c r="DS39" s="1080"/>
      <c r="DT39" s="1080"/>
      <c r="DU39" s="1081"/>
      <c r="DV39" s="1082"/>
      <c r="DW39" s="1083"/>
      <c r="DX39" s="1083"/>
      <c r="DY39" s="1083"/>
      <c r="DZ39" s="1084"/>
      <c r="EA39" s="245"/>
    </row>
    <row r="40" spans="1:131" s="246" customFormat="1" ht="26.25" customHeight="1" x14ac:dyDescent="0.2">
      <c r="A40" s="260">
        <v>13</v>
      </c>
      <c r="B40" s="1127"/>
      <c r="C40" s="1128"/>
      <c r="D40" s="1128"/>
      <c r="E40" s="1128"/>
      <c r="F40" s="1128"/>
      <c r="G40" s="1128"/>
      <c r="H40" s="1128"/>
      <c r="I40" s="1128"/>
      <c r="J40" s="1128"/>
      <c r="K40" s="1128"/>
      <c r="L40" s="1128"/>
      <c r="M40" s="1128"/>
      <c r="N40" s="1128"/>
      <c r="O40" s="1128"/>
      <c r="P40" s="1129"/>
      <c r="Q40" s="1133"/>
      <c r="R40" s="1134"/>
      <c r="S40" s="1134"/>
      <c r="T40" s="1134"/>
      <c r="U40" s="1134"/>
      <c r="V40" s="1134"/>
      <c r="W40" s="1134"/>
      <c r="X40" s="1134"/>
      <c r="Y40" s="1134"/>
      <c r="Z40" s="1134"/>
      <c r="AA40" s="1134"/>
      <c r="AB40" s="1134"/>
      <c r="AC40" s="1134"/>
      <c r="AD40" s="1134"/>
      <c r="AE40" s="1135"/>
      <c r="AF40" s="1109"/>
      <c r="AG40" s="1110"/>
      <c r="AH40" s="1110"/>
      <c r="AI40" s="1110"/>
      <c r="AJ40" s="1111"/>
      <c r="AK40" s="1073"/>
      <c r="AL40" s="1064"/>
      <c r="AM40" s="1064"/>
      <c r="AN40" s="1064"/>
      <c r="AO40" s="1064"/>
      <c r="AP40" s="1064"/>
      <c r="AQ40" s="1064"/>
      <c r="AR40" s="1064"/>
      <c r="AS40" s="1064"/>
      <c r="AT40" s="1064"/>
      <c r="AU40" s="1064"/>
      <c r="AV40" s="1064"/>
      <c r="AW40" s="1064"/>
      <c r="AX40" s="1064"/>
      <c r="AY40" s="1064"/>
      <c r="AZ40" s="1132"/>
      <c r="BA40" s="1132"/>
      <c r="BB40" s="1132"/>
      <c r="BC40" s="1132"/>
      <c r="BD40" s="1132"/>
      <c r="BE40" s="1122"/>
      <c r="BF40" s="1122"/>
      <c r="BG40" s="1122"/>
      <c r="BH40" s="1122"/>
      <c r="BI40" s="1123"/>
      <c r="BJ40" s="251"/>
      <c r="BK40" s="251"/>
      <c r="BL40" s="251"/>
      <c r="BM40" s="251"/>
      <c r="BN40" s="251"/>
      <c r="BO40" s="264"/>
      <c r="BP40" s="264"/>
      <c r="BQ40" s="261">
        <v>34</v>
      </c>
      <c r="BR40" s="262"/>
      <c r="BS40" s="1104"/>
      <c r="BT40" s="1105"/>
      <c r="BU40" s="1105"/>
      <c r="BV40" s="1105"/>
      <c r="BW40" s="1105"/>
      <c r="BX40" s="1105"/>
      <c r="BY40" s="1105"/>
      <c r="BZ40" s="1105"/>
      <c r="CA40" s="1105"/>
      <c r="CB40" s="1105"/>
      <c r="CC40" s="1105"/>
      <c r="CD40" s="1105"/>
      <c r="CE40" s="1105"/>
      <c r="CF40" s="1105"/>
      <c r="CG40" s="1106"/>
      <c r="CH40" s="1079"/>
      <c r="CI40" s="1080"/>
      <c r="CJ40" s="1080"/>
      <c r="CK40" s="1080"/>
      <c r="CL40" s="1081"/>
      <c r="CM40" s="1079"/>
      <c r="CN40" s="1080"/>
      <c r="CO40" s="1080"/>
      <c r="CP40" s="1080"/>
      <c r="CQ40" s="1081"/>
      <c r="CR40" s="1079"/>
      <c r="CS40" s="1080"/>
      <c r="CT40" s="1080"/>
      <c r="CU40" s="1080"/>
      <c r="CV40" s="1081"/>
      <c r="CW40" s="1079"/>
      <c r="CX40" s="1080"/>
      <c r="CY40" s="1080"/>
      <c r="CZ40" s="1080"/>
      <c r="DA40" s="1081"/>
      <c r="DB40" s="1079"/>
      <c r="DC40" s="1080"/>
      <c r="DD40" s="1080"/>
      <c r="DE40" s="1080"/>
      <c r="DF40" s="1081"/>
      <c r="DG40" s="1079"/>
      <c r="DH40" s="1080"/>
      <c r="DI40" s="1080"/>
      <c r="DJ40" s="1080"/>
      <c r="DK40" s="1081"/>
      <c r="DL40" s="1079"/>
      <c r="DM40" s="1080"/>
      <c r="DN40" s="1080"/>
      <c r="DO40" s="1080"/>
      <c r="DP40" s="1081"/>
      <c r="DQ40" s="1079"/>
      <c r="DR40" s="1080"/>
      <c r="DS40" s="1080"/>
      <c r="DT40" s="1080"/>
      <c r="DU40" s="1081"/>
      <c r="DV40" s="1082"/>
      <c r="DW40" s="1083"/>
      <c r="DX40" s="1083"/>
      <c r="DY40" s="1083"/>
      <c r="DZ40" s="1084"/>
      <c r="EA40" s="245"/>
    </row>
    <row r="41" spans="1:131" s="246" customFormat="1" ht="26.25" customHeight="1" x14ac:dyDescent="0.2">
      <c r="A41" s="260">
        <v>14</v>
      </c>
      <c r="B41" s="1127"/>
      <c r="C41" s="1128"/>
      <c r="D41" s="1128"/>
      <c r="E41" s="1128"/>
      <c r="F41" s="1128"/>
      <c r="G41" s="1128"/>
      <c r="H41" s="1128"/>
      <c r="I41" s="1128"/>
      <c r="J41" s="1128"/>
      <c r="K41" s="1128"/>
      <c r="L41" s="1128"/>
      <c r="M41" s="1128"/>
      <c r="N41" s="1128"/>
      <c r="O41" s="1128"/>
      <c r="P41" s="1129"/>
      <c r="Q41" s="1133"/>
      <c r="R41" s="1134"/>
      <c r="S41" s="1134"/>
      <c r="T41" s="1134"/>
      <c r="U41" s="1134"/>
      <c r="V41" s="1134"/>
      <c r="W41" s="1134"/>
      <c r="X41" s="1134"/>
      <c r="Y41" s="1134"/>
      <c r="Z41" s="1134"/>
      <c r="AA41" s="1134"/>
      <c r="AB41" s="1134"/>
      <c r="AC41" s="1134"/>
      <c r="AD41" s="1134"/>
      <c r="AE41" s="1135"/>
      <c r="AF41" s="1109"/>
      <c r="AG41" s="1110"/>
      <c r="AH41" s="1110"/>
      <c r="AI41" s="1110"/>
      <c r="AJ41" s="1111"/>
      <c r="AK41" s="1073"/>
      <c r="AL41" s="1064"/>
      <c r="AM41" s="1064"/>
      <c r="AN41" s="1064"/>
      <c r="AO41" s="1064"/>
      <c r="AP41" s="1064"/>
      <c r="AQ41" s="1064"/>
      <c r="AR41" s="1064"/>
      <c r="AS41" s="1064"/>
      <c r="AT41" s="1064"/>
      <c r="AU41" s="1064"/>
      <c r="AV41" s="1064"/>
      <c r="AW41" s="1064"/>
      <c r="AX41" s="1064"/>
      <c r="AY41" s="1064"/>
      <c r="AZ41" s="1132"/>
      <c r="BA41" s="1132"/>
      <c r="BB41" s="1132"/>
      <c r="BC41" s="1132"/>
      <c r="BD41" s="1132"/>
      <c r="BE41" s="1122"/>
      <c r="BF41" s="1122"/>
      <c r="BG41" s="1122"/>
      <c r="BH41" s="1122"/>
      <c r="BI41" s="1123"/>
      <c r="BJ41" s="251"/>
      <c r="BK41" s="251"/>
      <c r="BL41" s="251"/>
      <c r="BM41" s="251"/>
      <c r="BN41" s="251"/>
      <c r="BO41" s="264"/>
      <c r="BP41" s="264"/>
      <c r="BQ41" s="261">
        <v>35</v>
      </c>
      <c r="BR41" s="262"/>
      <c r="BS41" s="1104"/>
      <c r="BT41" s="1105"/>
      <c r="BU41" s="1105"/>
      <c r="BV41" s="1105"/>
      <c r="BW41" s="1105"/>
      <c r="BX41" s="1105"/>
      <c r="BY41" s="1105"/>
      <c r="BZ41" s="1105"/>
      <c r="CA41" s="1105"/>
      <c r="CB41" s="1105"/>
      <c r="CC41" s="1105"/>
      <c r="CD41" s="1105"/>
      <c r="CE41" s="1105"/>
      <c r="CF41" s="1105"/>
      <c r="CG41" s="1106"/>
      <c r="CH41" s="1079"/>
      <c r="CI41" s="1080"/>
      <c r="CJ41" s="1080"/>
      <c r="CK41" s="1080"/>
      <c r="CL41" s="1081"/>
      <c r="CM41" s="1079"/>
      <c r="CN41" s="1080"/>
      <c r="CO41" s="1080"/>
      <c r="CP41" s="1080"/>
      <c r="CQ41" s="1081"/>
      <c r="CR41" s="1079"/>
      <c r="CS41" s="1080"/>
      <c r="CT41" s="1080"/>
      <c r="CU41" s="1080"/>
      <c r="CV41" s="1081"/>
      <c r="CW41" s="1079"/>
      <c r="CX41" s="1080"/>
      <c r="CY41" s="1080"/>
      <c r="CZ41" s="1080"/>
      <c r="DA41" s="1081"/>
      <c r="DB41" s="1079"/>
      <c r="DC41" s="1080"/>
      <c r="DD41" s="1080"/>
      <c r="DE41" s="1080"/>
      <c r="DF41" s="1081"/>
      <c r="DG41" s="1079"/>
      <c r="DH41" s="1080"/>
      <c r="DI41" s="1080"/>
      <c r="DJ41" s="1080"/>
      <c r="DK41" s="1081"/>
      <c r="DL41" s="1079"/>
      <c r="DM41" s="1080"/>
      <c r="DN41" s="1080"/>
      <c r="DO41" s="1080"/>
      <c r="DP41" s="1081"/>
      <c r="DQ41" s="1079"/>
      <c r="DR41" s="1080"/>
      <c r="DS41" s="1080"/>
      <c r="DT41" s="1080"/>
      <c r="DU41" s="1081"/>
      <c r="DV41" s="1082"/>
      <c r="DW41" s="1083"/>
      <c r="DX41" s="1083"/>
      <c r="DY41" s="1083"/>
      <c r="DZ41" s="1084"/>
      <c r="EA41" s="245"/>
    </row>
    <row r="42" spans="1:131" s="246" customFormat="1" ht="26.25" customHeight="1" x14ac:dyDescent="0.2">
      <c r="A42" s="260">
        <v>15</v>
      </c>
      <c r="B42" s="1127"/>
      <c r="C42" s="1128"/>
      <c r="D42" s="1128"/>
      <c r="E42" s="1128"/>
      <c r="F42" s="1128"/>
      <c r="G42" s="1128"/>
      <c r="H42" s="1128"/>
      <c r="I42" s="1128"/>
      <c r="J42" s="1128"/>
      <c r="K42" s="1128"/>
      <c r="L42" s="1128"/>
      <c r="M42" s="1128"/>
      <c r="N42" s="1128"/>
      <c r="O42" s="1128"/>
      <c r="P42" s="1129"/>
      <c r="Q42" s="1133"/>
      <c r="R42" s="1134"/>
      <c r="S42" s="1134"/>
      <c r="T42" s="1134"/>
      <c r="U42" s="1134"/>
      <c r="V42" s="1134"/>
      <c r="W42" s="1134"/>
      <c r="X42" s="1134"/>
      <c r="Y42" s="1134"/>
      <c r="Z42" s="1134"/>
      <c r="AA42" s="1134"/>
      <c r="AB42" s="1134"/>
      <c r="AC42" s="1134"/>
      <c r="AD42" s="1134"/>
      <c r="AE42" s="1135"/>
      <c r="AF42" s="1109"/>
      <c r="AG42" s="1110"/>
      <c r="AH42" s="1110"/>
      <c r="AI42" s="1110"/>
      <c r="AJ42" s="1111"/>
      <c r="AK42" s="1073"/>
      <c r="AL42" s="1064"/>
      <c r="AM42" s="1064"/>
      <c r="AN42" s="1064"/>
      <c r="AO42" s="1064"/>
      <c r="AP42" s="1064"/>
      <c r="AQ42" s="1064"/>
      <c r="AR42" s="1064"/>
      <c r="AS42" s="1064"/>
      <c r="AT42" s="1064"/>
      <c r="AU42" s="1064"/>
      <c r="AV42" s="1064"/>
      <c r="AW42" s="1064"/>
      <c r="AX42" s="1064"/>
      <c r="AY42" s="1064"/>
      <c r="AZ42" s="1132"/>
      <c r="BA42" s="1132"/>
      <c r="BB42" s="1132"/>
      <c r="BC42" s="1132"/>
      <c r="BD42" s="1132"/>
      <c r="BE42" s="1122"/>
      <c r="BF42" s="1122"/>
      <c r="BG42" s="1122"/>
      <c r="BH42" s="1122"/>
      <c r="BI42" s="1123"/>
      <c r="BJ42" s="251"/>
      <c r="BK42" s="251"/>
      <c r="BL42" s="251"/>
      <c r="BM42" s="251"/>
      <c r="BN42" s="251"/>
      <c r="BO42" s="264"/>
      <c r="BP42" s="264"/>
      <c r="BQ42" s="261">
        <v>36</v>
      </c>
      <c r="BR42" s="262"/>
      <c r="BS42" s="1104"/>
      <c r="BT42" s="1105"/>
      <c r="BU42" s="1105"/>
      <c r="BV42" s="1105"/>
      <c r="BW42" s="1105"/>
      <c r="BX42" s="1105"/>
      <c r="BY42" s="1105"/>
      <c r="BZ42" s="1105"/>
      <c r="CA42" s="1105"/>
      <c r="CB42" s="1105"/>
      <c r="CC42" s="1105"/>
      <c r="CD42" s="1105"/>
      <c r="CE42" s="1105"/>
      <c r="CF42" s="1105"/>
      <c r="CG42" s="1106"/>
      <c r="CH42" s="1079"/>
      <c r="CI42" s="1080"/>
      <c r="CJ42" s="1080"/>
      <c r="CK42" s="1080"/>
      <c r="CL42" s="1081"/>
      <c r="CM42" s="1079"/>
      <c r="CN42" s="1080"/>
      <c r="CO42" s="1080"/>
      <c r="CP42" s="1080"/>
      <c r="CQ42" s="1081"/>
      <c r="CR42" s="1079"/>
      <c r="CS42" s="1080"/>
      <c r="CT42" s="1080"/>
      <c r="CU42" s="1080"/>
      <c r="CV42" s="1081"/>
      <c r="CW42" s="1079"/>
      <c r="CX42" s="1080"/>
      <c r="CY42" s="1080"/>
      <c r="CZ42" s="1080"/>
      <c r="DA42" s="1081"/>
      <c r="DB42" s="1079"/>
      <c r="DC42" s="1080"/>
      <c r="DD42" s="1080"/>
      <c r="DE42" s="1080"/>
      <c r="DF42" s="1081"/>
      <c r="DG42" s="1079"/>
      <c r="DH42" s="1080"/>
      <c r="DI42" s="1080"/>
      <c r="DJ42" s="1080"/>
      <c r="DK42" s="1081"/>
      <c r="DL42" s="1079"/>
      <c r="DM42" s="1080"/>
      <c r="DN42" s="1080"/>
      <c r="DO42" s="1080"/>
      <c r="DP42" s="1081"/>
      <c r="DQ42" s="1079"/>
      <c r="DR42" s="1080"/>
      <c r="DS42" s="1080"/>
      <c r="DT42" s="1080"/>
      <c r="DU42" s="1081"/>
      <c r="DV42" s="1082"/>
      <c r="DW42" s="1083"/>
      <c r="DX42" s="1083"/>
      <c r="DY42" s="1083"/>
      <c r="DZ42" s="1084"/>
      <c r="EA42" s="245"/>
    </row>
    <row r="43" spans="1:131" s="246" customFormat="1" ht="26.25" customHeight="1" x14ac:dyDescent="0.2">
      <c r="A43" s="260">
        <v>16</v>
      </c>
      <c r="B43" s="1127"/>
      <c r="C43" s="1128"/>
      <c r="D43" s="1128"/>
      <c r="E43" s="1128"/>
      <c r="F43" s="1128"/>
      <c r="G43" s="1128"/>
      <c r="H43" s="1128"/>
      <c r="I43" s="1128"/>
      <c r="J43" s="1128"/>
      <c r="K43" s="1128"/>
      <c r="L43" s="1128"/>
      <c r="M43" s="1128"/>
      <c r="N43" s="1128"/>
      <c r="O43" s="1128"/>
      <c r="P43" s="1129"/>
      <c r="Q43" s="1133"/>
      <c r="R43" s="1134"/>
      <c r="S43" s="1134"/>
      <c r="T43" s="1134"/>
      <c r="U43" s="1134"/>
      <c r="V43" s="1134"/>
      <c r="W43" s="1134"/>
      <c r="X43" s="1134"/>
      <c r="Y43" s="1134"/>
      <c r="Z43" s="1134"/>
      <c r="AA43" s="1134"/>
      <c r="AB43" s="1134"/>
      <c r="AC43" s="1134"/>
      <c r="AD43" s="1134"/>
      <c r="AE43" s="1135"/>
      <c r="AF43" s="1109"/>
      <c r="AG43" s="1110"/>
      <c r="AH43" s="1110"/>
      <c r="AI43" s="1110"/>
      <c r="AJ43" s="1111"/>
      <c r="AK43" s="1073"/>
      <c r="AL43" s="1064"/>
      <c r="AM43" s="1064"/>
      <c r="AN43" s="1064"/>
      <c r="AO43" s="1064"/>
      <c r="AP43" s="1064"/>
      <c r="AQ43" s="1064"/>
      <c r="AR43" s="1064"/>
      <c r="AS43" s="1064"/>
      <c r="AT43" s="1064"/>
      <c r="AU43" s="1064"/>
      <c r="AV43" s="1064"/>
      <c r="AW43" s="1064"/>
      <c r="AX43" s="1064"/>
      <c r="AY43" s="1064"/>
      <c r="AZ43" s="1132"/>
      <c r="BA43" s="1132"/>
      <c r="BB43" s="1132"/>
      <c r="BC43" s="1132"/>
      <c r="BD43" s="1132"/>
      <c r="BE43" s="1122"/>
      <c r="BF43" s="1122"/>
      <c r="BG43" s="1122"/>
      <c r="BH43" s="1122"/>
      <c r="BI43" s="1123"/>
      <c r="BJ43" s="251"/>
      <c r="BK43" s="251"/>
      <c r="BL43" s="251"/>
      <c r="BM43" s="251"/>
      <c r="BN43" s="251"/>
      <c r="BO43" s="264"/>
      <c r="BP43" s="264"/>
      <c r="BQ43" s="261">
        <v>37</v>
      </c>
      <c r="BR43" s="262"/>
      <c r="BS43" s="1104"/>
      <c r="BT43" s="1105"/>
      <c r="BU43" s="1105"/>
      <c r="BV43" s="1105"/>
      <c r="BW43" s="1105"/>
      <c r="BX43" s="1105"/>
      <c r="BY43" s="1105"/>
      <c r="BZ43" s="1105"/>
      <c r="CA43" s="1105"/>
      <c r="CB43" s="1105"/>
      <c r="CC43" s="1105"/>
      <c r="CD43" s="1105"/>
      <c r="CE43" s="1105"/>
      <c r="CF43" s="1105"/>
      <c r="CG43" s="1106"/>
      <c r="CH43" s="1079"/>
      <c r="CI43" s="1080"/>
      <c r="CJ43" s="1080"/>
      <c r="CK43" s="1080"/>
      <c r="CL43" s="1081"/>
      <c r="CM43" s="1079"/>
      <c r="CN43" s="1080"/>
      <c r="CO43" s="1080"/>
      <c r="CP43" s="1080"/>
      <c r="CQ43" s="1081"/>
      <c r="CR43" s="1079"/>
      <c r="CS43" s="1080"/>
      <c r="CT43" s="1080"/>
      <c r="CU43" s="1080"/>
      <c r="CV43" s="1081"/>
      <c r="CW43" s="1079"/>
      <c r="CX43" s="1080"/>
      <c r="CY43" s="1080"/>
      <c r="CZ43" s="1080"/>
      <c r="DA43" s="1081"/>
      <c r="DB43" s="1079"/>
      <c r="DC43" s="1080"/>
      <c r="DD43" s="1080"/>
      <c r="DE43" s="1080"/>
      <c r="DF43" s="1081"/>
      <c r="DG43" s="1079"/>
      <c r="DH43" s="1080"/>
      <c r="DI43" s="1080"/>
      <c r="DJ43" s="1080"/>
      <c r="DK43" s="1081"/>
      <c r="DL43" s="1079"/>
      <c r="DM43" s="1080"/>
      <c r="DN43" s="1080"/>
      <c r="DO43" s="1080"/>
      <c r="DP43" s="1081"/>
      <c r="DQ43" s="1079"/>
      <c r="DR43" s="1080"/>
      <c r="DS43" s="1080"/>
      <c r="DT43" s="1080"/>
      <c r="DU43" s="1081"/>
      <c r="DV43" s="1082"/>
      <c r="DW43" s="1083"/>
      <c r="DX43" s="1083"/>
      <c r="DY43" s="1083"/>
      <c r="DZ43" s="1084"/>
      <c r="EA43" s="245"/>
    </row>
    <row r="44" spans="1:131" s="246" customFormat="1" ht="26.25" customHeight="1" x14ac:dyDescent="0.2">
      <c r="A44" s="260">
        <v>17</v>
      </c>
      <c r="B44" s="1127"/>
      <c r="C44" s="1128"/>
      <c r="D44" s="1128"/>
      <c r="E44" s="1128"/>
      <c r="F44" s="1128"/>
      <c r="G44" s="1128"/>
      <c r="H44" s="1128"/>
      <c r="I44" s="1128"/>
      <c r="J44" s="1128"/>
      <c r="K44" s="1128"/>
      <c r="L44" s="1128"/>
      <c r="M44" s="1128"/>
      <c r="N44" s="1128"/>
      <c r="O44" s="1128"/>
      <c r="P44" s="1129"/>
      <c r="Q44" s="1133"/>
      <c r="R44" s="1134"/>
      <c r="S44" s="1134"/>
      <c r="T44" s="1134"/>
      <c r="U44" s="1134"/>
      <c r="V44" s="1134"/>
      <c r="W44" s="1134"/>
      <c r="X44" s="1134"/>
      <c r="Y44" s="1134"/>
      <c r="Z44" s="1134"/>
      <c r="AA44" s="1134"/>
      <c r="AB44" s="1134"/>
      <c r="AC44" s="1134"/>
      <c r="AD44" s="1134"/>
      <c r="AE44" s="1135"/>
      <c r="AF44" s="1109"/>
      <c r="AG44" s="1110"/>
      <c r="AH44" s="1110"/>
      <c r="AI44" s="1110"/>
      <c r="AJ44" s="1111"/>
      <c r="AK44" s="1073"/>
      <c r="AL44" s="1064"/>
      <c r="AM44" s="1064"/>
      <c r="AN44" s="1064"/>
      <c r="AO44" s="1064"/>
      <c r="AP44" s="1064"/>
      <c r="AQ44" s="1064"/>
      <c r="AR44" s="1064"/>
      <c r="AS44" s="1064"/>
      <c r="AT44" s="1064"/>
      <c r="AU44" s="1064"/>
      <c r="AV44" s="1064"/>
      <c r="AW44" s="1064"/>
      <c r="AX44" s="1064"/>
      <c r="AY44" s="1064"/>
      <c r="AZ44" s="1132"/>
      <c r="BA44" s="1132"/>
      <c r="BB44" s="1132"/>
      <c r="BC44" s="1132"/>
      <c r="BD44" s="1132"/>
      <c r="BE44" s="1122"/>
      <c r="BF44" s="1122"/>
      <c r="BG44" s="1122"/>
      <c r="BH44" s="1122"/>
      <c r="BI44" s="1123"/>
      <c r="BJ44" s="251"/>
      <c r="BK44" s="251"/>
      <c r="BL44" s="251"/>
      <c r="BM44" s="251"/>
      <c r="BN44" s="251"/>
      <c r="BO44" s="264"/>
      <c r="BP44" s="264"/>
      <c r="BQ44" s="261">
        <v>38</v>
      </c>
      <c r="BR44" s="262"/>
      <c r="BS44" s="1104"/>
      <c r="BT44" s="1105"/>
      <c r="BU44" s="1105"/>
      <c r="BV44" s="1105"/>
      <c r="BW44" s="1105"/>
      <c r="BX44" s="1105"/>
      <c r="BY44" s="1105"/>
      <c r="BZ44" s="1105"/>
      <c r="CA44" s="1105"/>
      <c r="CB44" s="1105"/>
      <c r="CC44" s="1105"/>
      <c r="CD44" s="1105"/>
      <c r="CE44" s="1105"/>
      <c r="CF44" s="1105"/>
      <c r="CG44" s="1106"/>
      <c r="CH44" s="1079"/>
      <c r="CI44" s="1080"/>
      <c r="CJ44" s="1080"/>
      <c r="CK44" s="1080"/>
      <c r="CL44" s="1081"/>
      <c r="CM44" s="1079"/>
      <c r="CN44" s="1080"/>
      <c r="CO44" s="1080"/>
      <c r="CP44" s="1080"/>
      <c r="CQ44" s="1081"/>
      <c r="CR44" s="1079"/>
      <c r="CS44" s="1080"/>
      <c r="CT44" s="1080"/>
      <c r="CU44" s="1080"/>
      <c r="CV44" s="1081"/>
      <c r="CW44" s="1079"/>
      <c r="CX44" s="1080"/>
      <c r="CY44" s="1080"/>
      <c r="CZ44" s="1080"/>
      <c r="DA44" s="1081"/>
      <c r="DB44" s="1079"/>
      <c r="DC44" s="1080"/>
      <c r="DD44" s="1080"/>
      <c r="DE44" s="1080"/>
      <c r="DF44" s="1081"/>
      <c r="DG44" s="1079"/>
      <c r="DH44" s="1080"/>
      <c r="DI44" s="1080"/>
      <c r="DJ44" s="1080"/>
      <c r="DK44" s="1081"/>
      <c r="DL44" s="1079"/>
      <c r="DM44" s="1080"/>
      <c r="DN44" s="1080"/>
      <c r="DO44" s="1080"/>
      <c r="DP44" s="1081"/>
      <c r="DQ44" s="1079"/>
      <c r="DR44" s="1080"/>
      <c r="DS44" s="1080"/>
      <c r="DT44" s="1080"/>
      <c r="DU44" s="1081"/>
      <c r="DV44" s="1082"/>
      <c r="DW44" s="1083"/>
      <c r="DX44" s="1083"/>
      <c r="DY44" s="1083"/>
      <c r="DZ44" s="1084"/>
      <c r="EA44" s="245"/>
    </row>
    <row r="45" spans="1:131" s="246" customFormat="1" ht="26.25" customHeight="1" x14ac:dyDescent="0.2">
      <c r="A45" s="260">
        <v>18</v>
      </c>
      <c r="B45" s="1127"/>
      <c r="C45" s="1128"/>
      <c r="D45" s="1128"/>
      <c r="E45" s="1128"/>
      <c r="F45" s="1128"/>
      <c r="G45" s="1128"/>
      <c r="H45" s="1128"/>
      <c r="I45" s="1128"/>
      <c r="J45" s="1128"/>
      <c r="K45" s="1128"/>
      <c r="L45" s="1128"/>
      <c r="M45" s="1128"/>
      <c r="N45" s="1128"/>
      <c r="O45" s="1128"/>
      <c r="P45" s="1129"/>
      <c r="Q45" s="1133"/>
      <c r="R45" s="1134"/>
      <c r="S45" s="1134"/>
      <c r="T45" s="1134"/>
      <c r="U45" s="1134"/>
      <c r="V45" s="1134"/>
      <c r="W45" s="1134"/>
      <c r="X45" s="1134"/>
      <c r="Y45" s="1134"/>
      <c r="Z45" s="1134"/>
      <c r="AA45" s="1134"/>
      <c r="AB45" s="1134"/>
      <c r="AC45" s="1134"/>
      <c r="AD45" s="1134"/>
      <c r="AE45" s="1135"/>
      <c r="AF45" s="1109"/>
      <c r="AG45" s="1110"/>
      <c r="AH45" s="1110"/>
      <c r="AI45" s="1110"/>
      <c r="AJ45" s="1111"/>
      <c r="AK45" s="1073"/>
      <c r="AL45" s="1064"/>
      <c r="AM45" s="1064"/>
      <c r="AN45" s="1064"/>
      <c r="AO45" s="1064"/>
      <c r="AP45" s="1064"/>
      <c r="AQ45" s="1064"/>
      <c r="AR45" s="1064"/>
      <c r="AS45" s="1064"/>
      <c r="AT45" s="1064"/>
      <c r="AU45" s="1064"/>
      <c r="AV45" s="1064"/>
      <c r="AW45" s="1064"/>
      <c r="AX45" s="1064"/>
      <c r="AY45" s="1064"/>
      <c r="AZ45" s="1132"/>
      <c r="BA45" s="1132"/>
      <c r="BB45" s="1132"/>
      <c r="BC45" s="1132"/>
      <c r="BD45" s="1132"/>
      <c r="BE45" s="1122"/>
      <c r="BF45" s="1122"/>
      <c r="BG45" s="1122"/>
      <c r="BH45" s="1122"/>
      <c r="BI45" s="1123"/>
      <c r="BJ45" s="251"/>
      <c r="BK45" s="251"/>
      <c r="BL45" s="251"/>
      <c r="BM45" s="251"/>
      <c r="BN45" s="251"/>
      <c r="BO45" s="264"/>
      <c r="BP45" s="264"/>
      <c r="BQ45" s="261">
        <v>39</v>
      </c>
      <c r="BR45" s="262"/>
      <c r="BS45" s="1104"/>
      <c r="BT45" s="1105"/>
      <c r="BU45" s="1105"/>
      <c r="BV45" s="1105"/>
      <c r="BW45" s="1105"/>
      <c r="BX45" s="1105"/>
      <c r="BY45" s="1105"/>
      <c r="BZ45" s="1105"/>
      <c r="CA45" s="1105"/>
      <c r="CB45" s="1105"/>
      <c r="CC45" s="1105"/>
      <c r="CD45" s="1105"/>
      <c r="CE45" s="1105"/>
      <c r="CF45" s="1105"/>
      <c r="CG45" s="1106"/>
      <c r="CH45" s="1079"/>
      <c r="CI45" s="1080"/>
      <c r="CJ45" s="1080"/>
      <c r="CK45" s="1080"/>
      <c r="CL45" s="1081"/>
      <c r="CM45" s="1079"/>
      <c r="CN45" s="1080"/>
      <c r="CO45" s="1080"/>
      <c r="CP45" s="1080"/>
      <c r="CQ45" s="1081"/>
      <c r="CR45" s="1079"/>
      <c r="CS45" s="1080"/>
      <c r="CT45" s="1080"/>
      <c r="CU45" s="1080"/>
      <c r="CV45" s="1081"/>
      <c r="CW45" s="1079"/>
      <c r="CX45" s="1080"/>
      <c r="CY45" s="1080"/>
      <c r="CZ45" s="1080"/>
      <c r="DA45" s="1081"/>
      <c r="DB45" s="1079"/>
      <c r="DC45" s="1080"/>
      <c r="DD45" s="1080"/>
      <c r="DE45" s="1080"/>
      <c r="DF45" s="1081"/>
      <c r="DG45" s="1079"/>
      <c r="DH45" s="1080"/>
      <c r="DI45" s="1080"/>
      <c r="DJ45" s="1080"/>
      <c r="DK45" s="1081"/>
      <c r="DL45" s="1079"/>
      <c r="DM45" s="1080"/>
      <c r="DN45" s="1080"/>
      <c r="DO45" s="1080"/>
      <c r="DP45" s="1081"/>
      <c r="DQ45" s="1079"/>
      <c r="DR45" s="1080"/>
      <c r="DS45" s="1080"/>
      <c r="DT45" s="1080"/>
      <c r="DU45" s="1081"/>
      <c r="DV45" s="1082"/>
      <c r="DW45" s="1083"/>
      <c r="DX45" s="1083"/>
      <c r="DY45" s="1083"/>
      <c r="DZ45" s="1084"/>
      <c r="EA45" s="245"/>
    </row>
    <row r="46" spans="1:131" s="246" customFormat="1" ht="26.25" customHeight="1" x14ac:dyDescent="0.2">
      <c r="A46" s="260">
        <v>19</v>
      </c>
      <c r="B46" s="1127"/>
      <c r="C46" s="1128"/>
      <c r="D46" s="1128"/>
      <c r="E46" s="1128"/>
      <c r="F46" s="1128"/>
      <c r="G46" s="1128"/>
      <c r="H46" s="1128"/>
      <c r="I46" s="1128"/>
      <c r="J46" s="1128"/>
      <c r="K46" s="1128"/>
      <c r="L46" s="1128"/>
      <c r="M46" s="1128"/>
      <c r="N46" s="1128"/>
      <c r="O46" s="1128"/>
      <c r="P46" s="1129"/>
      <c r="Q46" s="1133"/>
      <c r="R46" s="1134"/>
      <c r="S46" s="1134"/>
      <c r="T46" s="1134"/>
      <c r="U46" s="1134"/>
      <c r="V46" s="1134"/>
      <c r="W46" s="1134"/>
      <c r="X46" s="1134"/>
      <c r="Y46" s="1134"/>
      <c r="Z46" s="1134"/>
      <c r="AA46" s="1134"/>
      <c r="AB46" s="1134"/>
      <c r="AC46" s="1134"/>
      <c r="AD46" s="1134"/>
      <c r="AE46" s="1135"/>
      <c r="AF46" s="1109"/>
      <c r="AG46" s="1110"/>
      <c r="AH46" s="1110"/>
      <c r="AI46" s="1110"/>
      <c r="AJ46" s="1111"/>
      <c r="AK46" s="1073"/>
      <c r="AL46" s="1064"/>
      <c r="AM46" s="1064"/>
      <c r="AN46" s="1064"/>
      <c r="AO46" s="1064"/>
      <c r="AP46" s="1064"/>
      <c r="AQ46" s="1064"/>
      <c r="AR46" s="1064"/>
      <c r="AS46" s="1064"/>
      <c r="AT46" s="1064"/>
      <c r="AU46" s="1064"/>
      <c r="AV46" s="1064"/>
      <c r="AW46" s="1064"/>
      <c r="AX46" s="1064"/>
      <c r="AY46" s="1064"/>
      <c r="AZ46" s="1132"/>
      <c r="BA46" s="1132"/>
      <c r="BB46" s="1132"/>
      <c r="BC46" s="1132"/>
      <c r="BD46" s="1132"/>
      <c r="BE46" s="1122"/>
      <c r="BF46" s="1122"/>
      <c r="BG46" s="1122"/>
      <c r="BH46" s="1122"/>
      <c r="BI46" s="1123"/>
      <c r="BJ46" s="251"/>
      <c r="BK46" s="251"/>
      <c r="BL46" s="251"/>
      <c r="BM46" s="251"/>
      <c r="BN46" s="251"/>
      <c r="BO46" s="264"/>
      <c r="BP46" s="264"/>
      <c r="BQ46" s="261">
        <v>40</v>
      </c>
      <c r="BR46" s="262"/>
      <c r="BS46" s="1104"/>
      <c r="BT46" s="1105"/>
      <c r="BU46" s="1105"/>
      <c r="BV46" s="1105"/>
      <c r="BW46" s="1105"/>
      <c r="BX46" s="1105"/>
      <c r="BY46" s="1105"/>
      <c r="BZ46" s="1105"/>
      <c r="CA46" s="1105"/>
      <c r="CB46" s="1105"/>
      <c r="CC46" s="1105"/>
      <c r="CD46" s="1105"/>
      <c r="CE46" s="1105"/>
      <c r="CF46" s="1105"/>
      <c r="CG46" s="1106"/>
      <c r="CH46" s="1079"/>
      <c r="CI46" s="1080"/>
      <c r="CJ46" s="1080"/>
      <c r="CK46" s="1080"/>
      <c r="CL46" s="1081"/>
      <c r="CM46" s="1079"/>
      <c r="CN46" s="1080"/>
      <c r="CO46" s="1080"/>
      <c r="CP46" s="1080"/>
      <c r="CQ46" s="1081"/>
      <c r="CR46" s="1079"/>
      <c r="CS46" s="1080"/>
      <c r="CT46" s="1080"/>
      <c r="CU46" s="1080"/>
      <c r="CV46" s="1081"/>
      <c r="CW46" s="1079"/>
      <c r="CX46" s="1080"/>
      <c r="CY46" s="1080"/>
      <c r="CZ46" s="1080"/>
      <c r="DA46" s="1081"/>
      <c r="DB46" s="1079"/>
      <c r="DC46" s="1080"/>
      <c r="DD46" s="1080"/>
      <c r="DE46" s="1080"/>
      <c r="DF46" s="1081"/>
      <c r="DG46" s="1079"/>
      <c r="DH46" s="1080"/>
      <c r="DI46" s="1080"/>
      <c r="DJ46" s="1080"/>
      <c r="DK46" s="1081"/>
      <c r="DL46" s="1079"/>
      <c r="DM46" s="1080"/>
      <c r="DN46" s="1080"/>
      <c r="DO46" s="1080"/>
      <c r="DP46" s="1081"/>
      <c r="DQ46" s="1079"/>
      <c r="DR46" s="1080"/>
      <c r="DS46" s="1080"/>
      <c r="DT46" s="1080"/>
      <c r="DU46" s="1081"/>
      <c r="DV46" s="1082"/>
      <c r="DW46" s="1083"/>
      <c r="DX46" s="1083"/>
      <c r="DY46" s="1083"/>
      <c r="DZ46" s="1084"/>
      <c r="EA46" s="245"/>
    </row>
    <row r="47" spans="1:131" s="246" customFormat="1" ht="26.25" customHeight="1" x14ac:dyDescent="0.2">
      <c r="A47" s="260">
        <v>20</v>
      </c>
      <c r="B47" s="1127"/>
      <c r="C47" s="1128"/>
      <c r="D47" s="1128"/>
      <c r="E47" s="1128"/>
      <c r="F47" s="1128"/>
      <c r="G47" s="1128"/>
      <c r="H47" s="1128"/>
      <c r="I47" s="1128"/>
      <c r="J47" s="1128"/>
      <c r="K47" s="1128"/>
      <c r="L47" s="1128"/>
      <c r="M47" s="1128"/>
      <c r="N47" s="1128"/>
      <c r="O47" s="1128"/>
      <c r="P47" s="1129"/>
      <c r="Q47" s="1133"/>
      <c r="R47" s="1134"/>
      <c r="S47" s="1134"/>
      <c r="T47" s="1134"/>
      <c r="U47" s="1134"/>
      <c r="V47" s="1134"/>
      <c r="W47" s="1134"/>
      <c r="X47" s="1134"/>
      <c r="Y47" s="1134"/>
      <c r="Z47" s="1134"/>
      <c r="AA47" s="1134"/>
      <c r="AB47" s="1134"/>
      <c r="AC47" s="1134"/>
      <c r="AD47" s="1134"/>
      <c r="AE47" s="1135"/>
      <c r="AF47" s="1109"/>
      <c r="AG47" s="1110"/>
      <c r="AH47" s="1110"/>
      <c r="AI47" s="1110"/>
      <c r="AJ47" s="1111"/>
      <c r="AK47" s="1073"/>
      <c r="AL47" s="1064"/>
      <c r="AM47" s="1064"/>
      <c r="AN47" s="1064"/>
      <c r="AO47" s="1064"/>
      <c r="AP47" s="1064"/>
      <c r="AQ47" s="1064"/>
      <c r="AR47" s="1064"/>
      <c r="AS47" s="1064"/>
      <c r="AT47" s="1064"/>
      <c r="AU47" s="1064"/>
      <c r="AV47" s="1064"/>
      <c r="AW47" s="1064"/>
      <c r="AX47" s="1064"/>
      <c r="AY47" s="1064"/>
      <c r="AZ47" s="1132"/>
      <c r="BA47" s="1132"/>
      <c r="BB47" s="1132"/>
      <c r="BC47" s="1132"/>
      <c r="BD47" s="1132"/>
      <c r="BE47" s="1122"/>
      <c r="BF47" s="1122"/>
      <c r="BG47" s="1122"/>
      <c r="BH47" s="1122"/>
      <c r="BI47" s="1123"/>
      <c r="BJ47" s="251"/>
      <c r="BK47" s="251"/>
      <c r="BL47" s="251"/>
      <c r="BM47" s="251"/>
      <c r="BN47" s="251"/>
      <c r="BO47" s="264"/>
      <c r="BP47" s="264"/>
      <c r="BQ47" s="261">
        <v>41</v>
      </c>
      <c r="BR47" s="262"/>
      <c r="BS47" s="1104"/>
      <c r="BT47" s="1105"/>
      <c r="BU47" s="1105"/>
      <c r="BV47" s="1105"/>
      <c r="BW47" s="1105"/>
      <c r="BX47" s="1105"/>
      <c r="BY47" s="1105"/>
      <c r="BZ47" s="1105"/>
      <c r="CA47" s="1105"/>
      <c r="CB47" s="1105"/>
      <c r="CC47" s="1105"/>
      <c r="CD47" s="1105"/>
      <c r="CE47" s="1105"/>
      <c r="CF47" s="1105"/>
      <c r="CG47" s="1106"/>
      <c r="CH47" s="1079"/>
      <c r="CI47" s="1080"/>
      <c r="CJ47" s="1080"/>
      <c r="CK47" s="1080"/>
      <c r="CL47" s="1081"/>
      <c r="CM47" s="1079"/>
      <c r="CN47" s="1080"/>
      <c r="CO47" s="1080"/>
      <c r="CP47" s="1080"/>
      <c r="CQ47" s="1081"/>
      <c r="CR47" s="1079"/>
      <c r="CS47" s="1080"/>
      <c r="CT47" s="1080"/>
      <c r="CU47" s="1080"/>
      <c r="CV47" s="1081"/>
      <c r="CW47" s="1079"/>
      <c r="CX47" s="1080"/>
      <c r="CY47" s="1080"/>
      <c r="CZ47" s="1080"/>
      <c r="DA47" s="1081"/>
      <c r="DB47" s="1079"/>
      <c r="DC47" s="1080"/>
      <c r="DD47" s="1080"/>
      <c r="DE47" s="1080"/>
      <c r="DF47" s="1081"/>
      <c r="DG47" s="1079"/>
      <c r="DH47" s="1080"/>
      <c r="DI47" s="1080"/>
      <c r="DJ47" s="1080"/>
      <c r="DK47" s="1081"/>
      <c r="DL47" s="1079"/>
      <c r="DM47" s="1080"/>
      <c r="DN47" s="1080"/>
      <c r="DO47" s="1080"/>
      <c r="DP47" s="1081"/>
      <c r="DQ47" s="1079"/>
      <c r="DR47" s="1080"/>
      <c r="DS47" s="1080"/>
      <c r="DT47" s="1080"/>
      <c r="DU47" s="1081"/>
      <c r="DV47" s="1082"/>
      <c r="DW47" s="1083"/>
      <c r="DX47" s="1083"/>
      <c r="DY47" s="1083"/>
      <c r="DZ47" s="1084"/>
      <c r="EA47" s="245"/>
    </row>
    <row r="48" spans="1:131" s="246" customFormat="1" ht="26.25" customHeight="1" x14ac:dyDescent="0.2">
      <c r="A48" s="260">
        <v>21</v>
      </c>
      <c r="B48" s="1127"/>
      <c r="C48" s="1128"/>
      <c r="D48" s="1128"/>
      <c r="E48" s="1128"/>
      <c r="F48" s="1128"/>
      <c r="G48" s="1128"/>
      <c r="H48" s="1128"/>
      <c r="I48" s="1128"/>
      <c r="J48" s="1128"/>
      <c r="K48" s="1128"/>
      <c r="L48" s="1128"/>
      <c r="M48" s="1128"/>
      <c r="N48" s="1128"/>
      <c r="O48" s="1128"/>
      <c r="P48" s="1129"/>
      <c r="Q48" s="1133"/>
      <c r="R48" s="1134"/>
      <c r="S48" s="1134"/>
      <c r="T48" s="1134"/>
      <c r="U48" s="1134"/>
      <c r="V48" s="1134"/>
      <c r="W48" s="1134"/>
      <c r="X48" s="1134"/>
      <c r="Y48" s="1134"/>
      <c r="Z48" s="1134"/>
      <c r="AA48" s="1134"/>
      <c r="AB48" s="1134"/>
      <c r="AC48" s="1134"/>
      <c r="AD48" s="1134"/>
      <c r="AE48" s="1135"/>
      <c r="AF48" s="1109"/>
      <c r="AG48" s="1110"/>
      <c r="AH48" s="1110"/>
      <c r="AI48" s="1110"/>
      <c r="AJ48" s="1111"/>
      <c r="AK48" s="1073"/>
      <c r="AL48" s="1064"/>
      <c r="AM48" s="1064"/>
      <c r="AN48" s="1064"/>
      <c r="AO48" s="1064"/>
      <c r="AP48" s="1064"/>
      <c r="AQ48" s="1064"/>
      <c r="AR48" s="1064"/>
      <c r="AS48" s="1064"/>
      <c r="AT48" s="1064"/>
      <c r="AU48" s="1064"/>
      <c r="AV48" s="1064"/>
      <c r="AW48" s="1064"/>
      <c r="AX48" s="1064"/>
      <c r="AY48" s="1064"/>
      <c r="AZ48" s="1132"/>
      <c r="BA48" s="1132"/>
      <c r="BB48" s="1132"/>
      <c r="BC48" s="1132"/>
      <c r="BD48" s="1132"/>
      <c r="BE48" s="1122"/>
      <c r="BF48" s="1122"/>
      <c r="BG48" s="1122"/>
      <c r="BH48" s="1122"/>
      <c r="BI48" s="1123"/>
      <c r="BJ48" s="251"/>
      <c r="BK48" s="251"/>
      <c r="BL48" s="251"/>
      <c r="BM48" s="251"/>
      <c r="BN48" s="251"/>
      <c r="BO48" s="264"/>
      <c r="BP48" s="264"/>
      <c r="BQ48" s="261">
        <v>42</v>
      </c>
      <c r="BR48" s="262"/>
      <c r="BS48" s="1104"/>
      <c r="BT48" s="1105"/>
      <c r="BU48" s="1105"/>
      <c r="BV48" s="1105"/>
      <c r="BW48" s="1105"/>
      <c r="BX48" s="1105"/>
      <c r="BY48" s="1105"/>
      <c r="BZ48" s="1105"/>
      <c r="CA48" s="1105"/>
      <c r="CB48" s="1105"/>
      <c r="CC48" s="1105"/>
      <c r="CD48" s="1105"/>
      <c r="CE48" s="1105"/>
      <c r="CF48" s="1105"/>
      <c r="CG48" s="1106"/>
      <c r="CH48" s="1079"/>
      <c r="CI48" s="1080"/>
      <c r="CJ48" s="1080"/>
      <c r="CK48" s="1080"/>
      <c r="CL48" s="1081"/>
      <c r="CM48" s="1079"/>
      <c r="CN48" s="1080"/>
      <c r="CO48" s="1080"/>
      <c r="CP48" s="1080"/>
      <c r="CQ48" s="1081"/>
      <c r="CR48" s="1079"/>
      <c r="CS48" s="1080"/>
      <c r="CT48" s="1080"/>
      <c r="CU48" s="1080"/>
      <c r="CV48" s="1081"/>
      <c r="CW48" s="1079"/>
      <c r="CX48" s="1080"/>
      <c r="CY48" s="1080"/>
      <c r="CZ48" s="1080"/>
      <c r="DA48" s="1081"/>
      <c r="DB48" s="1079"/>
      <c r="DC48" s="1080"/>
      <c r="DD48" s="1080"/>
      <c r="DE48" s="1080"/>
      <c r="DF48" s="1081"/>
      <c r="DG48" s="1079"/>
      <c r="DH48" s="1080"/>
      <c r="DI48" s="1080"/>
      <c r="DJ48" s="1080"/>
      <c r="DK48" s="1081"/>
      <c r="DL48" s="1079"/>
      <c r="DM48" s="1080"/>
      <c r="DN48" s="1080"/>
      <c r="DO48" s="1080"/>
      <c r="DP48" s="1081"/>
      <c r="DQ48" s="1079"/>
      <c r="DR48" s="1080"/>
      <c r="DS48" s="1080"/>
      <c r="DT48" s="1080"/>
      <c r="DU48" s="1081"/>
      <c r="DV48" s="1082"/>
      <c r="DW48" s="1083"/>
      <c r="DX48" s="1083"/>
      <c r="DY48" s="1083"/>
      <c r="DZ48" s="1084"/>
      <c r="EA48" s="245"/>
    </row>
    <row r="49" spans="1:131" s="246" customFormat="1" ht="26.25" customHeight="1" x14ac:dyDescent="0.2">
      <c r="A49" s="260">
        <v>22</v>
      </c>
      <c r="B49" s="1127"/>
      <c r="C49" s="1128"/>
      <c r="D49" s="1128"/>
      <c r="E49" s="1128"/>
      <c r="F49" s="1128"/>
      <c r="G49" s="1128"/>
      <c r="H49" s="1128"/>
      <c r="I49" s="1128"/>
      <c r="J49" s="1128"/>
      <c r="K49" s="1128"/>
      <c r="L49" s="1128"/>
      <c r="M49" s="1128"/>
      <c r="N49" s="1128"/>
      <c r="O49" s="1128"/>
      <c r="P49" s="1129"/>
      <c r="Q49" s="1133"/>
      <c r="R49" s="1134"/>
      <c r="S49" s="1134"/>
      <c r="T49" s="1134"/>
      <c r="U49" s="1134"/>
      <c r="V49" s="1134"/>
      <c r="W49" s="1134"/>
      <c r="X49" s="1134"/>
      <c r="Y49" s="1134"/>
      <c r="Z49" s="1134"/>
      <c r="AA49" s="1134"/>
      <c r="AB49" s="1134"/>
      <c r="AC49" s="1134"/>
      <c r="AD49" s="1134"/>
      <c r="AE49" s="1135"/>
      <c r="AF49" s="1109"/>
      <c r="AG49" s="1110"/>
      <c r="AH49" s="1110"/>
      <c r="AI49" s="1110"/>
      <c r="AJ49" s="1111"/>
      <c r="AK49" s="1073"/>
      <c r="AL49" s="1064"/>
      <c r="AM49" s="1064"/>
      <c r="AN49" s="1064"/>
      <c r="AO49" s="1064"/>
      <c r="AP49" s="1064"/>
      <c r="AQ49" s="1064"/>
      <c r="AR49" s="1064"/>
      <c r="AS49" s="1064"/>
      <c r="AT49" s="1064"/>
      <c r="AU49" s="1064"/>
      <c r="AV49" s="1064"/>
      <c r="AW49" s="1064"/>
      <c r="AX49" s="1064"/>
      <c r="AY49" s="1064"/>
      <c r="AZ49" s="1132"/>
      <c r="BA49" s="1132"/>
      <c r="BB49" s="1132"/>
      <c r="BC49" s="1132"/>
      <c r="BD49" s="1132"/>
      <c r="BE49" s="1122"/>
      <c r="BF49" s="1122"/>
      <c r="BG49" s="1122"/>
      <c r="BH49" s="1122"/>
      <c r="BI49" s="1123"/>
      <c r="BJ49" s="251"/>
      <c r="BK49" s="251"/>
      <c r="BL49" s="251"/>
      <c r="BM49" s="251"/>
      <c r="BN49" s="251"/>
      <c r="BO49" s="264"/>
      <c r="BP49" s="264"/>
      <c r="BQ49" s="261">
        <v>43</v>
      </c>
      <c r="BR49" s="262"/>
      <c r="BS49" s="1104"/>
      <c r="BT49" s="1105"/>
      <c r="BU49" s="1105"/>
      <c r="BV49" s="1105"/>
      <c r="BW49" s="1105"/>
      <c r="BX49" s="1105"/>
      <c r="BY49" s="1105"/>
      <c r="BZ49" s="1105"/>
      <c r="CA49" s="1105"/>
      <c r="CB49" s="1105"/>
      <c r="CC49" s="1105"/>
      <c r="CD49" s="1105"/>
      <c r="CE49" s="1105"/>
      <c r="CF49" s="1105"/>
      <c r="CG49" s="1106"/>
      <c r="CH49" s="1079"/>
      <c r="CI49" s="1080"/>
      <c r="CJ49" s="1080"/>
      <c r="CK49" s="1080"/>
      <c r="CL49" s="1081"/>
      <c r="CM49" s="1079"/>
      <c r="CN49" s="1080"/>
      <c r="CO49" s="1080"/>
      <c r="CP49" s="1080"/>
      <c r="CQ49" s="1081"/>
      <c r="CR49" s="1079"/>
      <c r="CS49" s="1080"/>
      <c r="CT49" s="1080"/>
      <c r="CU49" s="1080"/>
      <c r="CV49" s="1081"/>
      <c r="CW49" s="1079"/>
      <c r="CX49" s="1080"/>
      <c r="CY49" s="1080"/>
      <c r="CZ49" s="1080"/>
      <c r="DA49" s="1081"/>
      <c r="DB49" s="1079"/>
      <c r="DC49" s="1080"/>
      <c r="DD49" s="1080"/>
      <c r="DE49" s="1080"/>
      <c r="DF49" s="1081"/>
      <c r="DG49" s="1079"/>
      <c r="DH49" s="1080"/>
      <c r="DI49" s="1080"/>
      <c r="DJ49" s="1080"/>
      <c r="DK49" s="1081"/>
      <c r="DL49" s="1079"/>
      <c r="DM49" s="1080"/>
      <c r="DN49" s="1080"/>
      <c r="DO49" s="1080"/>
      <c r="DP49" s="1081"/>
      <c r="DQ49" s="1079"/>
      <c r="DR49" s="1080"/>
      <c r="DS49" s="1080"/>
      <c r="DT49" s="1080"/>
      <c r="DU49" s="1081"/>
      <c r="DV49" s="1082"/>
      <c r="DW49" s="1083"/>
      <c r="DX49" s="1083"/>
      <c r="DY49" s="1083"/>
      <c r="DZ49" s="1084"/>
      <c r="EA49" s="245"/>
    </row>
    <row r="50" spans="1:131" s="246" customFormat="1" ht="26.25" customHeight="1" x14ac:dyDescent="0.2">
      <c r="A50" s="260">
        <v>23</v>
      </c>
      <c r="B50" s="1127"/>
      <c r="C50" s="1128"/>
      <c r="D50" s="1128"/>
      <c r="E50" s="1128"/>
      <c r="F50" s="1128"/>
      <c r="G50" s="1128"/>
      <c r="H50" s="1128"/>
      <c r="I50" s="1128"/>
      <c r="J50" s="1128"/>
      <c r="K50" s="1128"/>
      <c r="L50" s="1128"/>
      <c r="M50" s="1128"/>
      <c r="N50" s="1128"/>
      <c r="O50" s="1128"/>
      <c r="P50" s="1129"/>
      <c r="Q50" s="1130"/>
      <c r="R50" s="1113"/>
      <c r="S50" s="1113"/>
      <c r="T50" s="1113"/>
      <c r="U50" s="1113"/>
      <c r="V50" s="1113"/>
      <c r="W50" s="1113"/>
      <c r="X50" s="1113"/>
      <c r="Y50" s="1113"/>
      <c r="Z50" s="1113"/>
      <c r="AA50" s="1113"/>
      <c r="AB50" s="1113"/>
      <c r="AC50" s="1113"/>
      <c r="AD50" s="1113"/>
      <c r="AE50" s="1131"/>
      <c r="AF50" s="1109"/>
      <c r="AG50" s="1110"/>
      <c r="AH50" s="1110"/>
      <c r="AI50" s="1110"/>
      <c r="AJ50" s="1111"/>
      <c r="AK50" s="1112"/>
      <c r="AL50" s="1113"/>
      <c r="AM50" s="1113"/>
      <c r="AN50" s="1113"/>
      <c r="AO50" s="1113"/>
      <c r="AP50" s="1113"/>
      <c r="AQ50" s="1113"/>
      <c r="AR50" s="1113"/>
      <c r="AS50" s="1113"/>
      <c r="AT50" s="1113"/>
      <c r="AU50" s="1113"/>
      <c r="AV50" s="1113"/>
      <c r="AW50" s="1113"/>
      <c r="AX50" s="1113"/>
      <c r="AY50" s="1113"/>
      <c r="AZ50" s="1114"/>
      <c r="BA50" s="1114"/>
      <c r="BB50" s="1114"/>
      <c r="BC50" s="1114"/>
      <c r="BD50" s="1114"/>
      <c r="BE50" s="1122"/>
      <c r="BF50" s="1122"/>
      <c r="BG50" s="1122"/>
      <c r="BH50" s="1122"/>
      <c r="BI50" s="1123"/>
      <c r="BJ50" s="251"/>
      <c r="BK50" s="251"/>
      <c r="BL50" s="251"/>
      <c r="BM50" s="251"/>
      <c r="BN50" s="251"/>
      <c r="BO50" s="264"/>
      <c r="BP50" s="264"/>
      <c r="BQ50" s="261">
        <v>44</v>
      </c>
      <c r="BR50" s="262"/>
      <c r="BS50" s="1104"/>
      <c r="BT50" s="1105"/>
      <c r="BU50" s="1105"/>
      <c r="BV50" s="1105"/>
      <c r="BW50" s="1105"/>
      <c r="BX50" s="1105"/>
      <c r="BY50" s="1105"/>
      <c r="BZ50" s="1105"/>
      <c r="CA50" s="1105"/>
      <c r="CB50" s="1105"/>
      <c r="CC50" s="1105"/>
      <c r="CD50" s="1105"/>
      <c r="CE50" s="1105"/>
      <c r="CF50" s="1105"/>
      <c r="CG50" s="1106"/>
      <c r="CH50" s="1079"/>
      <c r="CI50" s="1080"/>
      <c r="CJ50" s="1080"/>
      <c r="CK50" s="1080"/>
      <c r="CL50" s="1081"/>
      <c r="CM50" s="1079"/>
      <c r="CN50" s="1080"/>
      <c r="CO50" s="1080"/>
      <c r="CP50" s="1080"/>
      <c r="CQ50" s="1081"/>
      <c r="CR50" s="1079"/>
      <c r="CS50" s="1080"/>
      <c r="CT50" s="1080"/>
      <c r="CU50" s="1080"/>
      <c r="CV50" s="1081"/>
      <c r="CW50" s="1079"/>
      <c r="CX50" s="1080"/>
      <c r="CY50" s="1080"/>
      <c r="CZ50" s="1080"/>
      <c r="DA50" s="1081"/>
      <c r="DB50" s="1079"/>
      <c r="DC50" s="1080"/>
      <c r="DD50" s="1080"/>
      <c r="DE50" s="1080"/>
      <c r="DF50" s="1081"/>
      <c r="DG50" s="1079"/>
      <c r="DH50" s="1080"/>
      <c r="DI50" s="1080"/>
      <c r="DJ50" s="1080"/>
      <c r="DK50" s="1081"/>
      <c r="DL50" s="1079"/>
      <c r="DM50" s="1080"/>
      <c r="DN50" s="1080"/>
      <c r="DO50" s="1080"/>
      <c r="DP50" s="1081"/>
      <c r="DQ50" s="1079"/>
      <c r="DR50" s="1080"/>
      <c r="DS50" s="1080"/>
      <c r="DT50" s="1080"/>
      <c r="DU50" s="1081"/>
      <c r="DV50" s="1082"/>
      <c r="DW50" s="1083"/>
      <c r="DX50" s="1083"/>
      <c r="DY50" s="1083"/>
      <c r="DZ50" s="1084"/>
      <c r="EA50" s="245"/>
    </row>
    <row r="51" spans="1:131" s="246" customFormat="1" ht="26.25" customHeight="1" x14ac:dyDescent="0.2">
      <c r="A51" s="260">
        <v>24</v>
      </c>
      <c r="B51" s="1127"/>
      <c r="C51" s="1128"/>
      <c r="D51" s="1128"/>
      <c r="E51" s="1128"/>
      <c r="F51" s="1128"/>
      <c r="G51" s="1128"/>
      <c r="H51" s="1128"/>
      <c r="I51" s="1128"/>
      <c r="J51" s="1128"/>
      <c r="K51" s="1128"/>
      <c r="L51" s="1128"/>
      <c r="M51" s="1128"/>
      <c r="N51" s="1128"/>
      <c r="O51" s="1128"/>
      <c r="P51" s="1129"/>
      <c r="Q51" s="1130"/>
      <c r="R51" s="1113"/>
      <c r="S51" s="1113"/>
      <c r="T51" s="1113"/>
      <c r="U51" s="1113"/>
      <c r="V51" s="1113"/>
      <c r="W51" s="1113"/>
      <c r="X51" s="1113"/>
      <c r="Y51" s="1113"/>
      <c r="Z51" s="1113"/>
      <c r="AA51" s="1113"/>
      <c r="AB51" s="1113"/>
      <c r="AC51" s="1113"/>
      <c r="AD51" s="1113"/>
      <c r="AE51" s="1131"/>
      <c r="AF51" s="1109"/>
      <c r="AG51" s="1110"/>
      <c r="AH51" s="1110"/>
      <c r="AI51" s="1110"/>
      <c r="AJ51" s="1111"/>
      <c r="AK51" s="1112"/>
      <c r="AL51" s="1113"/>
      <c r="AM51" s="1113"/>
      <c r="AN51" s="1113"/>
      <c r="AO51" s="1113"/>
      <c r="AP51" s="1113"/>
      <c r="AQ51" s="1113"/>
      <c r="AR51" s="1113"/>
      <c r="AS51" s="1113"/>
      <c r="AT51" s="1113"/>
      <c r="AU51" s="1113"/>
      <c r="AV51" s="1113"/>
      <c r="AW51" s="1113"/>
      <c r="AX51" s="1113"/>
      <c r="AY51" s="1113"/>
      <c r="AZ51" s="1114"/>
      <c r="BA51" s="1114"/>
      <c r="BB51" s="1114"/>
      <c r="BC51" s="1114"/>
      <c r="BD51" s="1114"/>
      <c r="BE51" s="1122"/>
      <c r="BF51" s="1122"/>
      <c r="BG51" s="1122"/>
      <c r="BH51" s="1122"/>
      <c r="BI51" s="1123"/>
      <c r="BJ51" s="251"/>
      <c r="BK51" s="251"/>
      <c r="BL51" s="251"/>
      <c r="BM51" s="251"/>
      <c r="BN51" s="251"/>
      <c r="BO51" s="264"/>
      <c r="BP51" s="264"/>
      <c r="BQ51" s="261">
        <v>45</v>
      </c>
      <c r="BR51" s="262"/>
      <c r="BS51" s="1104"/>
      <c r="BT51" s="1105"/>
      <c r="BU51" s="1105"/>
      <c r="BV51" s="1105"/>
      <c r="BW51" s="1105"/>
      <c r="BX51" s="1105"/>
      <c r="BY51" s="1105"/>
      <c r="BZ51" s="1105"/>
      <c r="CA51" s="1105"/>
      <c r="CB51" s="1105"/>
      <c r="CC51" s="1105"/>
      <c r="CD51" s="1105"/>
      <c r="CE51" s="1105"/>
      <c r="CF51" s="1105"/>
      <c r="CG51" s="1106"/>
      <c r="CH51" s="1079"/>
      <c r="CI51" s="1080"/>
      <c r="CJ51" s="1080"/>
      <c r="CK51" s="1080"/>
      <c r="CL51" s="1081"/>
      <c r="CM51" s="1079"/>
      <c r="CN51" s="1080"/>
      <c r="CO51" s="1080"/>
      <c r="CP51" s="1080"/>
      <c r="CQ51" s="1081"/>
      <c r="CR51" s="1079"/>
      <c r="CS51" s="1080"/>
      <c r="CT51" s="1080"/>
      <c r="CU51" s="1080"/>
      <c r="CV51" s="1081"/>
      <c r="CW51" s="1079"/>
      <c r="CX51" s="1080"/>
      <c r="CY51" s="1080"/>
      <c r="CZ51" s="1080"/>
      <c r="DA51" s="1081"/>
      <c r="DB51" s="1079"/>
      <c r="DC51" s="1080"/>
      <c r="DD51" s="1080"/>
      <c r="DE51" s="1080"/>
      <c r="DF51" s="1081"/>
      <c r="DG51" s="1079"/>
      <c r="DH51" s="1080"/>
      <c r="DI51" s="1080"/>
      <c r="DJ51" s="1080"/>
      <c r="DK51" s="1081"/>
      <c r="DL51" s="1079"/>
      <c r="DM51" s="1080"/>
      <c r="DN51" s="1080"/>
      <c r="DO51" s="1080"/>
      <c r="DP51" s="1081"/>
      <c r="DQ51" s="1079"/>
      <c r="DR51" s="1080"/>
      <c r="DS51" s="1080"/>
      <c r="DT51" s="1080"/>
      <c r="DU51" s="1081"/>
      <c r="DV51" s="1082"/>
      <c r="DW51" s="1083"/>
      <c r="DX51" s="1083"/>
      <c r="DY51" s="1083"/>
      <c r="DZ51" s="1084"/>
      <c r="EA51" s="245"/>
    </row>
    <row r="52" spans="1:131" s="246" customFormat="1" ht="26.25" customHeight="1" x14ac:dyDescent="0.2">
      <c r="A52" s="260">
        <v>25</v>
      </c>
      <c r="B52" s="1127"/>
      <c r="C52" s="1128"/>
      <c r="D52" s="1128"/>
      <c r="E52" s="1128"/>
      <c r="F52" s="1128"/>
      <c r="G52" s="1128"/>
      <c r="H52" s="1128"/>
      <c r="I52" s="1128"/>
      <c r="J52" s="1128"/>
      <c r="K52" s="1128"/>
      <c r="L52" s="1128"/>
      <c r="M52" s="1128"/>
      <c r="N52" s="1128"/>
      <c r="O52" s="1128"/>
      <c r="P52" s="1129"/>
      <c r="Q52" s="1130"/>
      <c r="R52" s="1113"/>
      <c r="S52" s="1113"/>
      <c r="T52" s="1113"/>
      <c r="U52" s="1113"/>
      <c r="V52" s="1113"/>
      <c r="W52" s="1113"/>
      <c r="X52" s="1113"/>
      <c r="Y52" s="1113"/>
      <c r="Z52" s="1113"/>
      <c r="AA52" s="1113"/>
      <c r="AB52" s="1113"/>
      <c r="AC52" s="1113"/>
      <c r="AD52" s="1113"/>
      <c r="AE52" s="1131"/>
      <c r="AF52" s="1109"/>
      <c r="AG52" s="1110"/>
      <c r="AH52" s="1110"/>
      <c r="AI52" s="1110"/>
      <c r="AJ52" s="1111"/>
      <c r="AK52" s="1112"/>
      <c r="AL52" s="1113"/>
      <c r="AM52" s="1113"/>
      <c r="AN52" s="1113"/>
      <c r="AO52" s="1113"/>
      <c r="AP52" s="1113"/>
      <c r="AQ52" s="1113"/>
      <c r="AR52" s="1113"/>
      <c r="AS52" s="1113"/>
      <c r="AT52" s="1113"/>
      <c r="AU52" s="1113"/>
      <c r="AV52" s="1113"/>
      <c r="AW52" s="1113"/>
      <c r="AX52" s="1113"/>
      <c r="AY52" s="1113"/>
      <c r="AZ52" s="1114"/>
      <c r="BA52" s="1114"/>
      <c r="BB52" s="1114"/>
      <c r="BC52" s="1114"/>
      <c r="BD52" s="1114"/>
      <c r="BE52" s="1122"/>
      <c r="BF52" s="1122"/>
      <c r="BG52" s="1122"/>
      <c r="BH52" s="1122"/>
      <c r="BI52" s="1123"/>
      <c r="BJ52" s="251"/>
      <c r="BK52" s="251"/>
      <c r="BL52" s="251"/>
      <c r="BM52" s="251"/>
      <c r="BN52" s="251"/>
      <c r="BO52" s="264"/>
      <c r="BP52" s="264"/>
      <c r="BQ52" s="261">
        <v>46</v>
      </c>
      <c r="BR52" s="262"/>
      <c r="BS52" s="1104"/>
      <c r="BT52" s="1105"/>
      <c r="BU52" s="1105"/>
      <c r="BV52" s="1105"/>
      <c r="BW52" s="1105"/>
      <c r="BX52" s="1105"/>
      <c r="BY52" s="1105"/>
      <c r="BZ52" s="1105"/>
      <c r="CA52" s="1105"/>
      <c r="CB52" s="1105"/>
      <c r="CC52" s="1105"/>
      <c r="CD52" s="1105"/>
      <c r="CE52" s="1105"/>
      <c r="CF52" s="1105"/>
      <c r="CG52" s="1106"/>
      <c r="CH52" s="1079"/>
      <c r="CI52" s="1080"/>
      <c r="CJ52" s="1080"/>
      <c r="CK52" s="1080"/>
      <c r="CL52" s="1081"/>
      <c r="CM52" s="1079"/>
      <c r="CN52" s="1080"/>
      <c r="CO52" s="1080"/>
      <c r="CP52" s="1080"/>
      <c r="CQ52" s="1081"/>
      <c r="CR52" s="1079"/>
      <c r="CS52" s="1080"/>
      <c r="CT52" s="1080"/>
      <c r="CU52" s="1080"/>
      <c r="CV52" s="1081"/>
      <c r="CW52" s="1079"/>
      <c r="CX52" s="1080"/>
      <c r="CY52" s="1080"/>
      <c r="CZ52" s="1080"/>
      <c r="DA52" s="1081"/>
      <c r="DB52" s="1079"/>
      <c r="DC52" s="1080"/>
      <c r="DD52" s="1080"/>
      <c r="DE52" s="1080"/>
      <c r="DF52" s="1081"/>
      <c r="DG52" s="1079"/>
      <c r="DH52" s="1080"/>
      <c r="DI52" s="1080"/>
      <c r="DJ52" s="1080"/>
      <c r="DK52" s="1081"/>
      <c r="DL52" s="1079"/>
      <c r="DM52" s="1080"/>
      <c r="DN52" s="1080"/>
      <c r="DO52" s="1080"/>
      <c r="DP52" s="1081"/>
      <c r="DQ52" s="1079"/>
      <c r="DR52" s="1080"/>
      <c r="DS52" s="1080"/>
      <c r="DT52" s="1080"/>
      <c r="DU52" s="1081"/>
      <c r="DV52" s="1082"/>
      <c r="DW52" s="1083"/>
      <c r="DX52" s="1083"/>
      <c r="DY52" s="1083"/>
      <c r="DZ52" s="1084"/>
      <c r="EA52" s="245"/>
    </row>
    <row r="53" spans="1:131" s="246" customFormat="1" ht="26.25" customHeight="1" x14ac:dyDescent="0.2">
      <c r="A53" s="260">
        <v>26</v>
      </c>
      <c r="B53" s="1127"/>
      <c r="C53" s="1128"/>
      <c r="D53" s="1128"/>
      <c r="E53" s="1128"/>
      <c r="F53" s="1128"/>
      <c r="G53" s="1128"/>
      <c r="H53" s="1128"/>
      <c r="I53" s="1128"/>
      <c r="J53" s="1128"/>
      <c r="K53" s="1128"/>
      <c r="L53" s="1128"/>
      <c r="M53" s="1128"/>
      <c r="N53" s="1128"/>
      <c r="O53" s="1128"/>
      <c r="P53" s="1129"/>
      <c r="Q53" s="1130"/>
      <c r="R53" s="1113"/>
      <c r="S53" s="1113"/>
      <c r="T53" s="1113"/>
      <c r="U53" s="1113"/>
      <c r="V53" s="1113"/>
      <c r="W53" s="1113"/>
      <c r="X53" s="1113"/>
      <c r="Y53" s="1113"/>
      <c r="Z53" s="1113"/>
      <c r="AA53" s="1113"/>
      <c r="AB53" s="1113"/>
      <c r="AC53" s="1113"/>
      <c r="AD53" s="1113"/>
      <c r="AE53" s="1131"/>
      <c r="AF53" s="1109"/>
      <c r="AG53" s="1110"/>
      <c r="AH53" s="1110"/>
      <c r="AI53" s="1110"/>
      <c r="AJ53" s="1111"/>
      <c r="AK53" s="1112"/>
      <c r="AL53" s="1113"/>
      <c r="AM53" s="1113"/>
      <c r="AN53" s="1113"/>
      <c r="AO53" s="1113"/>
      <c r="AP53" s="1113"/>
      <c r="AQ53" s="1113"/>
      <c r="AR53" s="1113"/>
      <c r="AS53" s="1113"/>
      <c r="AT53" s="1113"/>
      <c r="AU53" s="1113"/>
      <c r="AV53" s="1113"/>
      <c r="AW53" s="1113"/>
      <c r="AX53" s="1113"/>
      <c r="AY53" s="1113"/>
      <c r="AZ53" s="1114"/>
      <c r="BA53" s="1114"/>
      <c r="BB53" s="1114"/>
      <c r="BC53" s="1114"/>
      <c r="BD53" s="1114"/>
      <c r="BE53" s="1122"/>
      <c r="BF53" s="1122"/>
      <c r="BG53" s="1122"/>
      <c r="BH53" s="1122"/>
      <c r="BI53" s="1123"/>
      <c r="BJ53" s="251"/>
      <c r="BK53" s="251"/>
      <c r="BL53" s="251"/>
      <c r="BM53" s="251"/>
      <c r="BN53" s="251"/>
      <c r="BO53" s="264"/>
      <c r="BP53" s="264"/>
      <c r="BQ53" s="261">
        <v>47</v>
      </c>
      <c r="BR53" s="262"/>
      <c r="BS53" s="1104"/>
      <c r="BT53" s="1105"/>
      <c r="BU53" s="1105"/>
      <c r="BV53" s="1105"/>
      <c r="BW53" s="1105"/>
      <c r="BX53" s="1105"/>
      <c r="BY53" s="1105"/>
      <c r="BZ53" s="1105"/>
      <c r="CA53" s="1105"/>
      <c r="CB53" s="1105"/>
      <c r="CC53" s="1105"/>
      <c r="CD53" s="1105"/>
      <c r="CE53" s="1105"/>
      <c r="CF53" s="1105"/>
      <c r="CG53" s="1106"/>
      <c r="CH53" s="1079"/>
      <c r="CI53" s="1080"/>
      <c r="CJ53" s="1080"/>
      <c r="CK53" s="1080"/>
      <c r="CL53" s="1081"/>
      <c r="CM53" s="1079"/>
      <c r="CN53" s="1080"/>
      <c r="CO53" s="1080"/>
      <c r="CP53" s="1080"/>
      <c r="CQ53" s="1081"/>
      <c r="CR53" s="1079"/>
      <c r="CS53" s="1080"/>
      <c r="CT53" s="1080"/>
      <c r="CU53" s="1080"/>
      <c r="CV53" s="1081"/>
      <c r="CW53" s="1079"/>
      <c r="CX53" s="1080"/>
      <c r="CY53" s="1080"/>
      <c r="CZ53" s="1080"/>
      <c r="DA53" s="1081"/>
      <c r="DB53" s="1079"/>
      <c r="DC53" s="1080"/>
      <c r="DD53" s="1080"/>
      <c r="DE53" s="1080"/>
      <c r="DF53" s="1081"/>
      <c r="DG53" s="1079"/>
      <c r="DH53" s="1080"/>
      <c r="DI53" s="1080"/>
      <c r="DJ53" s="1080"/>
      <c r="DK53" s="1081"/>
      <c r="DL53" s="1079"/>
      <c r="DM53" s="1080"/>
      <c r="DN53" s="1080"/>
      <c r="DO53" s="1080"/>
      <c r="DP53" s="1081"/>
      <c r="DQ53" s="1079"/>
      <c r="DR53" s="1080"/>
      <c r="DS53" s="1080"/>
      <c r="DT53" s="1080"/>
      <c r="DU53" s="1081"/>
      <c r="DV53" s="1082"/>
      <c r="DW53" s="1083"/>
      <c r="DX53" s="1083"/>
      <c r="DY53" s="1083"/>
      <c r="DZ53" s="1084"/>
      <c r="EA53" s="245"/>
    </row>
    <row r="54" spans="1:131" s="246" customFormat="1" ht="26.25" customHeight="1" x14ac:dyDescent="0.2">
      <c r="A54" s="260">
        <v>27</v>
      </c>
      <c r="B54" s="1127"/>
      <c r="C54" s="1128"/>
      <c r="D54" s="1128"/>
      <c r="E54" s="1128"/>
      <c r="F54" s="1128"/>
      <c r="G54" s="1128"/>
      <c r="H54" s="1128"/>
      <c r="I54" s="1128"/>
      <c r="J54" s="1128"/>
      <c r="K54" s="1128"/>
      <c r="L54" s="1128"/>
      <c r="M54" s="1128"/>
      <c r="N54" s="1128"/>
      <c r="O54" s="1128"/>
      <c r="P54" s="1129"/>
      <c r="Q54" s="1130"/>
      <c r="R54" s="1113"/>
      <c r="S54" s="1113"/>
      <c r="T54" s="1113"/>
      <c r="U54" s="1113"/>
      <c r="V54" s="1113"/>
      <c r="W54" s="1113"/>
      <c r="X54" s="1113"/>
      <c r="Y54" s="1113"/>
      <c r="Z54" s="1113"/>
      <c r="AA54" s="1113"/>
      <c r="AB54" s="1113"/>
      <c r="AC54" s="1113"/>
      <c r="AD54" s="1113"/>
      <c r="AE54" s="1131"/>
      <c r="AF54" s="1109"/>
      <c r="AG54" s="1110"/>
      <c r="AH54" s="1110"/>
      <c r="AI54" s="1110"/>
      <c r="AJ54" s="1111"/>
      <c r="AK54" s="1112"/>
      <c r="AL54" s="1113"/>
      <c r="AM54" s="1113"/>
      <c r="AN54" s="1113"/>
      <c r="AO54" s="1113"/>
      <c r="AP54" s="1113"/>
      <c r="AQ54" s="1113"/>
      <c r="AR54" s="1113"/>
      <c r="AS54" s="1113"/>
      <c r="AT54" s="1113"/>
      <c r="AU54" s="1113"/>
      <c r="AV54" s="1113"/>
      <c r="AW54" s="1113"/>
      <c r="AX54" s="1113"/>
      <c r="AY54" s="1113"/>
      <c r="AZ54" s="1114"/>
      <c r="BA54" s="1114"/>
      <c r="BB54" s="1114"/>
      <c r="BC54" s="1114"/>
      <c r="BD54" s="1114"/>
      <c r="BE54" s="1122"/>
      <c r="BF54" s="1122"/>
      <c r="BG54" s="1122"/>
      <c r="BH54" s="1122"/>
      <c r="BI54" s="1123"/>
      <c r="BJ54" s="251"/>
      <c r="BK54" s="251"/>
      <c r="BL54" s="251"/>
      <c r="BM54" s="251"/>
      <c r="BN54" s="251"/>
      <c r="BO54" s="264"/>
      <c r="BP54" s="264"/>
      <c r="BQ54" s="261">
        <v>48</v>
      </c>
      <c r="BR54" s="262"/>
      <c r="BS54" s="1104"/>
      <c r="BT54" s="1105"/>
      <c r="BU54" s="1105"/>
      <c r="BV54" s="1105"/>
      <c r="BW54" s="1105"/>
      <c r="BX54" s="1105"/>
      <c r="BY54" s="1105"/>
      <c r="BZ54" s="1105"/>
      <c r="CA54" s="1105"/>
      <c r="CB54" s="1105"/>
      <c r="CC54" s="1105"/>
      <c r="CD54" s="1105"/>
      <c r="CE54" s="1105"/>
      <c r="CF54" s="1105"/>
      <c r="CG54" s="1106"/>
      <c r="CH54" s="1079"/>
      <c r="CI54" s="1080"/>
      <c r="CJ54" s="1080"/>
      <c r="CK54" s="1080"/>
      <c r="CL54" s="1081"/>
      <c r="CM54" s="1079"/>
      <c r="CN54" s="1080"/>
      <c r="CO54" s="1080"/>
      <c r="CP54" s="1080"/>
      <c r="CQ54" s="1081"/>
      <c r="CR54" s="1079"/>
      <c r="CS54" s="1080"/>
      <c r="CT54" s="1080"/>
      <c r="CU54" s="1080"/>
      <c r="CV54" s="1081"/>
      <c r="CW54" s="1079"/>
      <c r="CX54" s="1080"/>
      <c r="CY54" s="1080"/>
      <c r="CZ54" s="1080"/>
      <c r="DA54" s="1081"/>
      <c r="DB54" s="1079"/>
      <c r="DC54" s="1080"/>
      <c r="DD54" s="1080"/>
      <c r="DE54" s="1080"/>
      <c r="DF54" s="1081"/>
      <c r="DG54" s="1079"/>
      <c r="DH54" s="1080"/>
      <c r="DI54" s="1080"/>
      <c r="DJ54" s="1080"/>
      <c r="DK54" s="1081"/>
      <c r="DL54" s="1079"/>
      <c r="DM54" s="1080"/>
      <c r="DN54" s="1080"/>
      <c r="DO54" s="1080"/>
      <c r="DP54" s="1081"/>
      <c r="DQ54" s="1079"/>
      <c r="DR54" s="1080"/>
      <c r="DS54" s="1080"/>
      <c r="DT54" s="1080"/>
      <c r="DU54" s="1081"/>
      <c r="DV54" s="1082"/>
      <c r="DW54" s="1083"/>
      <c r="DX54" s="1083"/>
      <c r="DY54" s="1083"/>
      <c r="DZ54" s="1084"/>
      <c r="EA54" s="245"/>
    </row>
    <row r="55" spans="1:131" s="246" customFormat="1" ht="26.25" customHeight="1" x14ac:dyDescent="0.2">
      <c r="A55" s="260">
        <v>28</v>
      </c>
      <c r="B55" s="1127"/>
      <c r="C55" s="1128"/>
      <c r="D55" s="1128"/>
      <c r="E55" s="1128"/>
      <c r="F55" s="1128"/>
      <c r="G55" s="1128"/>
      <c r="H55" s="1128"/>
      <c r="I55" s="1128"/>
      <c r="J55" s="1128"/>
      <c r="K55" s="1128"/>
      <c r="L55" s="1128"/>
      <c r="M55" s="1128"/>
      <c r="N55" s="1128"/>
      <c r="O55" s="1128"/>
      <c r="P55" s="1129"/>
      <c r="Q55" s="1130"/>
      <c r="R55" s="1113"/>
      <c r="S55" s="1113"/>
      <c r="T55" s="1113"/>
      <c r="U55" s="1113"/>
      <c r="V55" s="1113"/>
      <c r="W55" s="1113"/>
      <c r="X55" s="1113"/>
      <c r="Y55" s="1113"/>
      <c r="Z55" s="1113"/>
      <c r="AA55" s="1113"/>
      <c r="AB55" s="1113"/>
      <c r="AC55" s="1113"/>
      <c r="AD55" s="1113"/>
      <c r="AE55" s="1131"/>
      <c r="AF55" s="1109"/>
      <c r="AG55" s="1110"/>
      <c r="AH55" s="1110"/>
      <c r="AI55" s="1110"/>
      <c r="AJ55" s="1111"/>
      <c r="AK55" s="1112"/>
      <c r="AL55" s="1113"/>
      <c r="AM55" s="1113"/>
      <c r="AN55" s="1113"/>
      <c r="AO55" s="1113"/>
      <c r="AP55" s="1113"/>
      <c r="AQ55" s="1113"/>
      <c r="AR55" s="1113"/>
      <c r="AS55" s="1113"/>
      <c r="AT55" s="1113"/>
      <c r="AU55" s="1113"/>
      <c r="AV55" s="1113"/>
      <c r="AW55" s="1113"/>
      <c r="AX55" s="1113"/>
      <c r="AY55" s="1113"/>
      <c r="AZ55" s="1114"/>
      <c r="BA55" s="1114"/>
      <c r="BB55" s="1114"/>
      <c r="BC55" s="1114"/>
      <c r="BD55" s="1114"/>
      <c r="BE55" s="1122"/>
      <c r="BF55" s="1122"/>
      <c r="BG55" s="1122"/>
      <c r="BH55" s="1122"/>
      <c r="BI55" s="1123"/>
      <c r="BJ55" s="251"/>
      <c r="BK55" s="251"/>
      <c r="BL55" s="251"/>
      <c r="BM55" s="251"/>
      <c r="BN55" s="251"/>
      <c r="BO55" s="264"/>
      <c r="BP55" s="264"/>
      <c r="BQ55" s="261">
        <v>49</v>
      </c>
      <c r="BR55" s="262"/>
      <c r="BS55" s="1104"/>
      <c r="BT55" s="1105"/>
      <c r="BU55" s="1105"/>
      <c r="BV55" s="1105"/>
      <c r="BW55" s="1105"/>
      <c r="BX55" s="1105"/>
      <c r="BY55" s="1105"/>
      <c r="BZ55" s="1105"/>
      <c r="CA55" s="1105"/>
      <c r="CB55" s="1105"/>
      <c r="CC55" s="1105"/>
      <c r="CD55" s="1105"/>
      <c r="CE55" s="1105"/>
      <c r="CF55" s="1105"/>
      <c r="CG55" s="1106"/>
      <c r="CH55" s="1079"/>
      <c r="CI55" s="1080"/>
      <c r="CJ55" s="1080"/>
      <c r="CK55" s="1080"/>
      <c r="CL55" s="1081"/>
      <c r="CM55" s="1079"/>
      <c r="CN55" s="1080"/>
      <c r="CO55" s="1080"/>
      <c r="CP55" s="1080"/>
      <c r="CQ55" s="1081"/>
      <c r="CR55" s="1079"/>
      <c r="CS55" s="1080"/>
      <c r="CT55" s="1080"/>
      <c r="CU55" s="1080"/>
      <c r="CV55" s="1081"/>
      <c r="CW55" s="1079"/>
      <c r="CX55" s="1080"/>
      <c r="CY55" s="1080"/>
      <c r="CZ55" s="1080"/>
      <c r="DA55" s="1081"/>
      <c r="DB55" s="1079"/>
      <c r="DC55" s="1080"/>
      <c r="DD55" s="1080"/>
      <c r="DE55" s="1080"/>
      <c r="DF55" s="1081"/>
      <c r="DG55" s="1079"/>
      <c r="DH55" s="1080"/>
      <c r="DI55" s="1080"/>
      <c r="DJ55" s="1080"/>
      <c r="DK55" s="1081"/>
      <c r="DL55" s="1079"/>
      <c r="DM55" s="1080"/>
      <c r="DN55" s="1080"/>
      <c r="DO55" s="1080"/>
      <c r="DP55" s="1081"/>
      <c r="DQ55" s="1079"/>
      <c r="DR55" s="1080"/>
      <c r="DS55" s="1080"/>
      <c r="DT55" s="1080"/>
      <c r="DU55" s="1081"/>
      <c r="DV55" s="1082"/>
      <c r="DW55" s="1083"/>
      <c r="DX55" s="1083"/>
      <c r="DY55" s="1083"/>
      <c r="DZ55" s="1084"/>
      <c r="EA55" s="245"/>
    </row>
    <row r="56" spans="1:131" s="246" customFormat="1" ht="26.25" customHeight="1" x14ac:dyDescent="0.2">
      <c r="A56" s="260">
        <v>29</v>
      </c>
      <c r="B56" s="1127"/>
      <c r="C56" s="1128"/>
      <c r="D56" s="1128"/>
      <c r="E56" s="1128"/>
      <c r="F56" s="1128"/>
      <c r="G56" s="1128"/>
      <c r="H56" s="1128"/>
      <c r="I56" s="1128"/>
      <c r="J56" s="1128"/>
      <c r="K56" s="1128"/>
      <c r="L56" s="1128"/>
      <c r="M56" s="1128"/>
      <c r="N56" s="1128"/>
      <c r="O56" s="1128"/>
      <c r="P56" s="1129"/>
      <c r="Q56" s="1130"/>
      <c r="R56" s="1113"/>
      <c r="S56" s="1113"/>
      <c r="T56" s="1113"/>
      <c r="U56" s="1113"/>
      <c r="V56" s="1113"/>
      <c r="W56" s="1113"/>
      <c r="X56" s="1113"/>
      <c r="Y56" s="1113"/>
      <c r="Z56" s="1113"/>
      <c r="AA56" s="1113"/>
      <c r="AB56" s="1113"/>
      <c r="AC56" s="1113"/>
      <c r="AD56" s="1113"/>
      <c r="AE56" s="1131"/>
      <c r="AF56" s="1109"/>
      <c r="AG56" s="1110"/>
      <c r="AH56" s="1110"/>
      <c r="AI56" s="1110"/>
      <c r="AJ56" s="1111"/>
      <c r="AK56" s="1112"/>
      <c r="AL56" s="1113"/>
      <c r="AM56" s="1113"/>
      <c r="AN56" s="1113"/>
      <c r="AO56" s="1113"/>
      <c r="AP56" s="1113"/>
      <c r="AQ56" s="1113"/>
      <c r="AR56" s="1113"/>
      <c r="AS56" s="1113"/>
      <c r="AT56" s="1113"/>
      <c r="AU56" s="1113"/>
      <c r="AV56" s="1113"/>
      <c r="AW56" s="1113"/>
      <c r="AX56" s="1113"/>
      <c r="AY56" s="1113"/>
      <c r="AZ56" s="1114"/>
      <c r="BA56" s="1114"/>
      <c r="BB56" s="1114"/>
      <c r="BC56" s="1114"/>
      <c r="BD56" s="1114"/>
      <c r="BE56" s="1122"/>
      <c r="BF56" s="1122"/>
      <c r="BG56" s="1122"/>
      <c r="BH56" s="1122"/>
      <c r="BI56" s="1123"/>
      <c r="BJ56" s="251"/>
      <c r="BK56" s="251"/>
      <c r="BL56" s="251"/>
      <c r="BM56" s="251"/>
      <c r="BN56" s="251"/>
      <c r="BO56" s="264"/>
      <c r="BP56" s="264"/>
      <c r="BQ56" s="261">
        <v>50</v>
      </c>
      <c r="BR56" s="262"/>
      <c r="BS56" s="1104"/>
      <c r="BT56" s="1105"/>
      <c r="BU56" s="1105"/>
      <c r="BV56" s="1105"/>
      <c r="BW56" s="1105"/>
      <c r="BX56" s="1105"/>
      <c r="BY56" s="1105"/>
      <c r="BZ56" s="1105"/>
      <c r="CA56" s="1105"/>
      <c r="CB56" s="1105"/>
      <c r="CC56" s="1105"/>
      <c r="CD56" s="1105"/>
      <c r="CE56" s="1105"/>
      <c r="CF56" s="1105"/>
      <c r="CG56" s="1106"/>
      <c r="CH56" s="1079"/>
      <c r="CI56" s="1080"/>
      <c r="CJ56" s="1080"/>
      <c r="CK56" s="1080"/>
      <c r="CL56" s="1081"/>
      <c r="CM56" s="1079"/>
      <c r="CN56" s="1080"/>
      <c r="CO56" s="1080"/>
      <c r="CP56" s="1080"/>
      <c r="CQ56" s="1081"/>
      <c r="CR56" s="1079"/>
      <c r="CS56" s="1080"/>
      <c r="CT56" s="1080"/>
      <c r="CU56" s="1080"/>
      <c r="CV56" s="1081"/>
      <c r="CW56" s="1079"/>
      <c r="CX56" s="1080"/>
      <c r="CY56" s="1080"/>
      <c r="CZ56" s="1080"/>
      <c r="DA56" s="1081"/>
      <c r="DB56" s="1079"/>
      <c r="DC56" s="1080"/>
      <c r="DD56" s="1080"/>
      <c r="DE56" s="1080"/>
      <c r="DF56" s="1081"/>
      <c r="DG56" s="1079"/>
      <c r="DH56" s="1080"/>
      <c r="DI56" s="1080"/>
      <c r="DJ56" s="1080"/>
      <c r="DK56" s="1081"/>
      <c r="DL56" s="1079"/>
      <c r="DM56" s="1080"/>
      <c r="DN56" s="1080"/>
      <c r="DO56" s="1080"/>
      <c r="DP56" s="1081"/>
      <c r="DQ56" s="1079"/>
      <c r="DR56" s="1080"/>
      <c r="DS56" s="1080"/>
      <c r="DT56" s="1080"/>
      <c r="DU56" s="1081"/>
      <c r="DV56" s="1082"/>
      <c r="DW56" s="1083"/>
      <c r="DX56" s="1083"/>
      <c r="DY56" s="1083"/>
      <c r="DZ56" s="1084"/>
      <c r="EA56" s="245"/>
    </row>
    <row r="57" spans="1:131" s="246" customFormat="1" ht="26.25" customHeight="1" x14ac:dyDescent="0.2">
      <c r="A57" s="260">
        <v>30</v>
      </c>
      <c r="B57" s="1127"/>
      <c r="C57" s="1128"/>
      <c r="D57" s="1128"/>
      <c r="E57" s="1128"/>
      <c r="F57" s="1128"/>
      <c r="G57" s="1128"/>
      <c r="H57" s="1128"/>
      <c r="I57" s="1128"/>
      <c r="J57" s="1128"/>
      <c r="K57" s="1128"/>
      <c r="L57" s="1128"/>
      <c r="M57" s="1128"/>
      <c r="N57" s="1128"/>
      <c r="O57" s="1128"/>
      <c r="P57" s="1129"/>
      <c r="Q57" s="1130"/>
      <c r="R57" s="1113"/>
      <c r="S57" s="1113"/>
      <c r="T57" s="1113"/>
      <c r="U57" s="1113"/>
      <c r="V57" s="1113"/>
      <c r="W57" s="1113"/>
      <c r="X57" s="1113"/>
      <c r="Y57" s="1113"/>
      <c r="Z57" s="1113"/>
      <c r="AA57" s="1113"/>
      <c r="AB57" s="1113"/>
      <c r="AC57" s="1113"/>
      <c r="AD57" s="1113"/>
      <c r="AE57" s="1131"/>
      <c r="AF57" s="1109"/>
      <c r="AG57" s="1110"/>
      <c r="AH57" s="1110"/>
      <c r="AI57" s="1110"/>
      <c r="AJ57" s="1111"/>
      <c r="AK57" s="1112"/>
      <c r="AL57" s="1113"/>
      <c r="AM57" s="1113"/>
      <c r="AN57" s="1113"/>
      <c r="AO57" s="1113"/>
      <c r="AP57" s="1113"/>
      <c r="AQ57" s="1113"/>
      <c r="AR57" s="1113"/>
      <c r="AS57" s="1113"/>
      <c r="AT57" s="1113"/>
      <c r="AU57" s="1113"/>
      <c r="AV57" s="1113"/>
      <c r="AW57" s="1113"/>
      <c r="AX57" s="1113"/>
      <c r="AY57" s="1113"/>
      <c r="AZ57" s="1114"/>
      <c r="BA57" s="1114"/>
      <c r="BB57" s="1114"/>
      <c r="BC57" s="1114"/>
      <c r="BD57" s="1114"/>
      <c r="BE57" s="1122"/>
      <c r="BF57" s="1122"/>
      <c r="BG57" s="1122"/>
      <c r="BH57" s="1122"/>
      <c r="BI57" s="1123"/>
      <c r="BJ57" s="251"/>
      <c r="BK57" s="251"/>
      <c r="BL57" s="251"/>
      <c r="BM57" s="251"/>
      <c r="BN57" s="251"/>
      <c r="BO57" s="264"/>
      <c r="BP57" s="264"/>
      <c r="BQ57" s="261">
        <v>51</v>
      </c>
      <c r="BR57" s="262"/>
      <c r="BS57" s="1104"/>
      <c r="BT57" s="1105"/>
      <c r="BU57" s="1105"/>
      <c r="BV57" s="1105"/>
      <c r="BW57" s="1105"/>
      <c r="BX57" s="1105"/>
      <c r="BY57" s="1105"/>
      <c r="BZ57" s="1105"/>
      <c r="CA57" s="1105"/>
      <c r="CB57" s="1105"/>
      <c r="CC57" s="1105"/>
      <c r="CD57" s="1105"/>
      <c r="CE57" s="1105"/>
      <c r="CF57" s="1105"/>
      <c r="CG57" s="1106"/>
      <c r="CH57" s="1079"/>
      <c r="CI57" s="1080"/>
      <c r="CJ57" s="1080"/>
      <c r="CK57" s="1080"/>
      <c r="CL57" s="1081"/>
      <c r="CM57" s="1079"/>
      <c r="CN57" s="1080"/>
      <c r="CO57" s="1080"/>
      <c r="CP57" s="1080"/>
      <c r="CQ57" s="1081"/>
      <c r="CR57" s="1079"/>
      <c r="CS57" s="1080"/>
      <c r="CT57" s="1080"/>
      <c r="CU57" s="1080"/>
      <c r="CV57" s="1081"/>
      <c r="CW57" s="1079"/>
      <c r="CX57" s="1080"/>
      <c r="CY57" s="1080"/>
      <c r="CZ57" s="1080"/>
      <c r="DA57" s="1081"/>
      <c r="DB57" s="1079"/>
      <c r="DC57" s="1080"/>
      <c r="DD57" s="1080"/>
      <c r="DE57" s="1080"/>
      <c r="DF57" s="1081"/>
      <c r="DG57" s="1079"/>
      <c r="DH57" s="1080"/>
      <c r="DI57" s="1080"/>
      <c r="DJ57" s="1080"/>
      <c r="DK57" s="1081"/>
      <c r="DL57" s="1079"/>
      <c r="DM57" s="1080"/>
      <c r="DN57" s="1080"/>
      <c r="DO57" s="1080"/>
      <c r="DP57" s="1081"/>
      <c r="DQ57" s="1079"/>
      <c r="DR57" s="1080"/>
      <c r="DS57" s="1080"/>
      <c r="DT57" s="1080"/>
      <c r="DU57" s="1081"/>
      <c r="DV57" s="1082"/>
      <c r="DW57" s="1083"/>
      <c r="DX57" s="1083"/>
      <c r="DY57" s="1083"/>
      <c r="DZ57" s="1084"/>
      <c r="EA57" s="245"/>
    </row>
    <row r="58" spans="1:131" s="246" customFormat="1" ht="26.25" customHeight="1" x14ac:dyDescent="0.2">
      <c r="A58" s="260">
        <v>31</v>
      </c>
      <c r="B58" s="1127"/>
      <c r="C58" s="1128"/>
      <c r="D58" s="1128"/>
      <c r="E58" s="1128"/>
      <c r="F58" s="1128"/>
      <c r="G58" s="1128"/>
      <c r="H58" s="1128"/>
      <c r="I58" s="1128"/>
      <c r="J58" s="1128"/>
      <c r="K58" s="1128"/>
      <c r="L58" s="1128"/>
      <c r="M58" s="1128"/>
      <c r="N58" s="1128"/>
      <c r="O58" s="1128"/>
      <c r="P58" s="1129"/>
      <c r="Q58" s="1130"/>
      <c r="R58" s="1113"/>
      <c r="S58" s="1113"/>
      <c r="T58" s="1113"/>
      <c r="U58" s="1113"/>
      <c r="V58" s="1113"/>
      <c r="W58" s="1113"/>
      <c r="X58" s="1113"/>
      <c r="Y58" s="1113"/>
      <c r="Z58" s="1113"/>
      <c r="AA58" s="1113"/>
      <c r="AB58" s="1113"/>
      <c r="AC58" s="1113"/>
      <c r="AD58" s="1113"/>
      <c r="AE58" s="1131"/>
      <c r="AF58" s="1109"/>
      <c r="AG58" s="1110"/>
      <c r="AH58" s="1110"/>
      <c r="AI58" s="1110"/>
      <c r="AJ58" s="1111"/>
      <c r="AK58" s="1112"/>
      <c r="AL58" s="1113"/>
      <c r="AM58" s="1113"/>
      <c r="AN58" s="1113"/>
      <c r="AO58" s="1113"/>
      <c r="AP58" s="1113"/>
      <c r="AQ58" s="1113"/>
      <c r="AR58" s="1113"/>
      <c r="AS58" s="1113"/>
      <c r="AT58" s="1113"/>
      <c r="AU58" s="1113"/>
      <c r="AV58" s="1113"/>
      <c r="AW58" s="1113"/>
      <c r="AX58" s="1113"/>
      <c r="AY58" s="1113"/>
      <c r="AZ58" s="1114"/>
      <c r="BA58" s="1114"/>
      <c r="BB58" s="1114"/>
      <c r="BC58" s="1114"/>
      <c r="BD58" s="1114"/>
      <c r="BE58" s="1122"/>
      <c r="BF58" s="1122"/>
      <c r="BG58" s="1122"/>
      <c r="BH58" s="1122"/>
      <c r="BI58" s="1123"/>
      <c r="BJ58" s="251"/>
      <c r="BK58" s="251"/>
      <c r="BL58" s="251"/>
      <c r="BM58" s="251"/>
      <c r="BN58" s="251"/>
      <c r="BO58" s="264"/>
      <c r="BP58" s="264"/>
      <c r="BQ58" s="261">
        <v>52</v>
      </c>
      <c r="BR58" s="262"/>
      <c r="BS58" s="1104"/>
      <c r="BT58" s="1105"/>
      <c r="BU58" s="1105"/>
      <c r="BV58" s="1105"/>
      <c r="BW58" s="1105"/>
      <c r="BX58" s="1105"/>
      <c r="BY58" s="1105"/>
      <c r="BZ58" s="1105"/>
      <c r="CA58" s="1105"/>
      <c r="CB58" s="1105"/>
      <c r="CC58" s="1105"/>
      <c r="CD58" s="1105"/>
      <c r="CE58" s="1105"/>
      <c r="CF58" s="1105"/>
      <c r="CG58" s="1106"/>
      <c r="CH58" s="1079"/>
      <c r="CI58" s="1080"/>
      <c r="CJ58" s="1080"/>
      <c r="CK58" s="1080"/>
      <c r="CL58" s="1081"/>
      <c r="CM58" s="1079"/>
      <c r="CN58" s="1080"/>
      <c r="CO58" s="1080"/>
      <c r="CP58" s="1080"/>
      <c r="CQ58" s="1081"/>
      <c r="CR58" s="1079"/>
      <c r="CS58" s="1080"/>
      <c r="CT58" s="1080"/>
      <c r="CU58" s="1080"/>
      <c r="CV58" s="1081"/>
      <c r="CW58" s="1079"/>
      <c r="CX58" s="1080"/>
      <c r="CY58" s="1080"/>
      <c r="CZ58" s="1080"/>
      <c r="DA58" s="1081"/>
      <c r="DB58" s="1079"/>
      <c r="DC58" s="1080"/>
      <c r="DD58" s="1080"/>
      <c r="DE58" s="1080"/>
      <c r="DF58" s="1081"/>
      <c r="DG58" s="1079"/>
      <c r="DH58" s="1080"/>
      <c r="DI58" s="1080"/>
      <c r="DJ58" s="1080"/>
      <c r="DK58" s="1081"/>
      <c r="DL58" s="1079"/>
      <c r="DM58" s="1080"/>
      <c r="DN58" s="1080"/>
      <c r="DO58" s="1080"/>
      <c r="DP58" s="1081"/>
      <c r="DQ58" s="1079"/>
      <c r="DR58" s="1080"/>
      <c r="DS58" s="1080"/>
      <c r="DT58" s="1080"/>
      <c r="DU58" s="1081"/>
      <c r="DV58" s="1082"/>
      <c r="DW58" s="1083"/>
      <c r="DX58" s="1083"/>
      <c r="DY58" s="1083"/>
      <c r="DZ58" s="1084"/>
      <c r="EA58" s="245"/>
    </row>
    <row r="59" spans="1:131" s="246" customFormat="1" ht="26.25" customHeight="1" x14ac:dyDescent="0.2">
      <c r="A59" s="260">
        <v>32</v>
      </c>
      <c r="B59" s="1127"/>
      <c r="C59" s="1128"/>
      <c r="D59" s="1128"/>
      <c r="E59" s="1128"/>
      <c r="F59" s="1128"/>
      <c r="G59" s="1128"/>
      <c r="H59" s="1128"/>
      <c r="I59" s="1128"/>
      <c r="J59" s="1128"/>
      <c r="K59" s="1128"/>
      <c r="L59" s="1128"/>
      <c r="M59" s="1128"/>
      <c r="N59" s="1128"/>
      <c r="O59" s="1128"/>
      <c r="P59" s="1129"/>
      <c r="Q59" s="1130"/>
      <c r="R59" s="1113"/>
      <c r="S59" s="1113"/>
      <c r="T59" s="1113"/>
      <c r="U59" s="1113"/>
      <c r="V59" s="1113"/>
      <c r="W59" s="1113"/>
      <c r="X59" s="1113"/>
      <c r="Y59" s="1113"/>
      <c r="Z59" s="1113"/>
      <c r="AA59" s="1113"/>
      <c r="AB59" s="1113"/>
      <c r="AC59" s="1113"/>
      <c r="AD59" s="1113"/>
      <c r="AE59" s="1131"/>
      <c r="AF59" s="1109"/>
      <c r="AG59" s="1110"/>
      <c r="AH59" s="1110"/>
      <c r="AI59" s="1110"/>
      <c r="AJ59" s="1111"/>
      <c r="AK59" s="1112"/>
      <c r="AL59" s="1113"/>
      <c r="AM59" s="1113"/>
      <c r="AN59" s="1113"/>
      <c r="AO59" s="1113"/>
      <c r="AP59" s="1113"/>
      <c r="AQ59" s="1113"/>
      <c r="AR59" s="1113"/>
      <c r="AS59" s="1113"/>
      <c r="AT59" s="1113"/>
      <c r="AU59" s="1113"/>
      <c r="AV59" s="1113"/>
      <c r="AW59" s="1113"/>
      <c r="AX59" s="1113"/>
      <c r="AY59" s="1113"/>
      <c r="AZ59" s="1114"/>
      <c r="BA59" s="1114"/>
      <c r="BB59" s="1114"/>
      <c r="BC59" s="1114"/>
      <c r="BD59" s="1114"/>
      <c r="BE59" s="1122"/>
      <c r="BF59" s="1122"/>
      <c r="BG59" s="1122"/>
      <c r="BH59" s="1122"/>
      <c r="BI59" s="1123"/>
      <c r="BJ59" s="251"/>
      <c r="BK59" s="251"/>
      <c r="BL59" s="251"/>
      <c r="BM59" s="251"/>
      <c r="BN59" s="251"/>
      <c r="BO59" s="264"/>
      <c r="BP59" s="264"/>
      <c r="BQ59" s="261">
        <v>53</v>
      </c>
      <c r="BR59" s="262"/>
      <c r="BS59" s="1104"/>
      <c r="BT59" s="1105"/>
      <c r="BU59" s="1105"/>
      <c r="BV59" s="1105"/>
      <c r="BW59" s="1105"/>
      <c r="BX59" s="1105"/>
      <c r="BY59" s="1105"/>
      <c r="BZ59" s="1105"/>
      <c r="CA59" s="1105"/>
      <c r="CB59" s="1105"/>
      <c r="CC59" s="1105"/>
      <c r="CD59" s="1105"/>
      <c r="CE59" s="1105"/>
      <c r="CF59" s="1105"/>
      <c r="CG59" s="1106"/>
      <c r="CH59" s="1079"/>
      <c r="CI59" s="1080"/>
      <c r="CJ59" s="1080"/>
      <c r="CK59" s="1080"/>
      <c r="CL59" s="1081"/>
      <c r="CM59" s="1079"/>
      <c r="CN59" s="1080"/>
      <c r="CO59" s="1080"/>
      <c r="CP59" s="1080"/>
      <c r="CQ59" s="1081"/>
      <c r="CR59" s="1079"/>
      <c r="CS59" s="1080"/>
      <c r="CT59" s="1080"/>
      <c r="CU59" s="1080"/>
      <c r="CV59" s="1081"/>
      <c r="CW59" s="1079"/>
      <c r="CX59" s="1080"/>
      <c r="CY59" s="1080"/>
      <c r="CZ59" s="1080"/>
      <c r="DA59" s="1081"/>
      <c r="DB59" s="1079"/>
      <c r="DC59" s="1080"/>
      <c r="DD59" s="1080"/>
      <c r="DE59" s="1080"/>
      <c r="DF59" s="1081"/>
      <c r="DG59" s="1079"/>
      <c r="DH59" s="1080"/>
      <c r="DI59" s="1080"/>
      <c r="DJ59" s="1080"/>
      <c r="DK59" s="1081"/>
      <c r="DL59" s="1079"/>
      <c r="DM59" s="1080"/>
      <c r="DN59" s="1080"/>
      <c r="DO59" s="1080"/>
      <c r="DP59" s="1081"/>
      <c r="DQ59" s="1079"/>
      <c r="DR59" s="1080"/>
      <c r="DS59" s="1080"/>
      <c r="DT59" s="1080"/>
      <c r="DU59" s="1081"/>
      <c r="DV59" s="1082"/>
      <c r="DW59" s="1083"/>
      <c r="DX59" s="1083"/>
      <c r="DY59" s="1083"/>
      <c r="DZ59" s="1084"/>
      <c r="EA59" s="245"/>
    </row>
    <row r="60" spans="1:131" s="246" customFormat="1" ht="26.25" customHeight="1" x14ac:dyDescent="0.2">
      <c r="A60" s="260">
        <v>33</v>
      </c>
      <c r="B60" s="1127"/>
      <c r="C60" s="1128"/>
      <c r="D60" s="1128"/>
      <c r="E60" s="1128"/>
      <c r="F60" s="1128"/>
      <c r="G60" s="1128"/>
      <c r="H60" s="1128"/>
      <c r="I60" s="1128"/>
      <c r="J60" s="1128"/>
      <c r="K60" s="1128"/>
      <c r="L60" s="1128"/>
      <c r="M60" s="1128"/>
      <c r="N60" s="1128"/>
      <c r="O60" s="1128"/>
      <c r="P60" s="1129"/>
      <c r="Q60" s="1130"/>
      <c r="R60" s="1113"/>
      <c r="S60" s="1113"/>
      <c r="T60" s="1113"/>
      <c r="U60" s="1113"/>
      <c r="V60" s="1113"/>
      <c r="W60" s="1113"/>
      <c r="X60" s="1113"/>
      <c r="Y60" s="1113"/>
      <c r="Z60" s="1113"/>
      <c r="AA60" s="1113"/>
      <c r="AB60" s="1113"/>
      <c r="AC60" s="1113"/>
      <c r="AD60" s="1113"/>
      <c r="AE60" s="1131"/>
      <c r="AF60" s="1109"/>
      <c r="AG60" s="1110"/>
      <c r="AH60" s="1110"/>
      <c r="AI60" s="1110"/>
      <c r="AJ60" s="1111"/>
      <c r="AK60" s="1112"/>
      <c r="AL60" s="1113"/>
      <c r="AM60" s="1113"/>
      <c r="AN60" s="1113"/>
      <c r="AO60" s="1113"/>
      <c r="AP60" s="1113"/>
      <c r="AQ60" s="1113"/>
      <c r="AR60" s="1113"/>
      <c r="AS60" s="1113"/>
      <c r="AT60" s="1113"/>
      <c r="AU60" s="1113"/>
      <c r="AV60" s="1113"/>
      <c r="AW60" s="1113"/>
      <c r="AX60" s="1113"/>
      <c r="AY60" s="1113"/>
      <c r="AZ60" s="1114"/>
      <c r="BA60" s="1114"/>
      <c r="BB60" s="1114"/>
      <c r="BC60" s="1114"/>
      <c r="BD60" s="1114"/>
      <c r="BE60" s="1122"/>
      <c r="BF60" s="1122"/>
      <c r="BG60" s="1122"/>
      <c r="BH60" s="1122"/>
      <c r="BI60" s="1123"/>
      <c r="BJ60" s="251"/>
      <c r="BK60" s="251"/>
      <c r="BL60" s="251"/>
      <c r="BM60" s="251"/>
      <c r="BN60" s="251"/>
      <c r="BO60" s="264"/>
      <c r="BP60" s="264"/>
      <c r="BQ60" s="261">
        <v>54</v>
      </c>
      <c r="BR60" s="262"/>
      <c r="BS60" s="1104"/>
      <c r="BT60" s="1105"/>
      <c r="BU60" s="1105"/>
      <c r="BV60" s="1105"/>
      <c r="BW60" s="1105"/>
      <c r="BX60" s="1105"/>
      <c r="BY60" s="1105"/>
      <c r="BZ60" s="1105"/>
      <c r="CA60" s="1105"/>
      <c r="CB60" s="1105"/>
      <c r="CC60" s="1105"/>
      <c r="CD60" s="1105"/>
      <c r="CE60" s="1105"/>
      <c r="CF60" s="1105"/>
      <c r="CG60" s="1106"/>
      <c r="CH60" s="1079"/>
      <c r="CI60" s="1080"/>
      <c r="CJ60" s="1080"/>
      <c r="CK60" s="1080"/>
      <c r="CL60" s="1081"/>
      <c r="CM60" s="1079"/>
      <c r="CN60" s="1080"/>
      <c r="CO60" s="1080"/>
      <c r="CP60" s="1080"/>
      <c r="CQ60" s="1081"/>
      <c r="CR60" s="1079"/>
      <c r="CS60" s="1080"/>
      <c r="CT60" s="1080"/>
      <c r="CU60" s="1080"/>
      <c r="CV60" s="1081"/>
      <c r="CW60" s="1079"/>
      <c r="CX60" s="1080"/>
      <c r="CY60" s="1080"/>
      <c r="CZ60" s="1080"/>
      <c r="DA60" s="1081"/>
      <c r="DB60" s="1079"/>
      <c r="DC60" s="1080"/>
      <c r="DD60" s="1080"/>
      <c r="DE60" s="1080"/>
      <c r="DF60" s="1081"/>
      <c r="DG60" s="1079"/>
      <c r="DH60" s="1080"/>
      <c r="DI60" s="1080"/>
      <c r="DJ60" s="1080"/>
      <c r="DK60" s="1081"/>
      <c r="DL60" s="1079"/>
      <c r="DM60" s="1080"/>
      <c r="DN60" s="1080"/>
      <c r="DO60" s="1080"/>
      <c r="DP60" s="1081"/>
      <c r="DQ60" s="1079"/>
      <c r="DR60" s="1080"/>
      <c r="DS60" s="1080"/>
      <c r="DT60" s="1080"/>
      <c r="DU60" s="1081"/>
      <c r="DV60" s="1082"/>
      <c r="DW60" s="1083"/>
      <c r="DX60" s="1083"/>
      <c r="DY60" s="1083"/>
      <c r="DZ60" s="1084"/>
      <c r="EA60" s="245"/>
    </row>
    <row r="61" spans="1:131" s="246" customFormat="1" ht="26.25" customHeight="1" thickBot="1" x14ac:dyDescent="0.25">
      <c r="A61" s="260">
        <v>34</v>
      </c>
      <c r="B61" s="1127"/>
      <c r="C61" s="1128"/>
      <c r="D61" s="1128"/>
      <c r="E61" s="1128"/>
      <c r="F61" s="1128"/>
      <c r="G61" s="1128"/>
      <c r="H61" s="1128"/>
      <c r="I61" s="1128"/>
      <c r="J61" s="1128"/>
      <c r="K61" s="1128"/>
      <c r="L61" s="1128"/>
      <c r="M61" s="1128"/>
      <c r="N61" s="1128"/>
      <c r="O61" s="1128"/>
      <c r="P61" s="1129"/>
      <c r="Q61" s="1130"/>
      <c r="R61" s="1113"/>
      <c r="S61" s="1113"/>
      <c r="T61" s="1113"/>
      <c r="U61" s="1113"/>
      <c r="V61" s="1113"/>
      <c r="W61" s="1113"/>
      <c r="X61" s="1113"/>
      <c r="Y61" s="1113"/>
      <c r="Z61" s="1113"/>
      <c r="AA61" s="1113"/>
      <c r="AB61" s="1113"/>
      <c r="AC61" s="1113"/>
      <c r="AD61" s="1113"/>
      <c r="AE61" s="1131"/>
      <c r="AF61" s="1109"/>
      <c r="AG61" s="1110"/>
      <c r="AH61" s="1110"/>
      <c r="AI61" s="1110"/>
      <c r="AJ61" s="1111"/>
      <c r="AK61" s="1112"/>
      <c r="AL61" s="1113"/>
      <c r="AM61" s="1113"/>
      <c r="AN61" s="1113"/>
      <c r="AO61" s="1113"/>
      <c r="AP61" s="1113"/>
      <c r="AQ61" s="1113"/>
      <c r="AR61" s="1113"/>
      <c r="AS61" s="1113"/>
      <c r="AT61" s="1113"/>
      <c r="AU61" s="1113"/>
      <c r="AV61" s="1113"/>
      <c r="AW61" s="1113"/>
      <c r="AX61" s="1113"/>
      <c r="AY61" s="1113"/>
      <c r="AZ61" s="1114"/>
      <c r="BA61" s="1114"/>
      <c r="BB61" s="1114"/>
      <c r="BC61" s="1114"/>
      <c r="BD61" s="1114"/>
      <c r="BE61" s="1122"/>
      <c r="BF61" s="1122"/>
      <c r="BG61" s="1122"/>
      <c r="BH61" s="1122"/>
      <c r="BI61" s="1123"/>
      <c r="BJ61" s="251"/>
      <c r="BK61" s="251"/>
      <c r="BL61" s="251"/>
      <c r="BM61" s="251"/>
      <c r="BN61" s="251"/>
      <c r="BO61" s="264"/>
      <c r="BP61" s="264"/>
      <c r="BQ61" s="261">
        <v>55</v>
      </c>
      <c r="BR61" s="262"/>
      <c r="BS61" s="1104"/>
      <c r="BT61" s="1105"/>
      <c r="BU61" s="1105"/>
      <c r="BV61" s="1105"/>
      <c r="BW61" s="1105"/>
      <c r="BX61" s="1105"/>
      <c r="BY61" s="1105"/>
      <c r="BZ61" s="1105"/>
      <c r="CA61" s="1105"/>
      <c r="CB61" s="1105"/>
      <c r="CC61" s="1105"/>
      <c r="CD61" s="1105"/>
      <c r="CE61" s="1105"/>
      <c r="CF61" s="1105"/>
      <c r="CG61" s="1106"/>
      <c r="CH61" s="1079"/>
      <c r="CI61" s="1080"/>
      <c r="CJ61" s="1080"/>
      <c r="CK61" s="1080"/>
      <c r="CL61" s="1081"/>
      <c r="CM61" s="1079"/>
      <c r="CN61" s="1080"/>
      <c r="CO61" s="1080"/>
      <c r="CP61" s="1080"/>
      <c r="CQ61" s="1081"/>
      <c r="CR61" s="1079"/>
      <c r="CS61" s="1080"/>
      <c r="CT61" s="1080"/>
      <c r="CU61" s="1080"/>
      <c r="CV61" s="1081"/>
      <c r="CW61" s="1079"/>
      <c r="CX61" s="1080"/>
      <c r="CY61" s="1080"/>
      <c r="CZ61" s="1080"/>
      <c r="DA61" s="1081"/>
      <c r="DB61" s="1079"/>
      <c r="DC61" s="1080"/>
      <c r="DD61" s="1080"/>
      <c r="DE61" s="1080"/>
      <c r="DF61" s="1081"/>
      <c r="DG61" s="1079"/>
      <c r="DH61" s="1080"/>
      <c r="DI61" s="1080"/>
      <c r="DJ61" s="1080"/>
      <c r="DK61" s="1081"/>
      <c r="DL61" s="1079"/>
      <c r="DM61" s="1080"/>
      <c r="DN61" s="1080"/>
      <c r="DO61" s="1080"/>
      <c r="DP61" s="1081"/>
      <c r="DQ61" s="1079"/>
      <c r="DR61" s="1080"/>
      <c r="DS61" s="1080"/>
      <c r="DT61" s="1080"/>
      <c r="DU61" s="1081"/>
      <c r="DV61" s="1082"/>
      <c r="DW61" s="1083"/>
      <c r="DX61" s="1083"/>
      <c r="DY61" s="1083"/>
      <c r="DZ61" s="1084"/>
      <c r="EA61" s="245"/>
    </row>
    <row r="62" spans="1:131" s="246" customFormat="1" ht="26.25" customHeight="1" x14ac:dyDescent="0.2">
      <c r="A62" s="260">
        <v>35</v>
      </c>
      <c r="B62" s="1127"/>
      <c r="C62" s="1128"/>
      <c r="D62" s="1128"/>
      <c r="E62" s="1128"/>
      <c r="F62" s="1128"/>
      <c r="G62" s="1128"/>
      <c r="H62" s="1128"/>
      <c r="I62" s="1128"/>
      <c r="J62" s="1128"/>
      <c r="K62" s="1128"/>
      <c r="L62" s="1128"/>
      <c r="M62" s="1128"/>
      <c r="N62" s="1128"/>
      <c r="O62" s="1128"/>
      <c r="P62" s="1129"/>
      <c r="Q62" s="1130"/>
      <c r="R62" s="1113"/>
      <c r="S62" s="1113"/>
      <c r="T62" s="1113"/>
      <c r="U62" s="1113"/>
      <c r="V62" s="1113"/>
      <c r="W62" s="1113"/>
      <c r="X62" s="1113"/>
      <c r="Y62" s="1113"/>
      <c r="Z62" s="1113"/>
      <c r="AA62" s="1113"/>
      <c r="AB62" s="1113"/>
      <c r="AC62" s="1113"/>
      <c r="AD62" s="1113"/>
      <c r="AE62" s="1131"/>
      <c r="AF62" s="1109"/>
      <c r="AG62" s="1110"/>
      <c r="AH62" s="1110"/>
      <c r="AI62" s="1110"/>
      <c r="AJ62" s="1111"/>
      <c r="AK62" s="1112"/>
      <c r="AL62" s="1113"/>
      <c r="AM62" s="1113"/>
      <c r="AN62" s="1113"/>
      <c r="AO62" s="1113"/>
      <c r="AP62" s="1113"/>
      <c r="AQ62" s="1113"/>
      <c r="AR62" s="1113"/>
      <c r="AS62" s="1113"/>
      <c r="AT62" s="1113"/>
      <c r="AU62" s="1113"/>
      <c r="AV62" s="1113"/>
      <c r="AW62" s="1113"/>
      <c r="AX62" s="1113"/>
      <c r="AY62" s="1113"/>
      <c r="AZ62" s="1114"/>
      <c r="BA62" s="1114"/>
      <c r="BB62" s="1114"/>
      <c r="BC62" s="1114"/>
      <c r="BD62" s="1114"/>
      <c r="BE62" s="1122"/>
      <c r="BF62" s="1122"/>
      <c r="BG62" s="1122"/>
      <c r="BH62" s="1122"/>
      <c r="BI62" s="1123"/>
      <c r="BJ62" s="1124" t="s">
        <v>409</v>
      </c>
      <c r="BK62" s="1125"/>
      <c r="BL62" s="1125"/>
      <c r="BM62" s="1125"/>
      <c r="BN62" s="1126"/>
      <c r="BO62" s="264"/>
      <c r="BP62" s="264"/>
      <c r="BQ62" s="261">
        <v>56</v>
      </c>
      <c r="BR62" s="262"/>
      <c r="BS62" s="1104"/>
      <c r="BT62" s="1105"/>
      <c r="BU62" s="1105"/>
      <c r="BV62" s="1105"/>
      <c r="BW62" s="1105"/>
      <c r="BX62" s="1105"/>
      <c r="BY62" s="1105"/>
      <c r="BZ62" s="1105"/>
      <c r="CA62" s="1105"/>
      <c r="CB62" s="1105"/>
      <c r="CC62" s="1105"/>
      <c r="CD62" s="1105"/>
      <c r="CE62" s="1105"/>
      <c r="CF62" s="1105"/>
      <c r="CG62" s="1106"/>
      <c r="CH62" s="1079"/>
      <c r="CI62" s="1080"/>
      <c r="CJ62" s="1080"/>
      <c r="CK62" s="1080"/>
      <c r="CL62" s="1081"/>
      <c r="CM62" s="1079"/>
      <c r="CN62" s="1080"/>
      <c r="CO62" s="1080"/>
      <c r="CP62" s="1080"/>
      <c r="CQ62" s="1081"/>
      <c r="CR62" s="1079"/>
      <c r="CS62" s="1080"/>
      <c r="CT62" s="1080"/>
      <c r="CU62" s="1080"/>
      <c r="CV62" s="1081"/>
      <c r="CW62" s="1079"/>
      <c r="CX62" s="1080"/>
      <c r="CY62" s="1080"/>
      <c r="CZ62" s="1080"/>
      <c r="DA62" s="1081"/>
      <c r="DB62" s="1079"/>
      <c r="DC62" s="1080"/>
      <c r="DD62" s="1080"/>
      <c r="DE62" s="1080"/>
      <c r="DF62" s="1081"/>
      <c r="DG62" s="1079"/>
      <c r="DH62" s="1080"/>
      <c r="DI62" s="1080"/>
      <c r="DJ62" s="1080"/>
      <c r="DK62" s="1081"/>
      <c r="DL62" s="1079"/>
      <c r="DM62" s="1080"/>
      <c r="DN62" s="1080"/>
      <c r="DO62" s="1080"/>
      <c r="DP62" s="1081"/>
      <c r="DQ62" s="1079"/>
      <c r="DR62" s="1080"/>
      <c r="DS62" s="1080"/>
      <c r="DT62" s="1080"/>
      <c r="DU62" s="1081"/>
      <c r="DV62" s="1082"/>
      <c r="DW62" s="1083"/>
      <c r="DX62" s="1083"/>
      <c r="DY62" s="1083"/>
      <c r="DZ62" s="1084"/>
      <c r="EA62" s="245"/>
    </row>
    <row r="63" spans="1:131" s="246" customFormat="1" ht="26.25" customHeight="1" thickBot="1" x14ac:dyDescent="0.25">
      <c r="A63" s="263" t="s">
        <v>393</v>
      </c>
      <c r="B63" s="1037" t="s">
        <v>410</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18"/>
      <c r="AF63" s="1119">
        <v>2320</v>
      </c>
      <c r="AG63" s="1052"/>
      <c r="AH63" s="1052"/>
      <c r="AI63" s="1052"/>
      <c r="AJ63" s="1120"/>
      <c r="AK63" s="1121"/>
      <c r="AL63" s="1056"/>
      <c r="AM63" s="1056"/>
      <c r="AN63" s="1056"/>
      <c r="AO63" s="1056"/>
      <c r="AP63" s="1052"/>
      <c r="AQ63" s="1052"/>
      <c r="AR63" s="1052"/>
      <c r="AS63" s="1052"/>
      <c r="AT63" s="1052"/>
      <c r="AU63" s="1052"/>
      <c r="AV63" s="1052"/>
      <c r="AW63" s="1052"/>
      <c r="AX63" s="1052"/>
      <c r="AY63" s="1052"/>
      <c r="AZ63" s="1115"/>
      <c r="BA63" s="1115"/>
      <c r="BB63" s="1115"/>
      <c r="BC63" s="1115"/>
      <c r="BD63" s="1115"/>
      <c r="BE63" s="1053"/>
      <c r="BF63" s="1053"/>
      <c r="BG63" s="1053"/>
      <c r="BH63" s="1053"/>
      <c r="BI63" s="1054"/>
      <c r="BJ63" s="1116" t="s">
        <v>411</v>
      </c>
      <c r="BK63" s="1044"/>
      <c r="BL63" s="1044"/>
      <c r="BM63" s="1044"/>
      <c r="BN63" s="1117"/>
      <c r="BO63" s="264"/>
      <c r="BP63" s="264"/>
      <c r="BQ63" s="261">
        <v>57</v>
      </c>
      <c r="BR63" s="262"/>
      <c r="BS63" s="1104"/>
      <c r="BT63" s="1105"/>
      <c r="BU63" s="1105"/>
      <c r="BV63" s="1105"/>
      <c r="BW63" s="1105"/>
      <c r="BX63" s="1105"/>
      <c r="BY63" s="1105"/>
      <c r="BZ63" s="1105"/>
      <c r="CA63" s="1105"/>
      <c r="CB63" s="1105"/>
      <c r="CC63" s="1105"/>
      <c r="CD63" s="1105"/>
      <c r="CE63" s="1105"/>
      <c r="CF63" s="1105"/>
      <c r="CG63" s="1106"/>
      <c r="CH63" s="1079"/>
      <c r="CI63" s="1080"/>
      <c r="CJ63" s="1080"/>
      <c r="CK63" s="1080"/>
      <c r="CL63" s="1081"/>
      <c r="CM63" s="1079"/>
      <c r="CN63" s="1080"/>
      <c r="CO63" s="1080"/>
      <c r="CP63" s="1080"/>
      <c r="CQ63" s="1081"/>
      <c r="CR63" s="1079"/>
      <c r="CS63" s="1080"/>
      <c r="CT63" s="1080"/>
      <c r="CU63" s="1080"/>
      <c r="CV63" s="1081"/>
      <c r="CW63" s="1079"/>
      <c r="CX63" s="1080"/>
      <c r="CY63" s="1080"/>
      <c r="CZ63" s="1080"/>
      <c r="DA63" s="1081"/>
      <c r="DB63" s="1079"/>
      <c r="DC63" s="1080"/>
      <c r="DD63" s="1080"/>
      <c r="DE63" s="1080"/>
      <c r="DF63" s="1081"/>
      <c r="DG63" s="1079"/>
      <c r="DH63" s="1080"/>
      <c r="DI63" s="1080"/>
      <c r="DJ63" s="1080"/>
      <c r="DK63" s="1081"/>
      <c r="DL63" s="1079"/>
      <c r="DM63" s="1080"/>
      <c r="DN63" s="1080"/>
      <c r="DO63" s="1080"/>
      <c r="DP63" s="1081"/>
      <c r="DQ63" s="1079"/>
      <c r="DR63" s="1080"/>
      <c r="DS63" s="1080"/>
      <c r="DT63" s="1080"/>
      <c r="DU63" s="1081"/>
      <c r="DV63" s="1082"/>
      <c r="DW63" s="1083"/>
      <c r="DX63" s="1083"/>
      <c r="DY63" s="1083"/>
      <c r="DZ63" s="1084"/>
      <c r="EA63" s="245"/>
    </row>
    <row r="64" spans="1:131" s="246" customFormat="1" ht="26.25" customHeight="1" x14ac:dyDescent="0.2">
      <c r="A64" s="264"/>
      <c r="B64" s="264"/>
      <c r="C64" s="264"/>
      <c r="D64" s="264"/>
      <c r="E64" s="264"/>
      <c r="F64" s="264"/>
      <c r="G64" s="264"/>
      <c r="H64" s="264"/>
      <c r="I64" s="264"/>
      <c r="J64" s="264"/>
      <c r="K64" s="264"/>
      <c r="L64" s="264"/>
      <c r="M64" s="264"/>
      <c r="N64" s="264"/>
      <c r="O64" s="264"/>
      <c r="P64" s="264"/>
      <c r="Q64" s="264"/>
      <c r="R64" s="264"/>
      <c r="S64" s="264"/>
      <c r="T64" s="264"/>
      <c r="U64" s="264"/>
      <c r="V64" s="264"/>
      <c r="W64" s="264"/>
      <c r="X64" s="264"/>
      <c r="Y64" s="264"/>
      <c r="Z64" s="264"/>
      <c r="AA64" s="264"/>
      <c r="AB64" s="264"/>
      <c r="AC64" s="264"/>
      <c r="AD64" s="264"/>
      <c r="AE64" s="264"/>
      <c r="AF64" s="264"/>
      <c r="AG64" s="264"/>
      <c r="AH64" s="264"/>
      <c r="AI64" s="264"/>
      <c r="AJ64" s="264"/>
      <c r="AK64" s="264"/>
      <c r="AL64" s="264"/>
      <c r="AM64" s="264"/>
      <c r="AN64" s="264"/>
      <c r="AO64" s="264"/>
      <c r="AP64" s="264"/>
      <c r="AQ64" s="264"/>
      <c r="AR64" s="264"/>
      <c r="AS64" s="264"/>
      <c r="AT64" s="264"/>
      <c r="AU64" s="264"/>
      <c r="AV64" s="264"/>
      <c r="AW64" s="264"/>
      <c r="AX64" s="264"/>
      <c r="AY64" s="264"/>
      <c r="AZ64" s="264"/>
      <c r="BA64" s="264"/>
      <c r="BB64" s="264"/>
      <c r="BC64" s="264"/>
      <c r="BD64" s="264"/>
      <c r="BE64" s="264"/>
      <c r="BF64" s="264"/>
      <c r="BG64" s="264"/>
      <c r="BH64" s="264"/>
      <c r="BI64" s="264"/>
      <c r="BJ64" s="264"/>
      <c r="BK64" s="264"/>
      <c r="BL64" s="264"/>
      <c r="BM64" s="264"/>
      <c r="BN64" s="264"/>
      <c r="BO64" s="264"/>
      <c r="BP64" s="264"/>
      <c r="BQ64" s="261">
        <v>58</v>
      </c>
      <c r="BR64" s="262"/>
      <c r="BS64" s="1104"/>
      <c r="BT64" s="1105"/>
      <c r="BU64" s="1105"/>
      <c r="BV64" s="1105"/>
      <c r="BW64" s="1105"/>
      <c r="BX64" s="1105"/>
      <c r="BY64" s="1105"/>
      <c r="BZ64" s="1105"/>
      <c r="CA64" s="1105"/>
      <c r="CB64" s="1105"/>
      <c r="CC64" s="1105"/>
      <c r="CD64" s="1105"/>
      <c r="CE64" s="1105"/>
      <c r="CF64" s="1105"/>
      <c r="CG64" s="1106"/>
      <c r="CH64" s="1079"/>
      <c r="CI64" s="1080"/>
      <c r="CJ64" s="1080"/>
      <c r="CK64" s="1080"/>
      <c r="CL64" s="1081"/>
      <c r="CM64" s="1079"/>
      <c r="CN64" s="1080"/>
      <c r="CO64" s="1080"/>
      <c r="CP64" s="1080"/>
      <c r="CQ64" s="1081"/>
      <c r="CR64" s="1079"/>
      <c r="CS64" s="1080"/>
      <c r="CT64" s="1080"/>
      <c r="CU64" s="1080"/>
      <c r="CV64" s="1081"/>
      <c r="CW64" s="1079"/>
      <c r="CX64" s="1080"/>
      <c r="CY64" s="1080"/>
      <c r="CZ64" s="1080"/>
      <c r="DA64" s="1081"/>
      <c r="DB64" s="1079"/>
      <c r="DC64" s="1080"/>
      <c r="DD64" s="1080"/>
      <c r="DE64" s="1080"/>
      <c r="DF64" s="1081"/>
      <c r="DG64" s="1079"/>
      <c r="DH64" s="1080"/>
      <c r="DI64" s="1080"/>
      <c r="DJ64" s="1080"/>
      <c r="DK64" s="1081"/>
      <c r="DL64" s="1079"/>
      <c r="DM64" s="1080"/>
      <c r="DN64" s="1080"/>
      <c r="DO64" s="1080"/>
      <c r="DP64" s="1081"/>
      <c r="DQ64" s="1079"/>
      <c r="DR64" s="1080"/>
      <c r="DS64" s="1080"/>
      <c r="DT64" s="1080"/>
      <c r="DU64" s="1081"/>
      <c r="DV64" s="1082"/>
      <c r="DW64" s="1083"/>
      <c r="DX64" s="1083"/>
      <c r="DY64" s="1083"/>
      <c r="DZ64" s="1084"/>
      <c r="EA64" s="245"/>
    </row>
    <row r="65" spans="1:131" s="246" customFormat="1" ht="26.25" customHeight="1" thickBot="1" x14ac:dyDescent="0.25">
      <c r="A65" s="251" t="s">
        <v>412</v>
      </c>
      <c r="B65" s="251"/>
      <c r="C65" s="251"/>
      <c r="D65" s="251"/>
      <c r="E65" s="251"/>
      <c r="F65" s="251"/>
      <c r="G65" s="251"/>
      <c r="H65" s="251"/>
      <c r="I65" s="251"/>
      <c r="J65" s="251"/>
      <c r="K65" s="251"/>
      <c r="L65" s="251"/>
      <c r="M65" s="251"/>
      <c r="N65" s="251"/>
      <c r="O65" s="251"/>
      <c r="P65" s="251"/>
      <c r="Q65" s="251"/>
      <c r="R65" s="251"/>
      <c r="S65" s="251"/>
      <c r="T65" s="251"/>
      <c r="U65" s="251"/>
      <c r="V65" s="251"/>
      <c r="W65" s="251"/>
      <c r="X65" s="251"/>
      <c r="Y65" s="251"/>
      <c r="Z65" s="251"/>
      <c r="AA65" s="251"/>
      <c r="AB65" s="251"/>
      <c r="AC65" s="251"/>
      <c r="AD65" s="251"/>
      <c r="AE65" s="251"/>
      <c r="AF65" s="251"/>
      <c r="AG65" s="251"/>
      <c r="AH65" s="251"/>
      <c r="AI65" s="251"/>
      <c r="AJ65" s="251"/>
      <c r="AK65" s="251"/>
      <c r="AL65" s="251"/>
      <c r="AM65" s="251"/>
      <c r="AN65" s="251"/>
      <c r="AO65" s="251"/>
      <c r="AP65" s="251"/>
      <c r="AQ65" s="251"/>
      <c r="AR65" s="251"/>
      <c r="AS65" s="251"/>
      <c r="AT65" s="251"/>
      <c r="AU65" s="251"/>
      <c r="AV65" s="251"/>
      <c r="AW65" s="251"/>
      <c r="AX65" s="251"/>
      <c r="AY65" s="251"/>
      <c r="AZ65" s="251"/>
      <c r="BA65" s="251"/>
      <c r="BB65" s="251"/>
      <c r="BC65" s="251"/>
      <c r="BD65" s="251"/>
      <c r="BE65" s="264"/>
      <c r="BF65" s="264"/>
      <c r="BG65" s="264"/>
      <c r="BH65" s="264"/>
      <c r="BI65" s="264"/>
      <c r="BJ65" s="264"/>
      <c r="BK65" s="264"/>
      <c r="BL65" s="264"/>
      <c r="BM65" s="264"/>
      <c r="BN65" s="264"/>
      <c r="BO65" s="264"/>
      <c r="BP65" s="264"/>
      <c r="BQ65" s="261">
        <v>59</v>
      </c>
      <c r="BR65" s="262"/>
      <c r="BS65" s="1104"/>
      <c r="BT65" s="1105"/>
      <c r="BU65" s="1105"/>
      <c r="BV65" s="1105"/>
      <c r="BW65" s="1105"/>
      <c r="BX65" s="1105"/>
      <c r="BY65" s="1105"/>
      <c r="BZ65" s="1105"/>
      <c r="CA65" s="1105"/>
      <c r="CB65" s="1105"/>
      <c r="CC65" s="1105"/>
      <c r="CD65" s="1105"/>
      <c r="CE65" s="1105"/>
      <c r="CF65" s="1105"/>
      <c r="CG65" s="1106"/>
      <c r="CH65" s="1079"/>
      <c r="CI65" s="1080"/>
      <c r="CJ65" s="1080"/>
      <c r="CK65" s="1080"/>
      <c r="CL65" s="1081"/>
      <c r="CM65" s="1079"/>
      <c r="CN65" s="1080"/>
      <c r="CO65" s="1080"/>
      <c r="CP65" s="1080"/>
      <c r="CQ65" s="1081"/>
      <c r="CR65" s="1079"/>
      <c r="CS65" s="1080"/>
      <c r="CT65" s="1080"/>
      <c r="CU65" s="1080"/>
      <c r="CV65" s="1081"/>
      <c r="CW65" s="1079"/>
      <c r="CX65" s="1080"/>
      <c r="CY65" s="1080"/>
      <c r="CZ65" s="1080"/>
      <c r="DA65" s="1081"/>
      <c r="DB65" s="1079"/>
      <c r="DC65" s="1080"/>
      <c r="DD65" s="1080"/>
      <c r="DE65" s="1080"/>
      <c r="DF65" s="1081"/>
      <c r="DG65" s="1079"/>
      <c r="DH65" s="1080"/>
      <c r="DI65" s="1080"/>
      <c r="DJ65" s="1080"/>
      <c r="DK65" s="1081"/>
      <c r="DL65" s="1079"/>
      <c r="DM65" s="1080"/>
      <c r="DN65" s="1080"/>
      <c r="DO65" s="1080"/>
      <c r="DP65" s="1081"/>
      <c r="DQ65" s="1079"/>
      <c r="DR65" s="1080"/>
      <c r="DS65" s="1080"/>
      <c r="DT65" s="1080"/>
      <c r="DU65" s="1081"/>
      <c r="DV65" s="1082"/>
      <c r="DW65" s="1083"/>
      <c r="DX65" s="1083"/>
      <c r="DY65" s="1083"/>
      <c r="DZ65" s="1084"/>
      <c r="EA65" s="245"/>
    </row>
    <row r="66" spans="1:131" s="246" customFormat="1" ht="26.25" customHeight="1" x14ac:dyDescent="0.2">
      <c r="A66" s="1085" t="s">
        <v>413</v>
      </c>
      <c r="B66" s="1086"/>
      <c r="C66" s="1086"/>
      <c r="D66" s="1086"/>
      <c r="E66" s="1086"/>
      <c r="F66" s="1086"/>
      <c r="G66" s="1086"/>
      <c r="H66" s="1086"/>
      <c r="I66" s="1086"/>
      <c r="J66" s="1086"/>
      <c r="K66" s="1086"/>
      <c r="L66" s="1086"/>
      <c r="M66" s="1086"/>
      <c r="N66" s="1086"/>
      <c r="O66" s="1086"/>
      <c r="P66" s="1087"/>
      <c r="Q66" s="1091" t="s">
        <v>414</v>
      </c>
      <c r="R66" s="1092"/>
      <c r="S66" s="1092"/>
      <c r="T66" s="1092"/>
      <c r="U66" s="1093"/>
      <c r="V66" s="1091" t="s">
        <v>415</v>
      </c>
      <c r="W66" s="1092"/>
      <c r="X66" s="1092"/>
      <c r="Y66" s="1092"/>
      <c r="Z66" s="1093"/>
      <c r="AA66" s="1091" t="s">
        <v>416</v>
      </c>
      <c r="AB66" s="1092"/>
      <c r="AC66" s="1092"/>
      <c r="AD66" s="1092"/>
      <c r="AE66" s="1093"/>
      <c r="AF66" s="1097" t="s">
        <v>417</v>
      </c>
      <c r="AG66" s="1098"/>
      <c r="AH66" s="1098"/>
      <c r="AI66" s="1098"/>
      <c r="AJ66" s="1099"/>
      <c r="AK66" s="1091" t="s">
        <v>418</v>
      </c>
      <c r="AL66" s="1086"/>
      <c r="AM66" s="1086"/>
      <c r="AN66" s="1086"/>
      <c r="AO66" s="1087"/>
      <c r="AP66" s="1091" t="s">
        <v>419</v>
      </c>
      <c r="AQ66" s="1092"/>
      <c r="AR66" s="1092"/>
      <c r="AS66" s="1092"/>
      <c r="AT66" s="1093"/>
      <c r="AU66" s="1091" t="s">
        <v>420</v>
      </c>
      <c r="AV66" s="1092"/>
      <c r="AW66" s="1092"/>
      <c r="AX66" s="1092"/>
      <c r="AY66" s="1093"/>
      <c r="AZ66" s="1091" t="s">
        <v>381</v>
      </c>
      <c r="BA66" s="1092"/>
      <c r="BB66" s="1092"/>
      <c r="BC66" s="1092"/>
      <c r="BD66" s="1107"/>
      <c r="BE66" s="264"/>
      <c r="BF66" s="264"/>
      <c r="BG66" s="264"/>
      <c r="BH66" s="264"/>
      <c r="BI66" s="264"/>
      <c r="BJ66" s="264"/>
      <c r="BK66" s="264"/>
      <c r="BL66" s="264"/>
      <c r="BM66" s="264"/>
      <c r="BN66" s="264"/>
      <c r="BO66" s="264"/>
      <c r="BP66" s="264"/>
      <c r="BQ66" s="261">
        <v>60</v>
      </c>
      <c r="BR66" s="266"/>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5"/>
    </row>
    <row r="67" spans="1:131" s="246" customFormat="1" ht="26.25" customHeight="1" thickBot="1" x14ac:dyDescent="0.25">
      <c r="A67" s="1088"/>
      <c r="B67" s="1089"/>
      <c r="C67" s="1089"/>
      <c r="D67" s="1089"/>
      <c r="E67" s="1089"/>
      <c r="F67" s="1089"/>
      <c r="G67" s="1089"/>
      <c r="H67" s="1089"/>
      <c r="I67" s="1089"/>
      <c r="J67" s="1089"/>
      <c r="K67" s="1089"/>
      <c r="L67" s="1089"/>
      <c r="M67" s="1089"/>
      <c r="N67" s="1089"/>
      <c r="O67" s="1089"/>
      <c r="P67" s="1090"/>
      <c r="Q67" s="1094"/>
      <c r="R67" s="1095"/>
      <c r="S67" s="1095"/>
      <c r="T67" s="1095"/>
      <c r="U67" s="1096"/>
      <c r="V67" s="1094"/>
      <c r="W67" s="1095"/>
      <c r="X67" s="1095"/>
      <c r="Y67" s="1095"/>
      <c r="Z67" s="1096"/>
      <c r="AA67" s="1094"/>
      <c r="AB67" s="1095"/>
      <c r="AC67" s="1095"/>
      <c r="AD67" s="1095"/>
      <c r="AE67" s="1096"/>
      <c r="AF67" s="1100"/>
      <c r="AG67" s="1101"/>
      <c r="AH67" s="1101"/>
      <c r="AI67" s="1101"/>
      <c r="AJ67" s="1102"/>
      <c r="AK67" s="1103"/>
      <c r="AL67" s="1089"/>
      <c r="AM67" s="1089"/>
      <c r="AN67" s="1089"/>
      <c r="AO67" s="1090"/>
      <c r="AP67" s="1094"/>
      <c r="AQ67" s="1095"/>
      <c r="AR67" s="1095"/>
      <c r="AS67" s="1095"/>
      <c r="AT67" s="1096"/>
      <c r="AU67" s="1094"/>
      <c r="AV67" s="1095"/>
      <c r="AW67" s="1095"/>
      <c r="AX67" s="1095"/>
      <c r="AY67" s="1096"/>
      <c r="AZ67" s="1094"/>
      <c r="BA67" s="1095"/>
      <c r="BB67" s="1095"/>
      <c r="BC67" s="1095"/>
      <c r="BD67" s="1108"/>
      <c r="BE67" s="264"/>
      <c r="BF67" s="264"/>
      <c r="BG67" s="264"/>
      <c r="BH67" s="264"/>
      <c r="BI67" s="264"/>
      <c r="BJ67" s="264"/>
      <c r="BK67" s="264"/>
      <c r="BL67" s="264"/>
      <c r="BM67" s="264"/>
      <c r="BN67" s="264"/>
      <c r="BO67" s="264"/>
      <c r="BP67" s="264"/>
      <c r="BQ67" s="261">
        <v>61</v>
      </c>
      <c r="BR67" s="266"/>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5"/>
    </row>
    <row r="68" spans="1:131" s="246" customFormat="1" ht="26.25" customHeight="1" thickTop="1" x14ac:dyDescent="0.2">
      <c r="A68" s="257">
        <v>1</v>
      </c>
      <c r="B68" s="1208" t="s">
        <v>583</v>
      </c>
      <c r="C68" s="1209"/>
      <c r="D68" s="1209"/>
      <c r="E68" s="1209"/>
      <c r="F68" s="1209"/>
      <c r="G68" s="1209"/>
      <c r="H68" s="1209"/>
      <c r="I68" s="1209"/>
      <c r="J68" s="1209"/>
      <c r="K68" s="1209"/>
      <c r="L68" s="1209"/>
      <c r="M68" s="1209"/>
      <c r="N68" s="1209"/>
      <c r="O68" s="1209"/>
      <c r="P68" s="1210"/>
      <c r="Q68" s="1078">
        <v>8285</v>
      </c>
      <c r="R68" s="1075"/>
      <c r="S68" s="1075"/>
      <c r="T68" s="1075"/>
      <c r="U68" s="1075"/>
      <c r="V68" s="1075">
        <v>7743</v>
      </c>
      <c r="W68" s="1075"/>
      <c r="X68" s="1075"/>
      <c r="Y68" s="1075"/>
      <c r="Z68" s="1075"/>
      <c r="AA68" s="1075">
        <v>541</v>
      </c>
      <c r="AB68" s="1075"/>
      <c r="AC68" s="1075"/>
      <c r="AD68" s="1075"/>
      <c r="AE68" s="1075"/>
      <c r="AF68" s="1075">
        <v>541</v>
      </c>
      <c r="AG68" s="1075"/>
      <c r="AH68" s="1075"/>
      <c r="AI68" s="1075"/>
      <c r="AJ68" s="1075"/>
      <c r="AK68" s="1075">
        <v>105</v>
      </c>
      <c r="AL68" s="1075"/>
      <c r="AM68" s="1075"/>
      <c r="AN68" s="1075"/>
      <c r="AO68" s="1075"/>
      <c r="AP68" s="1075">
        <v>4341</v>
      </c>
      <c r="AQ68" s="1075"/>
      <c r="AR68" s="1075"/>
      <c r="AS68" s="1075"/>
      <c r="AT68" s="1075"/>
      <c r="AU68" s="1075">
        <v>187</v>
      </c>
      <c r="AV68" s="1075"/>
      <c r="AW68" s="1075"/>
      <c r="AX68" s="1075"/>
      <c r="AY68" s="1075"/>
      <c r="AZ68" s="1076"/>
      <c r="BA68" s="1076"/>
      <c r="BB68" s="1076"/>
      <c r="BC68" s="1076"/>
      <c r="BD68" s="1077"/>
      <c r="BE68" s="264"/>
      <c r="BF68" s="264"/>
      <c r="BG68" s="264"/>
      <c r="BH68" s="264"/>
      <c r="BI68" s="264"/>
      <c r="BJ68" s="264"/>
      <c r="BK68" s="264"/>
      <c r="BL68" s="264"/>
      <c r="BM68" s="264"/>
      <c r="BN68" s="264"/>
      <c r="BO68" s="264"/>
      <c r="BP68" s="264"/>
      <c r="BQ68" s="261">
        <v>62</v>
      </c>
      <c r="BR68" s="266"/>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5"/>
    </row>
    <row r="69" spans="1:131" s="246" customFormat="1" ht="26.25" customHeight="1" x14ac:dyDescent="0.2">
      <c r="A69" s="260">
        <v>2</v>
      </c>
      <c r="B69" s="1067" t="s">
        <v>584</v>
      </c>
      <c r="C69" s="1068"/>
      <c r="D69" s="1068"/>
      <c r="E69" s="1068"/>
      <c r="F69" s="1068"/>
      <c r="G69" s="1068"/>
      <c r="H69" s="1068"/>
      <c r="I69" s="1068"/>
      <c r="J69" s="1068"/>
      <c r="K69" s="1068"/>
      <c r="L69" s="1068"/>
      <c r="M69" s="1068"/>
      <c r="N69" s="1068"/>
      <c r="O69" s="1068"/>
      <c r="P69" s="1069"/>
      <c r="Q69" s="1070">
        <v>156337</v>
      </c>
      <c r="R69" s="1064"/>
      <c r="S69" s="1064"/>
      <c r="T69" s="1064"/>
      <c r="U69" s="1064"/>
      <c r="V69" s="1064">
        <v>148325</v>
      </c>
      <c r="W69" s="1064"/>
      <c r="X69" s="1064"/>
      <c r="Y69" s="1064"/>
      <c r="Z69" s="1064"/>
      <c r="AA69" s="1064">
        <v>8012</v>
      </c>
      <c r="AB69" s="1064"/>
      <c r="AC69" s="1064"/>
      <c r="AD69" s="1064"/>
      <c r="AE69" s="1064"/>
      <c r="AF69" s="1064">
        <v>36177</v>
      </c>
      <c r="AG69" s="1064"/>
      <c r="AH69" s="1064"/>
      <c r="AI69" s="1064"/>
      <c r="AJ69" s="1064"/>
      <c r="AK69" s="1064" t="s">
        <v>589</v>
      </c>
      <c r="AL69" s="1064"/>
      <c r="AM69" s="1064"/>
      <c r="AN69" s="1064"/>
      <c r="AO69" s="1064"/>
      <c r="AP69" s="1064" t="s">
        <v>589</v>
      </c>
      <c r="AQ69" s="1064"/>
      <c r="AR69" s="1064"/>
      <c r="AS69" s="1064"/>
      <c r="AT69" s="1064"/>
      <c r="AU69" s="1064" t="s">
        <v>589</v>
      </c>
      <c r="AV69" s="1064"/>
      <c r="AW69" s="1064"/>
      <c r="AX69" s="1064"/>
      <c r="AY69" s="1064"/>
      <c r="AZ69" s="1065" t="s">
        <v>588</v>
      </c>
      <c r="BA69" s="1065"/>
      <c r="BB69" s="1065"/>
      <c r="BC69" s="1065"/>
      <c r="BD69" s="1066"/>
      <c r="BE69" s="264"/>
      <c r="BF69" s="264"/>
      <c r="BG69" s="264"/>
      <c r="BH69" s="264"/>
      <c r="BI69" s="264"/>
      <c r="BJ69" s="264"/>
      <c r="BK69" s="264"/>
      <c r="BL69" s="264"/>
      <c r="BM69" s="264"/>
      <c r="BN69" s="264"/>
      <c r="BO69" s="264"/>
      <c r="BP69" s="264"/>
      <c r="BQ69" s="261">
        <v>63</v>
      </c>
      <c r="BR69" s="266"/>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5"/>
    </row>
    <row r="70" spans="1:131" s="246" customFormat="1" ht="26.25" customHeight="1" x14ac:dyDescent="0.2">
      <c r="A70" s="260">
        <v>3</v>
      </c>
      <c r="B70" s="1067" t="s">
        <v>585</v>
      </c>
      <c r="C70" s="1068"/>
      <c r="D70" s="1068"/>
      <c r="E70" s="1068"/>
      <c r="F70" s="1068"/>
      <c r="G70" s="1068"/>
      <c r="H70" s="1068"/>
      <c r="I70" s="1068"/>
      <c r="J70" s="1068"/>
      <c r="K70" s="1068"/>
      <c r="L70" s="1068"/>
      <c r="M70" s="1068"/>
      <c r="N70" s="1068"/>
      <c r="O70" s="1068"/>
      <c r="P70" s="1069"/>
      <c r="Q70" s="1070">
        <v>85568</v>
      </c>
      <c r="R70" s="1064"/>
      <c r="S70" s="1064"/>
      <c r="T70" s="1064"/>
      <c r="U70" s="1064"/>
      <c r="V70" s="1064">
        <v>81790</v>
      </c>
      <c r="W70" s="1064"/>
      <c r="X70" s="1064"/>
      <c r="Y70" s="1064"/>
      <c r="Z70" s="1064"/>
      <c r="AA70" s="1064">
        <v>3778</v>
      </c>
      <c r="AB70" s="1064"/>
      <c r="AC70" s="1064"/>
      <c r="AD70" s="1064"/>
      <c r="AE70" s="1064"/>
      <c r="AF70" s="1064">
        <v>3733</v>
      </c>
      <c r="AG70" s="1064"/>
      <c r="AH70" s="1064"/>
      <c r="AI70" s="1064"/>
      <c r="AJ70" s="1064"/>
      <c r="AK70" s="1064">
        <v>8772</v>
      </c>
      <c r="AL70" s="1064"/>
      <c r="AM70" s="1064"/>
      <c r="AN70" s="1064"/>
      <c r="AO70" s="1064"/>
      <c r="AP70" s="1064">
        <v>46122</v>
      </c>
      <c r="AQ70" s="1064"/>
      <c r="AR70" s="1064"/>
      <c r="AS70" s="1064"/>
      <c r="AT70" s="1064"/>
      <c r="AU70" s="1064">
        <v>876</v>
      </c>
      <c r="AV70" s="1064"/>
      <c r="AW70" s="1064"/>
      <c r="AX70" s="1064"/>
      <c r="AY70" s="1064"/>
      <c r="AZ70" s="1065"/>
      <c r="BA70" s="1065"/>
      <c r="BB70" s="1065"/>
      <c r="BC70" s="1065"/>
      <c r="BD70" s="1066"/>
      <c r="BE70" s="264"/>
      <c r="BF70" s="264"/>
      <c r="BG70" s="264"/>
      <c r="BH70" s="264"/>
      <c r="BI70" s="264"/>
      <c r="BJ70" s="264"/>
      <c r="BK70" s="264"/>
      <c r="BL70" s="264"/>
      <c r="BM70" s="264"/>
      <c r="BN70" s="264"/>
      <c r="BO70" s="264"/>
      <c r="BP70" s="264"/>
      <c r="BQ70" s="261">
        <v>64</v>
      </c>
      <c r="BR70" s="266"/>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5"/>
    </row>
    <row r="71" spans="1:131" s="246" customFormat="1" ht="26.25" customHeight="1" x14ac:dyDescent="0.2">
      <c r="A71" s="260">
        <v>4</v>
      </c>
      <c r="B71" s="1067" t="s">
        <v>586</v>
      </c>
      <c r="C71" s="1068"/>
      <c r="D71" s="1068"/>
      <c r="E71" s="1068"/>
      <c r="F71" s="1068"/>
      <c r="G71" s="1068"/>
      <c r="H71" s="1068"/>
      <c r="I71" s="1068"/>
      <c r="J71" s="1068"/>
      <c r="K71" s="1068"/>
      <c r="L71" s="1068"/>
      <c r="M71" s="1068"/>
      <c r="N71" s="1068"/>
      <c r="O71" s="1068"/>
      <c r="P71" s="1069"/>
      <c r="Q71" s="1070">
        <v>6529</v>
      </c>
      <c r="R71" s="1064"/>
      <c r="S71" s="1064"/>
      <c r="T71" s="1064"/>
      <c r="U71" s="1064"/>
      <c r="V71" s="1064">
        <v>6443</v>
      </c>
      <c r="W71" s="1064"/>
      <c r="X71" s="1064"/>
      <c r="Y71" s="1064"/>
      <c r="Z71" s="1064"/>
      <c r="AA71" s="1064">
        <v>86</v>
      </c>
      <c r="AB71" s="1064"/>
      <c r="AC71" s="1064"/>
      <c r="AD71" s="1064"/>
      <c r="AE71" s="1064"/>
      <c r="AF71" s="1064">
        <v>86</v>
      </c>
      <c r="AG71" s="1064"/>
      <c r="AH71" s="1064"/>
      <c r="AI71" s="1064"/>
      <c r="AJ71" s="1064"/>
      <c r="AK71" s="1064">
        <v>1926</v>
      </c>
      <c r="AL71" s="1064"/>
      <c r="AM71" s="1064"/>
      <c r="AN71" s="1064"/>
      <c r="AO71" s="1064"/>
      <c r="AP71" s="1064" t="s">
        <v>589</v>
      </c>
      <c r="AQ71" s="1064"/>
      <c r="AR71" s="1064"/>
      <c r="AS71" s="1064"/>
      <c r="AT71" s="1064"/>
      <c r="AU71" s="1064" t="s">
        <v>589</v>
      </c>
      <c r="AV71" s="1064"/>
      <c r="AW71" s="1064"/>
      <c r="AX71" s="1064"/>
      <c r="AY71" s="1064"/>
      <c r="AZ71" s="1065"/>
      <c r="BA71" s="1065"/>
      <c r="BB71" s="1065"/>
      <c r="BC71" s="1065"/>
      <c r="BD71" s="1066"/>
      <c r="BE71" s="264"/>
      <c r="BF71" s="264"/>
      <c r="BG71" s="264"/>
      <c r="BH71" s="264"/>
      <c r="BI71" s="264"/>
      <c r="BJ71" s="264"/>
      <c r="BK71" s="264"/>
      <c r="BL71" s="264"/>
      <c r="BM71" s="264"/>
      <c r="BN71" s="264"/>
      <c r="BO71" s="264"/>
      <c r="BP71" s="264"/>
      <c r="BQ71" s="261">
        <v>65</v>
      </c>
      <c r="BR71" s="266"/>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5"/>
    </row>
    <row r="72" spans="1:131" s="246" customFormat="1" ht="26.25" customHeight="1" x14ac:dyDescent="0.2">
      <c r="A72" s="260">
        <v>5</v>
      </c>
      <c r="B72" s="1067" t="s">
        <v>587</v>
      </c>
      <c r="C72" s="1068"/>
      <c r="D72" s="1068"/>
      <c r="E72" s="1068"/>
      <c r="F72" s="1068"/>
      <c r="G72" s="1068"/>
      <c r="H72" s="1068"/>
      <c r="I72" s="1068"/>
      <c r="J72" s="1068"/>
      <c r="K72" s="1068"/>
      <c r="L72" s="1068"/>
      <c r="M72" s="1068"/>
      <c r="N72" s="1068"/>
      <c r="O72" s="1068"/>
      <c r="P72" s="1069"/>
      <c r="Q72" s="1070">
        <v>1444184</v>
      </c>
      <c r="R72" s="1064"/>
      <c r="S72" s="1064"/>
      <c r="T72" s="1064"/>
      <c r="U72" s="1064"/>
      <c r="V72" s="1064">
        <v>1404896</v>
      </c>
      <c r="W72" s="1064"/>
      <c r="X72" s="1064"/>
      <c r="Y72" s="1064"/>
      <c r="Z72" s="1064"/>
      <c r="AA72" s="1064">
        <v>39288</v>
      </c>
      <c r="AB72" s="1064"/>
      <c r="AC72" s="1064"/>
      <c r="AD72" s="1064"/>
      <c r="AE72" s="1064"/>
      <c r="AF72" s="1064">
        <v>39288</v>
      </c>
      <c r="AG72" s="1064"/>
      <c r="AH72" s="1064"/>
      <c r="AI72" s="1064"/>
      <c r="AJ72" s="1064"/>
      <c r="AK72" s="1064">
        <v>16623</v>
      </c>
      <c r="AL72" s="1064"/>
      <c r="AM72" s="1064"/>
      <c r="AN72" s="1064"/>
      <c r="AO72" s="1064"/>
      <c r="AP72" s="1064" t="s">
        <v>589</v>
      </c>
      <c r="AQ72" s="1064"/>
      <c r="AR72" s="1064"/>
      <c r="AS72" s="1064"/>
      <c r="AT72" s="1064"/>
      <c r="AU72" s="1064" t="s">
        <v>589</v>
      </c>
      <c r="AV72" s="1064"/>
      <c r="AW72" s="1064"/>
      <c r="AX72" s="1064"/>
      <c r="AY72" s="1064"/>
      <c r="AZ72" s="1065"/>
      <c r="BA72" s="1065"/>
      <c r="BB72" s="1065"/>
      <c r="BC72" s="1065"/>
      <c r="BD72" s="1066"/>
      <c r="BE72" s="264"/>
      <c r="BF72" s="264"/>
      <c r="BG72" s="264"/>
      <c r="BH72" s="264"/>
      <c r="BI72" s="264"/>
      <c r="BJ72" s="264"/>
      <c r="BK72" s="264"/>
      <c r="BL72" s="264"/>
      <c r="BM72" s="264"/>
      <c r="BN72" s="264"/>
      <c r="BO72" s="264"/>
      <c r="BP72" s="264"/>
      <c r="BQ72" s="261">
        <v>66</v>
      </c>
      <c r="BR72" s="266"/>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5"/>
    </row>
    <row r="73" spans="1:131" s="246" customFormat="1" ht="26.25" customHeight="1" x14ac:dyDescent="0.2">
      <c r="A73" s="260">
        <v>6</v>
      </c>
      <c r="B73" s="1067"/>
      <c r="C73" s="1068"/>
      <c r="D73" s="1068"/>
      <c r="E73" s="1068"/>
      <c r="F73" s="1068"/>
      <c r="G73" s="1068"/>
      <c r="H73" s="1068"/>
      <c r="I73" s="1068"/>
      <c r="J73" s="1068"/>
      <c r="K73" s="1068"/>
      <c r="L73" s="1068"/>
      <c r="M73" s="1068"/>
      <c r="N73" s="1068"/>
      <c r="O73" s="1068"/>
      <c r="P73" s="1069"/>
      <c r="Q73" s="1070"/>
      <c r="R73" s="1064"/>
      <c r="S73" s="1064"/>
      <c r="T73" s="1064"/>
      <c r="U73" s="1064"/>
      <c r="V73" s="1064"/>
      <c r="W73" s="1064"/>
      <c r="X73" s="1064"/>
      <c r="Y73" s="1064"/>
      <c r="Z73" s="1064"/>
      <c r="AA73" s="1064"/>
      <c r="AB73" s="1064"/>
      <c r="AC73" s="1064"/>
      <c r="AD73" s="1064"/>
      <c r="AE73" s="1064"/>
      <c r="AF73" s="1064"/>
      <c r="AG73" s="1064"/>
      <c r="AH73" s="1064"/>
      <c r="AI73" s="1064"/>
      <c r="AJ73" s="1064"/>
      <c r="AK73" s="1064"/>
      <c r="AL73" s="1064"/>
      <c r="AM73" s="1064"/>
      <c r="AN73" s="1064"/>
      <c r="AO73" s="1064"/>
      <c r="AP73" s="1064"/>
      <c r="AQ73" s="1064"/>
      <c r="AR73" s="1064"/>
      <c r="AS73" s="1064"/>
      <c r="AT73" s="1064"/>
      <c r="AU73" s="1064"/>
      <c r="AV73" s="1064"/>
      <c r="AW73" s="1064"/>
      <c r="AX73" s="1064"/>
      <c r="AY73" s="1064"/>
      <c r="AZ73" s="1065"/>
      <c r="BA73" s="1065"/>
      <c r="BB73" s="1065"/>
      <c r="BC73" s="1065"/>
      <c r="BD73" s="1066"/>
      <c r="BE73" s="264"/>
      <c r="BF73" s="264"/>
      <c r="BG73" s="264"/>
      <c r="BH73" s="264"/>
      <c r="BI73" s="264"/>
      <c r="BJ73" s="264"/>
      <c r="BK73" s="264"/>
      <c r="BL73" s="264"/>
      <c r="BM73" s="264"/>
      <c r="BN73" s="264"/>
      <c r="BO73" s="264"/>
      <c r="BP73" s="264"/>
      <c r="BQ73" s="261">
        <v>67</v>
      </c>
      <c r="BR73" s="266"/>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5"/>
    </row>
    <row r="74" spans="1:131" s="246" customFormat="1" ht="26.25" customHeight="1" x14ac:dyDescent="0.2">
      <c r="A74" s="260">
        <v>7</v>
      </c>
      <c r="B74" s="1067"/>
      <c r="C74" s="1068"/>
      <c r="D74" s="1068"/>
      <c r="E74" s="1068"/>
      <c r="F74" s="1068"/>
      <c r="G74" s="1068"/>
      <c r="H74" s="1068"/>
      <c r="I74" s="1068"/>
      <c r="J74" s="1068"/>
      <c r="K74" s="1068"/>
      <c r="L74" s="1068"/>
      <c r="M74" s="1068"/>
      <c r="N74" s="1068"/>
      <c r="O74" s="1068"/>
      <c r="P74" s="1069"/>
      <c r="Q74" s="1070"/>
      <c r="R74" s="1064"/>
      <c r="S74" s="1064"/>
      <c r="T74" s="1064"/>
      <c r="U74" s="1064"/>
      <c r="V74" s="1064"/>
      <c r="W74" s="1064"/>
      <c r="X74" s="1064"/>
      <c r="Y74" s="1064"/>
      <c r="Z74" s="1064"/>
      <c r="AA74" s="1064"/>
      <c r="AB74" s="1064"/>
      <c r="AC74" s="1064"/>
      <c r="AD74" s="1064"/>
      <c r="AE74" s="1064"/>
      <c r="AF74" s="1064"/>
      <c r="AG74" s="1064"/>
      <c r="AH74" s="1064"/>
      <c r="AI74" s="1064"/>
      <c r="AJ74" s="1064"/>
      <c r="AK74" s="1064"/>
      <c r="AL74" s="1064"/>
      <c r="AM74" s="1064"/>
      <c r="AN74" s="1064"/>
      <c r="AO74" s="1064"/>
      <c r="AP74" s="1064"/>
      <c r="AQ74" s="1064"/>
      <c r="AR74" s="1064"/>
      <c r="AS74" s="1064"/>
      <c r="AT74" s="1064"/>
      <c r="AU74" s="1064"/>
      <c r="AV74" s="1064"/>
      <c r="AW74" s="1064"/>
      <c r="AX74" s="1064"/>
      <c r="AY74" s="1064"/>
      <c r="AZ74" s="1065"/>
      <c r="BA74" s="1065"/>
      <c r="BB74" s="1065"/>
      <c r="BC74" s="1065"/>
      <c r="BD74" s="1066"/>
      <c r="BE74" s="264"/>
      <c r="BF74" s="264"/>
      <c r="BG74" s="264"/>
      <c r="BH74" s="264"/>
      <c r="BI74" s="264"/>
      <c r="BJ74" s="264"/>
      <c r="BK74" s="264"/>
      <c r="BL74" s="264"/>
      <c r="BM74" s="264"/>
      <c r="BN74" s="264"/>
      <c r="BO74" s="264"/>
      <c r="BP74" s="264"/>
      <c r="BQ74" s="261">
        <v>68</v>
      </c>
      <c r="BR74" s="266"/>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5"/>
    </row>
    <row r="75" spans="1:131" s="246" customFormat="1" ht="26.25" customHeight="1" x14ac:dyDescent="0.2">
      <c r="A75" s="260">
        <v>8</v>
      </c>
      <c r="B75" s="1067"/>
      <c r="C75" s="1068"/>
      <c r="D75" s="1068"/>
      <c r="E75" s="1068"/>
      <c r="F75" s="1068"/>
      <c r="G75" s="1068"/>
      <c r="H75" s="1068"/>
      <c r="I75" s="1068"/>
      <c r="J75" s="1068"/>
      <c r="K75" s="1068"/>
      <c r="L75" s="1068"/>
      <c r="M75" s="1068"/>
      <c r="N75" s="1068"/>
      <c r="O75" s="1068"/>
      <c r="P75" s="1069"/>
      <c r="Q75" s="1071"/>
      <c r="R75" s="1072"/>
      <c r="S75" s="1072"/>
      <c r="T75" s="1072"/>
      <c r="U75" s="1073"/>
      <c r="V75" s="1074"/>
      <c r="W75" s="1072"/>
      <c r="X75" s="1072"/>
      <c r="Y75" s="1072"/>
      <c r="Z75" s="1073"/>
      <c r="AA75" s="1074"/>
      <c r="AB75" s="1072"/>
      <c r="AC75" s="1072"/>
      <c r="AD75" s="1072"/>
      <c r="AE75" s="1073"/>
      <c r="AF75" s="1074"/>
      <c r="AG75" s="1072"/>
      <c r="AH75" s="1072"/>
      <c r="AI75" s="1072"/>
      <c r="AJ75" s="1073"/>
      <c r="AK75" s="1074"/>
      <c r="AL75" s="1072"/>
      <c r="AM75" s="1072"/>
      <c r="AN75" s="1072"/>
      <c r="AO75" s="1073"/>
      <c r="AP75" s="1074"/>
      <c r="AQ75" s="1072"/>
      <c r="AR75" s="1072"/>
      <c r="AS75" s="1072"/>
      <c r="AT75" s="1073"/>
      <c r="AU75" s="1074"/>
      <c r="AV75" s="1072"/>
      <c r="AW75" s="1072"/>
      <c r="AX75" s="1072"/>
      <c r="AY75" s="1073"/>
      <c r="AZ75" s="1065"/>
      <c r="BA75" s="1065"/>
      <c r="BB75" s="1065"/>
      <c r="BC75" s="1065"/>
      <c r="BD75" s="1066"/>
      <c r="BE75" s="264"/>
      <c r="BF75" s="264"/>
      <c r="BG75" s="264"/>
      <c r="BH75" s="264"/>
      <c r="BI75" s="264"/>
      <c r="BJ75" s="264"/>
      <c r="BK75" s="264"/>
      <c r="BL75" s="264"/>
      <c r="BM75" s="264"/>
      <c r="BN75" s="264"/>
      <c r="BO75" s="264"/>
      <c r="BP75" s="264"/>
      <c r="BQ75" s="261">
        <v>69</v>
      </c>
      <c r="BR75" s="266"/>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5"/>
    </row>
    <row r="76" spans="1:131" s="246" customFormat="1" ht="26.25" customHeight="1" x14ac:dyDescent="0.2">
      <c r="A76" s="260">
        <v>9</v>
      </c>
      <c r="B76" s="1067"/>
      <c r="C76" s="1068"/>
      <c r="D76" s="1068"/>
      <c r="E76" s="1068"/>
      <c r="F76" s="1068"/>
      <c r="G76" s="1068"/>
      <c r="H76" s="1068"/>
      <c r="I76" s="1068"/>
      <c r="J76" s="1068"/>
      <c r="K76" s="1068"/>
      <c r="L76" s="1068"/>
      <c r="M76" s="1068"/>
      <c r="N76" s="1068"/>
      <c r="O76" s="1068"/>
      <c r="P76" s="1069"/>
      <c r="Q76" s="1071"/>
      <c r="R76" s="1072"/>
      <c r="S76" s="1072"/>
      <c r="T76" s="1072"/>
      <c r="U76" s="1073"/>
      <c r="V76" s="1074"/>
      <c r="W76" s="1072"/>
      <c r="X76" s="1072"/>
      <c r="Y76" s="1072"/>
      <c r="Z76" s="1073"/>
      <c r="AA76" s="1074"/>
      <c r="AB76" s="1072"/>
      <c r="AC76" s="1072"/>
      <c r="AD76" s="1072"/>
      <c r="AE76" s="1073"/>
      <c r="AF76" s="1074"/>
      <c r="AG76" s="1072"/>
      <c r="AH76" s="1072"/>
      <c r="AI76" s="1072"/>
      <c r="AJ76" s="1073"/>
      <c r="AK76" s="1074"/>
      <c r="AL76" s="1072"/>
      <c r="AM76" s="1072"/>
      <c r="AN76" s="1072"/>
      <c r="AO76" s="1073"/>
      <c r="AP76" s="1074"/>
      <c r="AQ76" s="1072"/>
      <c r="AR76" s="1072"/>
      <c r="AS76" s="1072"/>
      <c r="AT76" s="1073"/>
      <c r="AU76" s="1074"/>
      <c r="AV76" s="1072"/>
      <c r="AW76" s="1072"/>
      <c r="AX76" s="1072"/>
      <c r="AY76" s="1073"/>
      <c r="AZ76" s="1065"/>
      <c r="BA76" s="1065"/>
      <c r="BB76" s="1065"/>
      <c r="BC76" s="1065"/>
      <c r="BD76" s="1066"/>
      <c r="BE76" s="264"/>
      <c r="BF76" s="264"/>
      <c r="BG76" s="264"/>
      <c r="BH76" s="264"/>
      <c r="BI76" s="264"/>
      <c r="BJ76" s="264"/>
      <c r="BK76" s="264"/>
      <c r="BL76" s="264"/>
      <c r="BM76" s="264"/>
      <c r="BN76" s="264"/>
      <c r="BO76" s="264"/>
      <c r="BP76" s="264"/>
      <c r="BQ76" s="261">
        <v>70</v>
      </c>
      <c r="BR76" s="266"/>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5"/>
    </row>
    <row r="77" spans="1:131" s="246" customFormat="1" ht="26.25" customHeight="1" x14ac:dyDescent="0.2">
      <c r="A77" s="260">
        <v>10</v>
      </c>
      <c r="B77" s="1067"/>
      <c r="C77" s="1068"/>
      <c r="D77" s="1068"/>
      <c r="E77" s="1068"/>
      <c r="F77" s="1068"/>
      <c r="G77" s="1068"/>
      <c r="H77" s="1068"/>
      <c r="I77" s="1068"/>
      <c r="J77" s="1068"/>
      <c r="K77" s="1068"/>
      <c r="L77" s="1068"/>
      <c r="M77" s="1068"/>
      <c r="N77" s="1068"/>
      <c r="O77" s="1068"/>
      <c r="P77" s="1069"/>
      <c r="Q77" s="1071"/>
      <c r="R77" s="1072"/>
      <c r="S77" s="1072"/>
      <c r="T77" s="1072"/>
      <c r="U77" s="1073"/>
      <c r="V77" s="1074"/>
      <c r="W77" s="1072"/>
      <c r="X77" s="1072"/>
      <c r="Y77" s="1072"/>
      <c r="Z77" s="1073"/>
      <c r="AA77" s="1074"/>
      <c r="AB77" s="1072"/>
      <c r="AC77" s="1072"/>
      <c r="AD77" s="1072"/>
      <c r="AE77" s="1073"/>
      <c r="AF77" s="1074"/>
      <c r="AG77" s="1072"/>
      <c r="AH77" s="1072"/>
      <c r="AI77" s="1072"/>
      <c r="AJ77" s="1073"/>
      <c r="AK77" s="1074"/>
      <c r="AL77" s="1072"/>
      <c r="AM77" s="1072"/>
      <c r="AN77" s="1072"/>
      <c r="AO77" s="1073"/>
      <c r="AP77" s="1074"/>
      <c r="AQ77" s="1072"/>
      <c r="AR77" s="1072"/>
      <c r="AS77" s="1072"/>
      <c r="AT77" s="1073"/>
      <c r="AU77" s="1074"/>
      <c r="AV77" s="1072"/>
      <c r="AW77" s="1072"/>
      <c r="AX77" s="1072"/>
      <c r="AY77" s="1073"/>
      <c r="AZ77" s="1065"/>
      <c r="BA77" s="1065"/>
      <c r="BB77" s="1065"/>
      <c r="BC77" s="1065"/>
      <c r="BD77" s="1066"/>
      <c r="BE77" s="264"/>
      <c r="BF77" s="264"/>
      <c r="BG77" s="264"/>
      <c r="BH77" s="264"/>
      <c r="BI77" s="264"/>
      <c r="BJ77" s="264"/>
      <c r="BK77" s="264"/>
      <c r="BL77" s="264"/>
      <c r="BM77" s="264"/>
      <c r="BN77" s="264"/>
      <c r="BO77" s="264"/>
      <c r="BP77" s="264"/>
      <c r="BQ77" s="261">
        <v>71</v>
      </c>
      <c r="BR77" s="266"/>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5"/>
    </row>
    <row r="78" spans="1:131" s="246" customFormat="1" ht="26.25" customHeight="1" x14ac:dyDescent="0.2">
      <c r="A78" s="260">
        <v>11</v>
      </c>
      <c r="B78" s="1067"/>
      <c r="C78" s="1068"/>
      <c r="D78" s="1068"/>
      <c r="E78" s="1068"/>
      <c r="F78" s="1068"/>
      <c r="G78" s="1068"/>
      <c r="H78" s="1068"/>
      <c r="I78" s="1068"/>
      <c r="J78" s="1068"/>
      <c r="K78" s="1068"/>
      <c r="L78" s="1068"/>
      <c r="M78" s="1068"/>
      <c r="N78" s="1068"/>
      <c r="O78" s="1068"/>
      <c r="P78" s="1069"/>
      <c r="Q78" s="1070"/>
      <c r="R78" s="1064"/>
      <c r="S78" s="1064"/>
      <c r="T78" s="1064"/>
      <c r="U78" s="1064"/>
      <c r="V78" s="1064"/>
      <c r="W78" s="1064"/>
      <c r="X78" s="1064"/>
      <c r="Y78" s="1064"/>
      <c r="Z78" s="1064"/>
      <c r="AA78" s="1064"/>
      <c r="AB78" s="1064"/>
      <c r="AC78" s="1064"/>
      <c r="AD78" s="1064"/>
      <c r="AE78" s="1064"/>
      <c r="AF78" s="1064"/>
      <c r="AG78" s="1064"/>
      <c r="AH78" s="1064"/>
      <c r="AI78" s="1064"/>
      <c r="AJ78" s="1064"/>
      <c r="AK78" s="1064"/>
      <c r="AL78" s="1064"/>
      <c r="AM78" s="1064"/>
      <c r="AN78" s="1064"/>
      <c r="AO78" s="1064"/>
      <c r="AP78" s="1064"/>
      <c r="AQ78" s="1064"/>
      <c r="AR78" s="1064"/>
      <c r="AS78" s="1064"/>
      <c r="AT78" s="1064"/>
      <c r="AU78" s="1064"/>
      <c r="AV78" s="1064"/>
      <c r="AW78" s="1064"/>
      <c r="AX78" s="1064"/>
      <c r="AY78" s="1064"/>
      <c r="AZ78" s="1065"/>
      <c r="BA78" s="1065"/>
      <c r="BB78" s="1065"/>
      <c r="BC78" s="1065"/>
      <c r="BD78" s="1066"/>
      <c r="BE78" s="264"/>
      <c r="BF78" s="264"/>
      <c r="BG78" s="264"/>
      <c r="BH78" s="264"/>
      <c r="BI78" s="264"/>
      <c r="BJ78" s="267"/>
      <c r="BK78" s="267"/>
      <c r="BL78" s="267"/>
      <c r="BM78" s="267"/>
      <c r="BN78" s="267"/>
      <c r="BO78" s="264"/>
      <c r="BP78" s="264"/>
      <c r="BQ78" s="261">
        <v>72</v>
      </c>
      <c r="BR78" s="266"/>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5"/>
    </row>
    <row r="79" spans="1:131" s="246" customFormat="1" ht="26.25" customHeight="1" x14ac:dyDescent="0.2">
      <c r="A79" s="260">
        <v>12</v>
      </c>
      <c r="B79" s="1067"/>
      <c r="C79" s="1068"/>
      <c r="D79" s="1068"/>
      <c r="E79" s="1068"/>
      <c r="F79" s="1068"/>
      <c r="G79" s="1068"/>
      <c r="H79" s="1068"/>
      <c r="I79" s="1068"/>
      <c r="J79" s="1068"/>
      <c r="K79" s="1068"/>
      <c r="L79" s="1068"/>
      <c r="M79" s="1068"/>
      <c r="N79" s="1068"/>
      <c r="O79" s="1068"/>
      <c r="P79" s="1069"/>
      <c r="Q79" s="1070"/>
      <c r="R79" s="1064"/>
      <c r="S79" s="1064"/>
      <c r="T79" s="1064"/>
      <c r="U79" s="1064"/>
      <c r="V79" s="1064"/>
      <c r="W79" s="1064"/>
      <c r="X79" s="1064"/>
      <c r="Y79" s="1064"/>
      <c r="Z79" s="1064"/>
      <c r="AA79" s="1064"/>
      <c r="AB79" s="1064"/>
      <c r="AC79" s="1064"/>
      <c r="AD79" s="1064"/>
      <c r="AE79" s="1064"/>
      <c r="AF79" s="1064"/>
      <c r="AG79" s="1064"/>
      <c r="AH79" s="1064"/>
      <c r="AI79" s="1064"/>
      <c r="AJ79" s="1064"/>
      <c r="AK79" s="1064"/>
      <c r="AL79" s="1064"/>
      <c r="AM79" s="1064"/>
      <c r="AN79" s="1064"/>
      <c r="AO79" s="1064"/>
      <c r="AP79" s="1064"/>
      <c r="AQ79" s="1064"/>
      <c r="AR79" s="1064"/>
      <c r="AS79" s="1064"/>
      <c r="AT79" s="1064"/>
      <c r="AU79" s="1064"/>
      <c r="AV79" s="1064"/>
      <c r="AW79" s="1064"/>
      <c r="AX79" s="1064"/>
      <c r="AY79" s="1064"/>
      <c r="AZ79" s="1065"/>
      <c r="BA79" s="1065"/>
      <c r="BB79" s="1065"/>
      <c r="BC79" s="1065"/>
      <c r="BD79" s="1066"/>
      <c r="BE79" s="264"/>
      <c r="BF79" s="264"/>
      <c r="BG79" s="264"/>
      <c r="BH79" s="264"/>
      <c r="BI79" s="264"/>
      <c r="BJ79" s="267"/>
      <c r="BK79" s="267"/>
      <c r="BL79" s="267"/>
      <c r="BM79" s="267"/>
      <c r="BN79" s="267"/>
      <c r="BO79" s="264"/>
      <c r="BP79" s="264"/>
      <c r="BQ79" s="261">
        <v>73</v>
      </c>
      <c r="BR79" s="266"/>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5"/>
    </row>
    <row r="80" spans="1:131" s="246" customFormat="1" ht="26.25" customHeight="1" x14ac:dyDescent="0.2">
      <c r="A80" s="260">
        <v>13</v>
      </c>
      <c r="B80" s="1067"/>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c r="AG80" s="1064"/>
      <c r="AH80" s="1064"/>
      <c r="AI80" s="1064"/>
      <c r="AJ80" s="1064"/>
      <c r="AK80" s="1064"/>
      <c r="AL80" s="1064"/>
      <c r="AM80" s="1064"/>
      <c r="AN80" s="1064"/>
      <c r="AO80" s="1064"/>
      <c r="AP80" s="1064"/>
      <c r="AQ80" s="1064"/>
      <c r="AR80" s="1064"/>
      <c r="AS80" s="1064"/>
      <c r="AT80" s="1064"/>
      <c r="AU80" s="1064"/>
      <c r="AV80" s="1064"/>
      <c r="AW80" s="1064"/>
      <c r="AX80" s="1064"/>
      <c r="AY80" s="1064"/>
      <c r="AZ80" s="1065"/>
      <c r="BA80" s="1065"/>
      <c r="BB80" s="1065"/>
      <c r="BC80" s="1065"/>
      <c r="BD80" s="1066"/>
      <c r="BE80" s="264"/>
      <c r="BF80" s="264"/>
      <c r="BG80" s="264"/>
      <c r="BH80" s="264"/>
      <c r="BI80" s="264"/>
      <c r="BJ80" s="264"/>
      <c r="BK80" s="264"/>
      <c r="BL80" s="264"/>
      <c r="BM80" s="264"/>
      <c r="BN80" s="264"/>
      <c r="BO80" s="264"/>
      <c r="BP80" s="264"/>
      <c r="BQ80" s="261">
        <v>74</v>
      </c>
      <c r="BR80" s="266"/>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5"/>
    </row>
    <row r="81" spans="1:131" s="246" customFormat="1" ht="26.25" customHeight="1" x14ac:dyDescent="0.2">
      <c r="A81" s="260">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4"/>
      <c r="BF81" s="264"/>
      <c r="BG81" s="264"/>
      <c r="BH81" s="264"/>
      <c r="BI81" s="264"/>
      <c r="BJ81" s="264"/>
      <c r="BK81" s="264"/>
      <c r="BL81" s="264"/>
      <c r="BM81" s="264"/>
      <c r="BN81" s="264"/>
      <c r="BO81" s="264"/>
      <c r="BP81" s="264"/>
      <c r="BQ81" s="261">
        <v>75</v>
      </c>
      <c r="BR81" s="266"/>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5"/>
    </row>
    <row r="82" spans="1:131" s="246" customFormat="1" ht="26.25" customHeight="1" x14ac:dyDescent="0.2">
      <c r="A82" s="260">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4"/>
      <c r="BF82" s="264"/>
      <c r="BG82" s="264"/>
      <c r="BH82" s="264"/>
      <c r="BI82" s="264"/>
      <c r="BJ82" s="264"/>
      <c r="BK82" s="264"/>
      <c r="BL82" s="264"/>
      <c r="BM82" s="264"/>
      <c r="BN82" s="264"/>
      <c r="BO82" s="264"/>
      <c r="BP82" s="264"/>
      <c r="BQ82" s="261">
        <v>76</v>
      </c>
      <c r="BR82" s="266"/>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5"/>
    </row>
    <row r="83" spans="1:131" s="246" customFormat="1" ht="26.25" customHeight="1" x14ac:dyDescent="0.2">
      <c r="A83" s="260">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4"/>
      <c r="BF83" s="264"/>
      <c r="BG83" s="264"/>
      <c r="BH83" s="264"/>
      <c r="BI83" s="264"/>
      <c r="BJ83" s="264"/>
      <c r="BK83" s="264"/>
      <c r="BL83" s="264"/>
      <c r="BM83" s="264"/>
      <c r="BN83" s="264"/>
      <c r="BO83" s="264"/>
      <c r="BP83" s="264"/>
      <c r="BQ83" s="261">
        <v>77</v>
      </c>
      <c r="BR83" s="266"/>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5"/>
    </row>
    <row r="84" spans="1:131" s="246" customFormat="1" ht="26.25" customHeight="1" x14ac:dyDescent="0.2">
      <c r="A84" s="260">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4"/>
      <c r="BF84" s="264"/>
      <c r="BG84" s="264"/>
      <c r="BH84" s="264"/>
      <c r="BI84" s="264"/>
      <c r="BJ84" s="264"/>
      <c r="BK84" s="264"/>
      <c r="BL84" s="264"/>
      <c r="BM84" s="264"/>
      <c r="BN84" s="264"/>
      <c r="BO84" s="264"/>
      <c r="BP84" s="264"/>
      <c r="BQ84" s="261">
        <v>78</v>
      </c>
      <c r="BR84" s="266"/>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5"/>
    </row>
    <row r="85" spans="1:131" s="246" customFormat="1" ht="26.25" customHeight="1" x14ac:dyDescent="0.2">
      <c r="A85" s="260">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4"/>
      <c r="BF85" s="264"/>
      <c r="BG85" s="264"/>
      <c r="BH85" s="264"/>
      <c r="BI85" s="264"/>
      <c r="BJ85" s="264"/>
      <c r="BK85" s="264"/>
      <c r="BL85" s="264"/>
      <c r="BM85" s="264"/>
      <c r="BN85" s="264"/>
      <c r="BO85" s="264"/>
      <c r="BP85" s="264"/>
      <c r="BQ85" s="261">
        <v>79</v>
      </c>
      <c r="BR85" s="266"/>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5"/>
    </row>
    <row r="86" spans="1:131" s="246" customFormat="1" ht="26.25" customHeight="1" x14ac:dyDescent="0.2">
      <c r="A86" s="260">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4"/>
      <c r="BF86" s="264"/>
      <c r="BG86" s="264"/>
      <c r="BH86" s="264"/>
      <c r="BI86" s="264"/>
      <c r="BJ86" s="264"/>
      <c r="BK86" s="264"/>
      <c r="BL86" s="264"/>
      <c r="BM86" s="264"/>
      <c r="BN86" s="264"/>
      <c r="BO86" s="264"/>
      <c r="BP86" s="264"/>
      <c r="BQ86" s="261">
        <v>80</v>
      </c>
      <c r="BR86" s="266"/>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5"/>
    </row>
    <row r="87" spans="1:131" s="246" customFormat="1" ht="26.25" customHeight="1" x14ac:dyDescent="0.2">
      <c r="A87" s="268">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4"/>
      <c r="BF87" s="264"/>
      <c r="BG87" s="264"/>
      <c r="BH87" s="264"/>
      <c r="BI87" s="264"/>
      <c r="BJ87" s="264"/>
      <c r="BK87" s="264"/>
      <c r="BL87" s="264"/>
      <c r="BM87" s="264"/>
      <c r="BN87" s="264"/>
      <c r="BO87" s="264"/>
      <c r="BP87" s="264"/>
      <c r="BQ87" s="261">
        <v>81</v>
      </c>
      <c r="BR87" s="266"/>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5"/>
    </row>
    <row r="88" spans="1:131" s="246" customFormat="1" ht="26.25" customHeight="1" thickBot="1" x14ac:dyDescent="0.25">
      <c r="A88" s="263" t="s">
        <v>393</v>
      </c>
      <c r="B88" s="1037" t="s">
        <v>421</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v>79825</v>
      </c>
      <c r="AG88" s="1052"/>
      <c r="AH88" s="1052"/>
      <c r="AI88" s="1052"/>
      <c r="AJ88" s="1052"/>
      <c r="AK88" s="1056"/>
      <c r="AL88" s="1056"/>
      <c r="AM88" s="1056"/>
      <c r="AN88" s="1056"/>
      <c r="AO88" s="1056"/>
      <c r="AP88" s="1052">
        <v>50463</v>
      </c>
      <c r="AQ88" s="1052"/>
      <c r="AR88" s="1052"/>
      <c r="AS88" s="1052"/>
      <c r="AT88" s="1052"/>
      <c r="AU88" s="1052">
        <v>1063</v>
      </c>
      <c r="AV88" s="1052"/>
      <c r="AW88" s="1052"/>
      <c r="AX88" s="1052"/>
      <c r="AY88" s="1052"/>
      <c r="AZ88" s="1053"/>
      <c r="BA88" s="1053"/>
      <c r="BB88" s="1053"/>
      <c r="BC88" s="1053"/>
      <c r="BD88" s="1054"/>
      <c r="BE88" s="264"/>
      <c r="BF88" s="264"/>
      <c r="BG88" s="264"/>
      <c r="BH88" s="264"/>
      <c r="BI88" s="264"/>
      <c r="BJ88" s="264"/>
      <c r="BK88" s="264"/>
      <c r="BL88" s="264"/>
      <c r="BM88" s="264"/>
      <c r="BN88" s="264"/>
      <c r="BO88" s="264"/>
      <c r="BP88" s="264"/>
      <c r="BQ88" s="261">
        <v>82</v>
      </c>
      <c r="BR88" s="266"/>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5"/>
    </row>
    <row r="89" spans="1:131" s="246" customFormat="1" ht="26.25" hidden="1" customHeight="1" x14ac:dyDescent="0.2">
      <c r="A89" s="269"/>
      <c r="B89" s="270"/>
      <c r="C89" s="270"/>
      <c r="D89" s="270"/>
      <c r="E89" s="270"/>
      <c r="F89" s="270"/>
      <c r="G89" s="270"/>
      <c r="H89" s="270"/>
      <c r="I89" s="270"/>
      <c r="J89" s="270"/>
      <c r="K89" s="270"/>
      <c r="L89" s="270"/>
      <c r="M89" s="270"/>
      <c r="N89" s="270"/>
      <c r="O89" s="270"/>
      <c r="P89" s="270"/>
      <c r="Q89" s="271"/>
      <c r="R89" s="271"/>
      <c r="S89" s="271"/>
      <c r="T89" s="271"/>
      <c r="U89" s="271"/>
      <c r="V89" s="271"/>
      <c r="W89" s="271"/>
      <c r="X89" s="271"/>
      <c r="Y89" s="271"/>
      <c r="Z89" s="271"/>
      <c r="AA89" s="271"/>
      <c r="AB89" s="271"/>
      <c r="AC89" s="271"/>
      <c r="AD89" s="271"/>
      <c r="AE89" s="271"/>
      <c r="AF89" s="271"/>
      <c r="AG89" s="271"/>
      <c r="AH89" s="271"/>
      <c r="AI89" s="271"/>
      <c r="AJ89" s="271"/>
      <c r="AK89" s="271"/>
      <c r="AL89" s="271"/>
      <c r="AM89" s="271"/>
      <c r="AN89" s="271"/>
      <c r="AO89" s="271"/>
      <c r="AP89" s="271"/>
      <c r="AQ89" s="271"/>
      <c r="AR89" s="271"/>
      <c r="AS89" s="271"/>
      <c r="AT89" s="271"/>
      <c r="AU89" s="271"/>
      <c r="AV89" s="271"/>
      <c r="AW89" s="271"/>
      <c r="AX89" s="271"/>
      <c r="AY89" s="271"/>
      <c r="AZ89" s="272"/>
      <c r="BA89" s="272"/>
      <c r="BB89" s="272"/>
      <c r="BC89" s="272"/>
      <c r="BD89" s="272"/>
      <c r="BE89" s="264"/>
      <c r="BF89" s="264"/>
      <c r="BG89" s="264"/>
      <c r="BH89" s="264"/>
      <c r="BI89" s="264"/>
      <c r="BJ89" s="264"/>
      <c r="BK89" s="264"/>
      <c r="BL89" s="264"/>
      <c r="BM89" s="264"/>
      <c r="BN89" s="264"/>
      <c r="BO89" s="264"/>
      <c r="BP89" s="264"/>
      <c r="BQ89" s="261">
        <v>83</v>
      </c>
      <c r="BR89" s="266"/>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5"/>
    </row>
    <row r="90" spans="1:131" s="246" customFormat="1" ht="26.25" hidden="1" customHeight="1" x14ac:dyDescent="0.2">
      <c r="A90" s="269"/>
      <c r="B90" s="270"/>
      <c r="C90" s="270"/>
      <c r="D90" s="270"/>
      <c r="E90" s="270"/>
      <c r="F90" s="270"/>
      <c r="G90" s="270"/>
      <c r="H90" s="270"/>
      <c r="I90" s="270"/>
      <c r="J90" s="270"/>
      <c r="K90" s="270"/>
      <c r="L90" s="270"/>
      <c r="M90" s="270"/>
      <c r="N90" s="270"/>
      <c r="O90" s="270"/>
      <c r="P90" s="270"/>
      <c r="Q90" s="271"/>
      <c r="R90" s="271"/>
      <c r="S90" s="271"/>
      <c r="T90" s="271"/>
      <c r="U90" s="271"/>
      <c r="V90" s="271"/>
      <c r="W90" s="271"/>
      <c r="X90" s="271"/>
      <c r="Y90" s="271"/>
      <c r="Z90" s="271"/>
      <c r="AA90" s="271"/>
      <c r="AB90" s="271"/>
      <c r="AC90" s="271"/>
      <c r="AD90" s="271"/>
      <c r="AE90" s="271"/>
      <c r="AF90" s="271"/>
      <c r="AG90" s="271"/>
      <c r="AH90" s="271"/>
      <c r="AI90" s="271"/>
      <c r="AJ90" s="271"/>
      <c r="AK90" s="271"/>
      <c r="AL90" s="271"/>
      <c r="AM90" s="271"/>
      <c r="AN90" s="271"/>
      <c r="AO90" s="271"/>
      <c r="AP90" s="271"/>
      <c r="AQ90" s="271"/>
      <c r="AR90" s="271"/>
      <c r="AS90" s="271"/>
      <c r="AT90" s="271"/>
      <c r="AU90" s="271"/>
      <c r="AV90" s="271"/>
      <c r="AW90" s="271"/>
      <c r="AX90" s="271"/>
      <c r="AY90" s="271"/>
      <c r="AZ90" s="272"/>
      <c r="BA90" s="272"/>
      <c r="BB90" s="272"/>
      <c r="BC90" s="272"/>
      <c r="BD90" s="272"/>
      <c r="BE90" s="264"/>
      <c r="BF90" s="264"/>
      <c r="BG90" s="264"/>
      <c r="BH90" s="264"/>
      <c r="BI90" s="264"/>
      <c r="BJ90" s="264"/>
      <c r="BK90" s="264"/>
      <c r="BL90" s="264"/>
      <c r="BM90" s="264"/>
      <c r="BN90" s="264"/>
      <c r="BO90" s="264"/>
      <c r="BP90" s="264"/>
      <c r="BQ90" s="261">
        <v>84</v>
      </c>
      <c r="BR90" s="266"/>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5"/>
    </row>
    <row r="91" spans="1:131" s="246" customFormat="1" ht="26.25" hidden="1" customHeight="1" x14ac:dyDescent="0.2">
      <c r="A91" s="269"/>
      <c r="B91" s="270"/>
      <c r="C91" s="270"/>
      <c r="D91" s="270"/>
      <c r="E91" s="270"/>
      <c r="F91" s="270"/>
      <c r="G91" s="270"/>
      <c r="H91" s="270"/>
      <c r="I91" s="270"/>
      <c r="J91" s="270"/>
      <c r="K91" s="270"/>
      <c r="L91" s="270"/>
      <c r="M91" s="270"/>
      <c r="N91" s="270"/>
      <c r="O91" s="270"/>
      <c r="P91" s="270"/>
      <c r="Q91" s="271"/>
      <c r="R91" s="271"/>
      <c r="S91" s="271"/>
      <c r="T91" s="271"/>
      <c r="U91" s="271"/>
      <c r="V91" s="271"/>
      <c r="W91" s="271"/>
      <c r="X91" s="271"/>
      <c r="Y91" s="271"/>
      <c r="Z91" s="271"/>
      <c r="AA91" s="271"/>
      <c r="AB91" s="271"/>
      <c r="AC91" s="271"/>
      <c r="AD91" s="271"/>
      <c r="AE91" s="271"/>
      <c r="AF91" s="271"/>
      <c r="AG91" s="271"/>
      <c r="AH91" s="271"/>
      <c r="AI91" s="271"/>
      <c r="AJ91" s="271"/>
      <c r="AK91" s="271"/>
      <c r="AL91" s="271"/>
      <c r="AM91" s="271"/>
      <c r="AN91" s="271"/>
      <c r="AO91" s="271"/>
      <c r="AP91" s="271"/>
      <c r="AQ91" s="271"/>
      <c r="AR91" s="271"/>
      <c r="AS91" s="271"/>
      <c r="AT91" s="271"/>
      <c r="AU91" s="271"/>
      <c r="AV91" s="271"/>
      <c r="AW91" s="271"/>
      <c r="AX91" s="271"/>
      <c r="AY91" s="271"/>
      <c r="AZ91" s="272"/>
      <c r="BA91" s="272"/>
      <c r="BB91" s="272"/>
      <c r="BC91" s="272"/>
      <c r="BD91" s="272"/>
      <c r="BE91" s="264"/>
      <c r="BF91" s="264"/>
      <c r="BG91" s="264"/>
      <c r="BH91" s="264"/>
      <c r="BI91" s="264"/>
      <c r="BJ91" s="264"/>
      <c r="BK91" s="264"/>
      <c r="BL91" s="264"/>
      <c r="BM91" s="264"/>
      <c r="BN91" s="264"/>
      <c r="BO91" s="264"/>
      <c r="BP91" s="264"/>
      <c r="BQ91" s="261">
        <v>85</v>
      </c>
      <c r="BR91" s="266"/>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5"/>
    </row>
    <row r="92" spans="1:131" s="246" customFormat="1" ht="26.25" hidden="1" customHeight="1" x14ac:dyDescent="0.2">
      <c r="A92" s="269"/>
      <c r="B92" s="270"/>
      <c r="C92" s="270"/>
      <c r="D92" s="270"/>
      <c r="E92" s="270"/>
      <c r="F92" s="270"/>
      <c r="G92" s="270"/>
      <c r="H92" s="270"/>
      <c r="I92" s="270"/>
      <c r="J92" s="270"/>
      <c r="K92" s="270"/>
      <c r="L92" s="270"/>
      <c r="M92" s="270"/>
      <c r="N92" s="270"/>
      <c r="O92" s="270"/>
      <c r="P92" s="270"/>
      <c r="Q92" s="271"/>
      <c r="R92" s="271"/>
      <c r="S92" s="271"/>
      <c r="T92" s="271"/>
      <c r="U92" s="271"/>
      <c r="V92" s="271"/>
      <c r="W92" s="271"/>
      <c r="X92" s="271"/>
      <c r="Y92" s="271"/>
      <c r="Z92" s="271"/>
      <c r="AA92" s="271"/>
      <c r="AB92" s="271"/>
      <c r="AC92" s="271"/>
      <c r="AD92" s="271"/>
      <c r="AE92" s="271"/>
      <c r="AF92" s="271"/>
      <c r="AG92" s="271"/>
      <c r="AH92" s="271"/>
      <c r="AI92" s="271"/>
      <c r="AJ92" s="271"/>
      <c r="AK92" s="271"/>
      <c r="AL92" s="271"/>
      <c r="AM92" s="271"/>
      <c r="AN92" s="271"/>
      <c r="AO92" s="271"/>
      <c r="AP92" s="271"/>
      <c r="AQ92" s="271"/>
      <c r="AR92" s="271"/>
      <c r="AS92" s="271"/>
      <c r="AT92" s="271"/>
      <c r="AU92" s="271"/>
      <c r="AV92" s="271"/>
      <c r="AW92" s="271"/>
      <c r="AX92" s="271"/>
      <c r="AY92" s="271"/>
      <c r="AZ92" s="272"/>
      <c r="BA92" s="272"/>
      <c r="BB92" s="272"/>
      <c r="BC92" s="272"/>
      <c r="BD92" s="272"/>
      <c r="BE92" s="264"/>
      <c r="BF92" s="264"/>
      <c r="BG92" s="264"/>
      <c r="BH92" s="264"/>
      <c r="BI92" s="264"/>
      <c r="BJ92" s="264"/>
      <c r="BK92" s="264"/>
      <c r="BL92" s="264"/>
      <c r="BM92" s="264"/>
      <c r="BN92" s="264"/>
      <c r="BO92" s="264"/>
      <c r="BP92" s="264"/>
      <c r="BQ92" s="261">
        <v>86</v>
      </c>
      <c r="BR92" s="266"/>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5"/>
    </row>
    <row r="93" spans="1:131" s="246" customFormat="1" ht="26.25" hidden="1" customHeight="1" x14ac:dyDescent="0.2">
      <c r="A93" s="269"/>
      <c r="B93" s="270"/>
      <c r="C93" s="270"/>
      <c r="D93" s="270"/>
      <c r="E93" s="270"/>
      <c r="F93" s="270"/>
      <c r="G93" s="270"/>
      <c r="H93" s="270"/>
      <c r="I93" s="270"/>
      <c r="J93" s="270"/>
      <c r="K93" s="270"/>
      <c r="L93" s="270"/>
      <c r="M93" s="270"/>
      <c r="N93" s="270"/>
      <c r="O93" s="270"/>
      <c r="P93" s="270"/>
      <c r="Q93" s="271"/>
      <c r="R93" s="271"/>
      <c r="S93" s="271"/>
      <c r="T93" s="271"/>
      <c r="U93" s="271"/>
      <c r="V93" s="271"/>
      <c r="W93" s="271"/>
      <c r="X93" s="271"/>
      <c r="Y93" s="271"/>
      <c r="Z93" s="271"/>
      <c r="AA93" s="271"/>
      <c r="AB93" s="271"/>
      <c r="AC93" s="271"/>
      <c r="AD93" s="271"/>
      <c r="AE93" s="271"/>
      <c r="AF93" s="271"/>
      <c r="AG93" s="271"/>
      <c r="AH93" s="271"/>
      <c r="AI93" s="271"/>
      <c r="AJ93" s="271"/>
      <c r="AK93" s="271"/>
      <c r="AL93" s="271"/>
      <c r="AM93" s="271"/>
      <c r="AN93" s="271"/>
      <c r="AO93" s="271"/>
      <c r="AP93" s="271"/>
      <c r="AQ93" s="271"/>
      <c r="AR93" s="271"/>
      <c r="AS93" s="271"/>
      <c r="AT93" s="271"/>
      <c r="AU93" s="271"/>
      <c r="AV93" s="271"/>
      <c r="AW93" s="271"/>
      <c r="AX93" s="271"/>
      <c r="AY93" s="271"/>
      <c r="AZ93" s="272"/>
      <c r="BA93" s="272"/>
      <c r="BB93" s="272"/>
      <c r="BC93" s="272"/>
      <c r="BD93" s="272"/>
      <c r="BE93" s="264"/>
      <c r="BF93" s="264"/>
      <c r="BG93" s="264"/>
      <c r="BH93" s="264"/>
      <c r="BI93" s="264"/>
      <c r="BJ93" s="264"/>
      <c r="BK93" s="264"/>
      <c r="BL93" s="264"/>
      <c r="BM93" s="264"/>
      <c r="BN93" s="264"/>
      <c r="BO93" s="264"/>
      <c r="BP93" s="264"/>
      <c r="BQ93" s="261">
        <v>87</v>
      </c>
      <c r="BR93" s="266"/>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5"/>
    </row>
    <row r="94" spans="1:131" s="246" customFormat="1" ht="26.25" hidden="1" customHeight="1" x14ac:dyDescent="0.2">
      <c r="A94" s="269"/>
      <c r="B94" s="270"/>
      <c r="C94" s="270"/>
      <c r="D94" s="270"/>
      <c r="E94" s="270"/>
      <c r="F94" s="270"/>
      <c r="G94" s="270"/>
      <c r="H94" s="270"/>
      <c r="I94" s="270"/>
      <c r="J94" s="270"/>
      <c r="K94" s="270"/>
      <c r="L94" s="270"/>
      <c r="M94" s="270"/>
      <c r="N94" s="270"/>
      <c r="O94" s="270"/>
      <c r="P94" s="270"/>
      <c r="Q94" s="271"/>
      <c r="R94" s="271"/>
      <c r="S94" s="271"/>
      <c r="T94" s="271"/>
      <c r="U94" s="271"/>
      <c r="V94" s="271"/>
      <c r="W94" s="271"/>
      <c r="X94" s="271"/>
      <c r="Y94" s="271"/>
      <c r="Z94" s="271"/>
      <c r="AA94" s="271"/>
      <c r="AB94" s="271"/>
      <c r="AC94" s="271"/>
      <c r="AD94" s="271"/>
      <c r="AE94" s="271"/>
      <c r="AF94" s="271"/>
      <c r="AG94" s="271"/>
      <c r="AH94" s="271"/>
      <c r="AI94" s="271"/>
      <c r="AJ94" s="271"/>
      <c r="AK94" s="271"/>
      <c r="AL94" s="271"/>
      <c r="AM94" s="271"/>
      <c r="AN94" s="271"/>
      <c r="AO94" s="271"/>
      <c r="AP94" s="271"/>
      <c r="AQ94" s="271"/>
      <c r="AR94" s="271"/>
      <c r="AS94" s="271"/>
      <c r="AT94" s="271"/>
      <c r="AU94" s="271"/>
      <c r="AV94" s="271"/>
      <c r="AW94" s="271"/>
      <c r="AX94" s="271"/>
      <c r="AY94" s="271"/>
      <c r="AZ94" s="272"/>
      <c r="BA94" s="272"/>
      <c r="BB94" s="272"/>
      <c r="BC94" s="272"/>
      <c r="BD94" s="272"/>
      <c r="BE94" s="264"/>
      <c r="BF94" s="264"/>
      <c r="BG94" s="264"/>
      <c r="BH94" s="264"/>
      <c r="BI94" s="264"/>
      <c r="BJ94" s="264"/>
      <c r="BK94" s="264"/>
      <c r="BL94" s="264"/>
      <c r="BM94" s="264"/>
      <c r="BN94" s="264"/>
      <c r="BO94" s="264"/>
      <c r="BP94" s="264"/>
      <c r="BQ94" s="261">
        <v>88</v>
      </c>
      <c r="BR94" s="266"/>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5"/>
    </row>
    <row r="95" spans="1:131" s="246" customFormat="1" ht="26.25" hidden="1" customHeight="1" x14ac:dyDescent="0.2">
      <c r="A95" s="269"/>
      <c r="B95" s="270"/>
      <c r="C95" s="270"/>
      <c r="D95" s="270"/>
      <c r="E95" s="270"/>
      <c r="F95" s="270"/>
      <c r="G95" s="270"/>
      <c r="H95" s="270"/>
      <c r="I95" s="270"/>
      <c r="J95" s="270"/>
      <c r="K95" s="270"/>
      <c r="L95" s="270"/>
      <c r="M95" s="270"/>
      <c r="N95" s="270"/>
      <c r="O95" s="270"/>
      <c r="P95" s="270"/>
      <c r="Q95" s="271"/>
      <c r="R95" s="271"/>
      <c r="S95" s="271"/>
      <c r="T95" s="271"/>
      <c r="U95" s="271"/>
      <c r="V95" s="271"/>
      <c r="W95" s="271"/>
      <c r="X95" s="271"/>
      <c r="Y95" s="271"/>
      <c r="Z95" s="271"/>
      <c r="AA95" s="271"/>
      <c r="AB95" s="271"/>
      <c r="AC95" s="271"/>
      <c r="AD95" s="271"/>
      <c r="AE95" s="271"/>
      <c r="AF95" s="271"/>
      <c r="AG95" s="271"/>
      <c r="AH95" s="271"/>
      <c r="AI95" s="271"/>
      <c r="AJ95" s="271"/>
      <c r="AK95" s="271"/>
      <c r="AL95" s="271"/>
      <c r="AM95" s="271"/>
      <c r="AN95" s="271"/>
      <c r="AO95" s="271"/>
      <c r="AP95" s="271"/>
      <c r="AQ95" s="271"/>
      <c r="AR95" s="271"/>
      <c r="AS95" s="271"/>
      <c r="AT95" s="271"/>
      <c r="AU95" s="271"/>
      <c r="AV95" s="271"/>
      <c r="AW95" s="271"/>
      <c r="AX95" s="271"/>
      <c r="AY95" s="271"/>
      <c r="AZ95" s="272"/>
      <c r="BA95" s="272"/>
      <c r="BB95" s="272"/>
      <c r="BC95" s="272"/>
      <c r="BD95" s="272"/>
      <c r="BE95" s="264"/>
      <c r="BF95" s="264"/>
      <c r="BG95" s="264"/>
      <c r="BH95" s="264"/>
      <c r="BI95" s="264"/>
      <c r="BJ95" s="264"/>
      <c r="BK95" s="264"/>
      <c r="BL95" s="264"/>
      <c r="BM95" s="264"/>
      <c r="BN95" s="264"/>
      <c r="BO95" s="264"/>
      <c r="BP95" s="264"/>
      <c r="BQ95" s="261">
        <v>89</v>
      </c>
      <c r="BR95" s="266"/>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5"/>
    </row>
    <row r="96" spans="1:131" s="246" customFormat="1" ht="26.25" hidden="1" customHeight="1" x14ac:dyDescent="0.2">
      <c r="A96" s="269"/>
      <c r="B96" s="270"/>
      <c r="C96" s="270"/>
      <c r="D96" s="270"/>
      <c r="E96" s="270"/>
      <c r="F96" s="270"/>
      <c r="G96" s="270"/>
      <c r="H96" s="270"/>
      <c r="I96" s="270"/>
      <c r="J96" s="270"/>
      <c r="K96" s="270"/>
      <c r="L96" s="270"/>
      <c r="M96" s="270"/>
      <c r="N96" s="270"/>
      <c r="O96" s="270"/>
      <c r="P96" s="270"/>
      <c r="Q96" s="271"/>
      <c r="R96" s="271"/>
      <c r="S96" s="271"/>
      <c r="T96" s="271"/>
      <c r="U96" s="271"/>
      <c r="V96" s="271"/>
      <c r="W96" s="271"/>
      <c r="X96" s="271"/>
      <c r="Y96" s="271"/>
      <c r="Z96" s="271"/>
      <c r="AA96" s="271"/>
      <c r="AB96" s="271"/>
      <c r="AC96" s="271"/>
      <c r="AD96" s="271"/>
      <c r="AE96" s="271"/>
      <c r="AF96" s="271"/>
      <c r="AG96" s="271"/>
      <c r="AH96" s="271"/>
      <c r="AI96" s="271"/>
      <c r="AJ96" s="271"/>
      <c r="AK96" s="271"/>
      <c r="AL96" s="271"/>
      <c r="AM96" s="271"/>
      <c r="AN96" s="271"/>
      <c r="AO96" s="271"/>
      <c r="AP96" s="271"/>
      <c r="AQ96" s="271"/>
      <c r="AR96" s="271"/>
      <c r="AS96" s="271"/>
      <c r="AT96" s="271"/>
      <c r="AU96" s="271"/>
      <c r="AV96" s="271"/>
      <c r="AW96" s="271"/>
      <c r="AX96" s="271"/>
      <c r="AY96" s="271"/>
      <c r="AZ96" s="272"/>
      <c r="BA96" s="272"/>
      <c r="BB96" s="272"/>
      <c r="BC96" s="272"/>
      <c r="BD96" s="272"/>
      <c r="BE96" s="264"/>
      <c r="BF96" s="264"/>
      <c r="BG96" s="264"/>
      <c r="BH96" s="264"/>
      <c r="BI96" s="264"/>
      <c r="BJ96" s="264"/>
      <c r="BK96" s="264"/>
      <c r="BL96" s="264"/>
      <c r="BM96" s="264"/>
      <c r="BN96" s="264"/>
      <c r="BO96" s="264"/>
      <c r="BP96" s="264"/>
      <c r="BQ96" s="261">
        <v>90</v>
      </c>
      <c r="BR96" s="266"/>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5"/>
    </row>
    <row r="97" spans="1:131" s="246" customFormat="1" ht="26.25" hidden="1" customHeight="1" x14ac:dyDescent="0.2">
      <c r="A97" s="269"/>
      <c r="B97" s="270"/>
      <c r="C97" s="270"/>
      <c r="D97" s="270"/>
      <c r="E97" s="270"/>
      <c r="F97" s="270"/>
      <c r="G97" s="270"/>
      <c r="H97" s="270"/>
      <c r="I97" s="270"/>
      <c r="J97" s="270"/>
      <c r="K97" s="270"/>
      <c r="L97" s="270"/>
      <c r="M97" s="270"/>
      <c r="N97" s="270"/>
      <c r="O97" s="270"/>
      <c r="P97" s="270"/>
      <c r="Q97" s="271"/>
      <c r="R97" s="271"/>
      <c r="S97" s="271"/>
      <c r="T97" s="271"/>
      <c r="U97" s="271"/>
      <c r="V97" s="271"/>
      <c r="W97" s="271"/>
      <c r="X97" s="271"/>
      <c r="Y97" s="271"/>
      <c r="Z97" s="271"/>
      <c r="AA97" s="271"/>
      <c r="AB97" s="271"/>
      <c r="AC97" s="271"/>
      <c r="AD97" s="271"/>
      <c r="AE97" s="271"/>
      <c r="AF97" s="271"/>
      <c r="AG97" s="271"/>
      <c r="AH97" s="271"/>
      <c r="AI97" s="271"/>
      <c r="AJ97" s="271"/>
      <c r="AK97" s="271"/>
      <c r="AL97" s="271"/>
      <c r="AM97" s="271"/>
      <c r="AN97" s="271"/>
      <c r="AO97" s="271"/>
      <c r="AP97" s="271"/>
      <c r="AQ97" s="271"/>
      <c r="AR97" s="271"/>
      <c r="AS97" s="271"/>
      <c r="AT97" s="271"/>
      <c r="AU97" s="271"/>
      <c r="AV97" s="271"/>
      <c r="AW97" s="271"/>
      <c r="AX97" s="271"/>
      <c r="AY97" s="271"/>
      <c r="AZ97" s="272"/>
      <c r="BA97" s="272"/>
      <c r="BB97" s="272"/>
      <c r="BC97" s="272"/>
      <c r="BD97" s="272"/>
      <c r="BE97" s="264"/>
      <c r="BF97" s="264"/>
      <c r="BG97" s="264"/>
      <c r="BH97" s="264"/>
      <c r="BI97" s="264"/>
      <c r="BJ97" s="264"/>
      <c r="BK97" s="264"/>
      <c r="BL97" s="264"/>
      <c r="BM97" s="264"/>
      <c r="BN97" s="264"/>
      <c r="BO97" s="264"/>
      <c r="BP97" s="264"/>
      <c r="BQ97" s="261">
        <v>91</v>
      </c>
      <c r="BR97" s="266"/>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5"/>
    </row>
    <row r="98" spans="1:131" s="246" customFormat="1" ht="26.25" hidden="1" customHeight="1" x14ac:dyDescent="0.2">
      <c r="A98" s="269"/>
      <c r="B98" s="270"/>
      <c r="C98" s="270"/>
      <c r="D98" s="270"/>
      <c r="E98" s="270"/>
      <c r="F98" s="270"/>
      <c r="G98" s="270"/>
      <c r="H98" s="270"/>
      <c r="I98" s="270"/>
      <c r="J98" s="270"/>
      <c r="K98" s="270"/>
      <c r="L98" s="270"/>
      <c r="M98" s="270"/>
      <c r="N98" s="270"/>
      <c r="O98" s="270"/>
      <c r="P98" s="270"/>
      <c r="Q98" s="271"/>
      <c r="R98" s="271"/>
      <c r="S98" s="271"/>
      <c r="T98" s="271"/>
      <c r="U98" s="271"/>
      <c r="V98" s="271"/>
      <c r="W98" s="271"/>
      <c r="X98" s="271"/>
      <c r="Y98" s="271"/>
      <c r="Z98" s="271"/>
      <c r="AA98" s="271"/>
      <c r="AB98" s="271"/>
      <c r="AC98" s="271"/>
      <c r="AD98" s="271"/>
      <c r="AE98" s="271"/>
      <c r="AF98" s="271"/>
      <c r="AG98" s="271"/>
      <c r="AH98" s="271"/>
      <c r="AI98" s="271"/>
      <c r="AJ98" s="271"/>
      <c r="AK98" s="271"/>
      <c r="AL98" s="271"/>
      <c r="AM98" s="271"/>
      <c r="AN98" s="271"/>
      <c r="AO98" s="271"/>
      <c r="AP98" s="271"/>
      <c r="AQ98" s="271"/>
      <c r="AR98" s="271"/>
      <c r="AS98" s="271"/>
      <c r="AT98" s="271"/>
      <c r="AU98" s="271"/>
      <c r="AV98" s="271"/>
      <c r="AW98" s="271"/>
      <c r="AX98" s="271"/>
      <c r="AY98" s="271"/>
      <c r="AZ98" s="272"/>
      <c r="BA98" s="272"/>
      <c r="BB98" s="272"/>
      <c r="BC98" s="272"/>
      <c r="BD98" s="272"/>
      <c r="BE98" s="264"/>
      <c r="BF98" s="264"/>
      <c r="BG98" s="264"/>
      <c r="BH98" s="264"/>
      <c r="BI98" s="264"/>
      <c r="BJ98" s="264"/>
      <c r="BK98" s="264"/>
      <c r="BL98" s="264"/>
      <c r="BM98" s="264"/>
      <c r="BN98" s="264"/>
      <c r="BO98" s="264"/>
      <c r="BP98" s="264"/>
      <c r="BQ98" s="261">
        <v>92</v>
      </c>
      <c r="BR98" s="266"/>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5"/>
    </row>
    <row r="99" spans="1:131" s="246" customFormat="1" ht="26.25" hidden="1" customHeight="1" x14ac:dyDescent="0.2">
      <c r="A99" s="269"/>
      <c r="B99" s="270"/>
      <c r="C99" s="270"/>
      <c r="D99" s="270"/>
      <c r="E99" s="270"/>
      <c r="F99" s="270"/>
      <c r="G99" s="270"/>
      <c r="H99" s="270"/>
      <c r="I99" s="270"/>
      <c r="J99" s="270"/>
      <c r="K99" s="270"/>
      <c r="L99" s="270"/>
      <c r="M99" s="270"/>
      <c r="N99" s="270"/>
      <c r="O99" s="270"/>
      <c r="P99" s="270"/>
      <c r="Q99" s="271"/>
      <c r="R99" s="271"/>
      <c r="S99" s="271"/>
      <c r="T99" s="271"/>
      <c r="U99" s="271"/>
      <c r="V99" s="271"/>
      <c r="W99" s="271"/>
      <c r="X99" s="271"/>
      <c r="Y99" s="271"/>
      <c r="Z99" s="271"/>
      <c r="AA99" s="271"/>
      <c r="AB99" s="271"/>
      <c r="AC99" s="271"/>
      <c r="AD99" s="271"/>
      <c r="AE99" s="271"/>
      <c r="AF99" s="271"/>
      <c r="AG99" s="271"/>
      <c r="AH99" s="271"/>
      <c r="AI99" s="271"/>
      <c r="AJ99" s="271"/>
      <c r="AK99" s="271"/>
      <c r="AL99" s="271"/>
      <c r="AM99" s="271"/>
      <c r="AN99" s="271"/>
      <c r="AO99" s="271"/>
      <c r="AP99" s="271"/>
      <c r="AQ99" s="271"/>
      <c r="AR99" s="271"/>
      <c r="AS99" s="271"/>
      <c r="AT99" s="271"/>
      <c r="AU99" s="271"/>
      <c r="AV99" s="271"/>
      <c r="AW99" s="271"/>
      <c r="AX99" s="271"/>
      <c r="AY99" s="271"/>
      <c r="AZ99" s="272"/>
      <c r="BA99" s="272"/>
      <c r="BB99" s="272"/>
      <c r="BC99" s="272"/>
      <c r="BD99" s="272"/>
      <c r="BE99" s="264"/>
      <c r="BF99" s="264"/>
      <c r="BG99" s="264"/>
      <c r="BH99" s="264"/>
      <c r="BI99" s="264"/>
      <c r="BJ99" s="264"/>
      <c r="BK99" s="264"/>
      <c r="BL99" s="264"/>
      <c r="BM99" s="264"/>
      <c r="BN99" s="264"/>
      <c r="BO99" s="264"/>
      <c r="BP99" s="264"/>
      <c r="BQ99" s="261">
        <v>93</v>
      </c>
      <c r="BR99" s="266"/>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5"/>
    </row>
    <row r="100" spans="1:131" s="246" customFormat="1" ht="26.25" hidden="1" customHeight="1" x14ac:dyDescent="0.2">
      <c r="A100" s="269"/>
      <c r="B100" s="270"/>
      <c r="C100" s="270"/>
      <c r="D100" s="270"/>
      <c r="E100" s="270"/>
      <c r="F100" s="270"/>
      <c r="G100" s="270"/>
      <c r="H100" s="270"/>
      <c r="I100" s="270"/>
      <c r="J100" s="270"/>
      <c r="K100" s="270"/>
      <c r="L100" s="270"/>
      <c r="M100" s="270"/>
      <c r="N100" s="270"/>
      <c r="O100" s="270"/>
      <c r="P100" s="270"/>
      <c r="Q100" s="271"/>
      <c r="R100" s="271"/>
      <c r="S100" s="271"/>
      <c r="T100" s="271"/>
      <c r="U100" s="271"/>
      <c r="V100" s="271"/>
      <c r="W100" s="271"/>
      <c r="X100" s="271"/>
      <c r="Y100" s="271"/>
      <c r="Z100" s="271"/>
      <c r="AA100" s="271"/>
      <c r="AB100" s="271"/>
      <c r="AC100" s="271"/>
      <c r="AD100" s="271"/>
      <c r="AE100" s="271"/>
      <c r="AF100" s="271"/>
      <c r="AG100" s="271"/>
      <c r="AH100" s="271"/>
      <c r="AI100" s="271"/>
      <c r="AJ100" s="271"/>
      <c r="AK100" s="271"/>
      <c r="AL100" s="271"/>
      <c r="AM100" s="271"/>
      <c r="AN100" s="271"/>
      <c r="AO100" s="271"/>
      <c r="AP100" s="271"/>
      <c r="AQ100" s="271"/>
      <c r="AR100" s="271"/>
      <c r="AS100" s="271"/>
      <c r="AT100" s="271"/>
      <c r="AU100" s="271"/>
      <c r="AV100" s="271"/>
      <c r="AW100" s="271"/>
      <c r="AX100" s="271"/>
      <c r="AY100" s="271"/>
      <c r="AZ100" s="272"/>
      <c r="BA100" s="272"/>
      <c r="BB100" s="272"/>
      <c r="BC100" s="272"/>
      <c r="BD100" s="272"/>
      <c r="BE100" s="264"/>
      <c r="BF100" s="264"/>
      <c r="BG100" s="264"/>
      <c r="BH100" s="264"/>
      <c r="BI100" s="264"/>
      <c r="BJ100" s="264"/>
      <c r="BK100" s="264"/>
      <c r="BL100" s="264"/>
      <c r="BM100" s="264"/>
      <c r="BN100" s="264"/>
      <c r="BO100" s="264"/>
      <c r="BP100" s="264"/>
      <c r="BQ100" s="261">
        <v>94</v>
      </c>
      <c r="BR100" s="266"/>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5"/>
    </row>
    <row r="101" spans="1:131" s="246" customFormat="1" ht="26.25" hidden="1" customHeight="1" x14ac:dyDescent="0.2">
      <c r="A101" s="269"/>
      <c r="B101" s="270"/>
      <c r="C101" s="270"/>
      <c r="D101" s="270"/>
      <c r="E101" s="270"/>
      <c r="F101" s="270"/>
      <c r="G101" s="270"/>
      <c r="H101" s="270"/>
      <c r="I101" s="270"/>
      <c r="J101" s="270"/>
      <c r="K101" s="270"/>
      <c r="L101" s="270"/>
      <c r="M101" s="270"/>
      <c r="N101" s="270"/>
      <c r="O101" s="270"/>
      <c r="P101" s="270"/>
      <c r="Q101" s="271"/>
      <c r="R101" s="271"/>
      <c r="S101" s="271"/>
      <c r="T101" s="271"/>
      <c r="U101" s="271"/>
      <c r="V101" s="271"/>
      <c r="W101" s="271"/>
      <c r="X101" s="271"/>
      <c r="Y101" s="271"/>
      <c r="Z101" s="271"/>
      <c r="AA101" s="271"/>
      <c r="AB101" s="271"/>
      <c r="AC101" s="271"/>
      <c r="AD101" s="271"/>
      <c r="AE101" s="271"/>
      <c r="AF101" s="271"/>
      <c r="AG101" s="271"/>
      <c r="AH101" s="271"/>
      <c r="AI101" s="271"/>
      <c r="AJ101" s="271"/>
      <c r="AK101" s="271"/>
      <c r="AL101" s="271"/>
      <c r="AM101" s="271"/>
      <c r="AN101" s="271"/>
      <c r="AO101" s="271"/>
      <c r="AP101" s="271"/>
      <c r="AQ101" s="271"/>
      <c r="AR101" s="271"/>
      <c r="AS101" s="271"/>
      <c r="AT101" s="271"/>
      <c r="AU101" s="271"/>
      <c r="AV101" s="271"/>
      <c r="AW101" s="271"/>
      <c r="AX101" s="271"/>
      <c r="AY101" s="271"/>
      <c r="AZ101" s="272"/>
      <c r="BA101" s="272"/>
      <c r="BB101" s="272"/>
      <c r="BC101" s="272"/>
      <c r="BD101" s="272"/>
      <c r="BE101" s="264"/>
      <c r="BF101" s="264"/>
      <c r="BG101" s="264"/>
      <c r="BH101" s="264"/>
      <c r="BI101" s="264"/>
      <c r="BJ101" s="264"/>
      <c r="BK101" s="264"/>
      <c r="BL101" s="264"/>
      <c r="BM101" s="264"/>
      <c r="BN101" s="264"/>
      <c r="BO101" s="264"/>
      <c r="BP101" s="264"/>
      <c r="BQ101" s="261">
        <v>95</v>
      </c>
      <c r="BR101" s="266"/>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5"/>
    </row>
    <row r="102" spans="1:131" s="246" customFormat="1" ht="26.25" customHeight="1" thickBot="1" x14ac:dyDescent="0.25">
      <c r="A102" s="269"/>
      <c r="B102" s="270"/>
      <c r="C102" s="270"/>
      <c r="D102" s="270"/>
      <c r="E102" s="270"/>
      <c r="F102" s="270"/>
      <c r="G102" s="270"/>
      <c r="H102" s="270"/>
      <c r="I102" s="270"/>
      <c r="J102" s="270"/>
      <c r="K102" s="270"/>
      <c r="L102" s="270"/>
      <c r="M102" s="270"/>
      <c r="N102" s="270"/>
      <c r="O102" s="270"/>
      <c r="P102" s="270"/>
      <c r="Q102" s="271"/>
      <c r="R102" s="271"/>
      <c r="S102" s="271"/>
      <c r="T102" s="271"/>
      <c r="U102" s="271"/>
      <c r="V102" s="271"/>
      <c r="W102" s="271"/>
      <c r="X102" s="271"/>
      <c r="Y102" s="271"/>
      <c r="Z102" s="271"/>
      <c r="AA102" s="271"/>
      <c r="AB102" s="271"/>
      <c r="AC102" s="271"/>
      <c r="AD102" s="271"/>
      <c r="AE102" s="271"/>
      <c r="AF102" s="271"/>
      <c r="AG102" s="271"/>
      <c r="AH102" s="271"/>
      <c r="AI102" s="271"/>
      <c r="AJ102" s="271"/>
      <c r="AK102" s="271"/>
      <c r="AL102" s="271"/>
      <c r="AM102" s="271"/>
      <c r="AN102" s="271"/>
      <c r="AO102" s="271"/>
      <c r="AP102" s="271"/>
      <c r="AQ102" s="271"/>
      <c r="AR102" s="271"/>
      <c r="AS102" s="271"/>
      <c r="AT102" s="271"/>
      <c r="AU102" s="271"/>
      <c r="AV102" s="271"/>
      <c r="AW102" s="271"/>
      <c r="AX102" s="271"/>
      <c r="AY102" s="271"/>
      <c r="AZ102" s="272"/>
      <c r="BA102" s="272"/>
      <c r="BB102" s="272"/>
      <c r="BC102" s="272"/>
      <c r="BD102" s="272"/>
      <c r="BE102" s="264"/>
      <c r="BF102" s="264"/>
      <c r="BG102" s="264"/>
      <c r="BH102" s="264"/>
      <c r="BI102" s="264"/>
      <c r="BJ102" s="264"/>
      <c r="BK102" s="264"/>
      <c r="BL102" s="264"/>
      <c r="BM102" s="264"/>
      <c r="BN102" s="264"/>
      <c r="BO102" s="264"/>
      <c r="BP102" s="264"/>
      <c r="BQ102" s="263" t="s">
        <v>393</v>
      </c>
      <c r="BR102" s="1037" t="s">
        <v>422</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v>5240</v>
      </c>
      <c r="CS102" s="1044"/>
      <c r="CT102" s="1044"/>
      <c r="CU102" s="1044"/>
      <c r="CV102" s="1045"/>
      <c r="CW102" s="1043">
        <v>302</v>
      </c>
      <c r="CX102" s="1044"/>
      <c r="CY102" s="1044"/>
      <c r="CZ102" s="1044"/>
      <c r="DA102" s="1045"/>
      <c r="DB102" s="1043">
        <v>1593</v>
      </c>
      <c r="DC102" s="1044"/>
      <c r="DD102" s="1044"/>
      <c r="DE102" s="1044"/>
      <c r="DF102" s="1045"/>
      <c r="DG102" s="1043">
        <v>1793</v>
      </c>
      <c r="DH102" s="1044"/>
      <c r="DI102" s="1044"/>
      <c r="DJ102" s="1044"/>
      <c r="DK102" s="1045"/>
      <c r="DL102" s="1043"/>
      <c r="DM102" s="1044"/>
      <c r="DN102" s="1044"/>
      <c r="DO102" s="1044"/>
      <c r="DP102" s="1045"/>
      <c r="DQ102" s="1043"/>
      <c r="DR102" s="1044"/>
      <c r="DS102" s="1044"/>
      <c r="DT102" s="1044"/>
      <c r="DU102" s="1045"/>
      <c r="DV102" s="1026"/>
      <c r="DW102" s="1027"/>
      <c r="DX102" s="1027"/>
      <c r="DY102" s="1027"/>
      <c r="DZ102" s="1028"/>
      <c r="EA102" s="245"/>
    </row>
    <row r="103" spans="1:131" s="246" customFormat="1" ht="26.25" customHeight="1" x14ac:dyDescent="0.2">
      <c r="A103" s="269"/>
      <c r="B103" s="270"/>
      <c r="C103" s="270"/>
      <c r="D103" s="270"/>
      <c r="E103" s="270"/>
      <c r="F103" s="270"/>
      <c r="G103" s="270"/>
      <c r="H103" s="270"/>
      <c r="I103" s="270"/>
      <c r="J103" s="270"/>
      <c r="K103" s="270"/>
      <c r="L103" s="270"/>
      <c r="M103" s="270"/>
      <c r="N103" s="270"/>
      <c r="O103" s="270"/>
      <c r="P103" s="270"/>
      <c r="Q103" s="271"/>
      <c r="R103" s="271"/>
      <c r="S103" s="271"/>
      <c r="T103" s="271"/>
      <c r="U103" s="271"/>
      <c r="V103" s="271"/>
      <c r="W103" s="271"/>
      <c r="X103" s="271"/>
      <c r="Y103" s="271"/>
      <c r="Z103" s="271"/>
      <c r="AA103" s="271"/>
      <c r="AB103" s="271"/>
      <c r="AC103" s="271"/>
      <c r="AD103" s="271"/>
      <c r="AE103" s="271"/>
      <c r="AF103" s="271"/>
      <c r="AG103" s="271"/>
      <c r="AH103" s="271"/>
      <c r="AI103" s="271"/>
      <c r="AJ103" s="271"/>
      <c r="AK103" s="271"/>
      <c r="AL103" s="271"/>
      <c r="AM103" s="271"/>
      <c r="AN103" s="271"/>
      <c r="AO103" s="271"/>
      <c r="AP103" s="271"/>
      <c r="AQ103" s="271"/>
      <c r="AR103" s="271"/>
      <c r="AS103" s="271"/>
      <c r="AT103" s="271"/>
      <c r="AU103" s="271"/>
      <c r="AV103" s="271"/>
      <c r="AW103" s="271"/>
      <c r="AX103" s="271"/>
      <c r="AY103" s="271"/>
      <c r="AZ103" s="272"/>
      <c r="BA103" s="272"/>
      <c r="BB103" s="272"/>
      <c r="BC103" s="272"/>
      <c r="BD103" s="272"/>
      <c r="BE103" s="264"/>
      <c r="BF103" s="264"/>
      <c r="BG103" s="264"/>
      <c r="BH103" s="264"/>
      <c r="BI103" s="264"/>
      <c r="BJ103" s="264"/>
      <c r="BK103" s="264"/>
      <c r="BL103" s="264"/>
      <c r="BM103" s="264"/>
      <c r="BN103" s="264"/>
      <c r="BO103" s="264"/>
      <c r="BP103" s="264"/>
      <c r="BQ103" s="1029" t="s">
        <v>423</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5"/>
    </row>
    <row r="104" spans="1:131" s="246" customFormat="1" ht="26.25" customHeight="1" x14ac:dyDescent="0.2">
      <c r="A104" s="269"/>
      <c r="B104" s="270"/>
      <c r="C104" s="270"/>
      <c r="D104" s="270"/>
      <c r="E104" s="270"/>
      <c r="F104" s="270"/>
      <c r="G104" s="270"/>
      <c r="H104" s="270"/>
      <c r="I104" s="270"/>
      <c r="J104" s="270"/>
      <c r="K104" s="270"/>
      <c r="L104" s="270"/>
      <c r="M104" s="270"/>
      <c r="N104" s="270"/>
      <c r="O104" s="270"/>
      <c r="P104" s="270"/>
      <c r="Q104" s="271"/>
      <c r="R104" s="271"/>
      <c r="S104" s="271"/>
      <c r="T104" s="271"/>
      <c r="U104" s="271"/>
      <c r="V104" s="271"/>
      <c r="W104" s="271"/>
      <c r="X104" s="271"/>
      <c r="Y104" s="271"/>
      <c r="Z104" s="271"/>
      <c r="AA104" s="271"/>
      <c r="AB104" s="271"/>
      <c r="AC104" s="271"/>
      <c r="AD104" s="271"/>
      <c r="AE104" s="271"/>
      <c r="AF104" s="271"/>
      <c r="AG104" s="271"/>
      <c r="AH104" s="271"/>
      <c r="AI104" s="271"/>
      <c r="AJ104" s="271"/>
      <c r="AK104" s="271"/>
      <c r="AL104" s="271"/>
      <c r="AM104" s="271"/>
      <c r="AN104" s="271"/>
      <c r="AO104" s="271"/>
      <c r="AP104" s="271"/>
      <c r="AQ104" s="271"/>
      <c r="AR104" s="271"/>
      <c r="AS104" s="271"/>
      <c r="AT104" s="271"/>
      <c r="AU104" s="271"/>
      <c r="AV104" s="271"/>
      <c r="AW104" s="271"/>
      <c r="AX104" s="271"/>
      <c r="AY104" s="271"/>
      <c r="AZ104" s="272"/>
      <c r="BA104" s="272"/>
      <c r="BB104" s="272"/>
      <c r="BC104" s="272"/>
      <c r="BD104" s="272"/>
      <c r="BE104" s="264"/>
      <c r="BF104" s="264"/>
      <c r="BG104" s="264"/>
      <c r="BH104" s="264"/>
      <c r="BI104" s="264"/>
      <c r="BJ104" s="264"/>
      <c r="BK104" s="264"/>
      <c r="BL104" s="264"/>
      <c r="BM104" s="264"/>
      <c r="BN104" s="264"/>
      <c r="BO104" s="264"/>
      <c r="BP104" s="264"/>
      <c r="BQ104" s="1030" t="s">
        <v>424</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5"/>
    </row>
    <row r="105" spans="1:131" s="246" customFormat="1" ht="11.25" customHeight="1" x14ac:dyDescent="0.2">
      <c r="A105" s="264"/>
      <c r="B105" s="264"/>
      <c r="C105" s="264"/>
      <c r="D105" s="264"/>
      <c r="E105" s="264"/>
      <c r="F105" s="264"/>
      <c r="G105" s="264"/>
      <c r="H105" s="264"/>
      <c r="I105" s="264"/>
      <c r="J105" s="264"/>
      <c r="K105" s="264"/>
      <c r="L105" s="264"/>
      <c r="M105" s="264"/>
      <c r="N105" s="264"/>
      <c r="O105" s="264"/>
      <c r="P105" s="264"/>
      <c r="Q105" s="264"/>
      <c r="R105" s="264"/>
      <c r="S105" s="264"/>
      <c r="T105" s="264"/>
      <c r="U105" s="264"/>
      <c r="V105" s="264"/>
      <c r="W105" s="264"/>
      <c r="X105" s="264"/>
      <c r="Y105" s="264"/>
      <c r="Z105" s="264"/>
      <c r="AA105" s="264"/>
      <c r="AB105" s="264"/>
      <c r="AC105" s="264"/>
      <c r="AD105" s="264"/>
      <c r="AE105" s="264"/>
      <c r="AF105" s="264"/>
      <c r="AG105" s="264"/>
      <c r="AH105" s="264"/>
      <c r="AI105" s="264"/>
      <c r="AJ105" s="264"/>
      <c r="AK105" s="264"/>
      <c r="AL105" s="264"/>
      <c r="AM105" s="264"/>
      <c r="AN105" s="264"/>
      <c r="AO105" s="264"/>
      <c r="AP105" s="264"/>
      <c r="AQ105" s="264"/>
      <c r="AR105" s="264"/>
      <c r="AS105" s="264"/>
      <c r="AT105" s="264"/>
      <c r="AU105" s="264"/>
      <c r="AV105" s="264"/>
      <c r="AW105" s="264"/>
      <c r="AX105" s="264"/>
      <c r="AY105" s="264"/>
      <c r="AZ105" s="264"/>
      <c r="BA105" s="264"/>
      <c r="BB105" s="264"/>
      <c r="BC105" s="264"/>
      <c r="BD105" s="264"/>
      <c r="BE105" s="264"/>
      <c r="BF105" s="264"/>
      <c r="BG105" s="264"/>
      <c r="BH105" s="264"/>
      <c r="BI105" s="264"/>
      <c r="BJ105" s="264"/>
      <c r="BK105" s="264"/>
      <c r="BL105" s="264"/>
      <c r="BM105" s="264"/>
      <c r="BN105" s="264"/>
      <c r="BO105" s="264"/>
      <c r="BP105" s="264"/>
      <c r="BQ105" s="267"/>
      <c r="BR105" s="267"/>
      <c r="BS105" s="267"/>
      <c r="BT105" s="267"/>
      <c r="BU105" s="267"/>
      <c r="BV105" s="267"/>
      <c r="BW105" s="267"/>
      <c r="BX105" s="267"/>
      <c r="BY105" s="267"/>
      <c r="BZ105" s="267"/>
      <c r="CA105" s="267"/>
      <c r="CB105" s="267"/>
      <c r="CC105" s="267"/>
      <c r="CD105" s="267"/>
      <c r="CE105" s="267"/>
      <c r="CF105" s="267"/>
      <c r="CG105" s="267"/>
      <c r="CH105" s="267"/>
      <c r="CI105" s="267"/>
      <c r="CJ105" s="267"/>
      <c r="CK105" s="267"/>
      <c r="CL105" s="267"/>
      <c r="CM105" s="267"/>
      <c r="CN105" s="267"/>
      <c r="CO105" s="267"/>
      <c r="CP105" s="267"/>
      <c r="CQ105" s="267"/>
      <c r="CR105" s="267"/>
      <c r="CS105" s="267"/>
      <c r="CT105" s="267"/>
      <c r="CU105" s="267"/>
      <c r="CV105" s="267"/>
      <c r="CW105" s="267"/>
      <c r="CX105" s="267"/>
      <c r="CY105" s="267"/>
      <c r="CZ105" s="267"/>
      <c r="DA105" s="267"/>
      <c r="DB105" s="267"/>
      <c r="DC105" s="267"/>
      <c r="DD105" s="267"/>
      <c r="DE105" s="267"/>
      <c r="DF105" s="267"/>
      <c r="DG105" s="267"/>
      <c r="DH105" s="267"/>
      <c r="DI105" s="267"/>
      <c r="DJ105" s="267"/>
      <c r="DK105" s="267"/>
      <c r="DL105" s="267"/>
      <c r="DM105" s="267"/>
      <c r="DN105" s="267"/>
      <c r="DO105" s="267"/>
      <c r="DP105" s="267"/>
      <c r="DQ105" s="267"/>
      <c r="DR105" s="267"/>
      <c r="DS105" s="267"/>
      <c r="DT105" s="267"/>
      <c r="DU105" s="267"/>
      <c r="DV105" s="267"/>
      <c r="DW105" s="267"/>
      <c r="DX105" s="267"/>
      <c r="DY105" s="267"/>
      <c r="DZ105" s="267"/>
      <c r="EA105" s="245"/>
    </row>
    <row r="106" spans="1:131" s="246" customFormat="1" ht="11.25" customHeight="1" x14ac:dyDescent="0.2">
      <c r="A106" s="273"/>
      <c r="B106" s="273"/>
      <c r="C106" s="273"/>
      <c r="D106" s="273"/>
      <c r="E106" s="273"/>
      <c r="F106" s="273"/>
      <c r="G106" s="273"/>
      <c r="H106" s="273"/>
      <c r="I106" s="273"/>
      <c r="J106" s="273"/>
      <c r="K106" s="273"/>
      <c r="L106" s="273"/>
      <c r="M106" s="273"/>
      <c r="N106" s="273"/>
      <c r="O106" s="273"/>
      <c r="P106" s="273"/>
      <c r="Q106" s="273"/>
      <c r="R106" s="273"/>
      <c r="S106" s="273"/>
      <c r="T106" s="273"/>
      <c r="U106" s="273"/>
      <c r="V106" s="273"/>
      <c r="W106" s="273"/>
      <c r="X106" s="273"/>
      <c r="Y106" s="273"/>
      <c r="Z106" s="273"/>
      <c r="AA106" s="273"/>
      <c r="AB106" s="273"/>
      <c r="AC106" s="273"/>
      <c r="AD106" s="273"/>
      <c r="AE106" s="273"/>
      <c r="AF106" s="273"/>
      <c r="AG106" s="273"/>
      <c r="AH106" s="273"/>
      <c r="AI106" s="273"/>
      <c r="AJ106" s="273"/>
      <c r="AK106" s="273"/>
      <c r="AL106" s="273"/>
      <c r="AM106" s="273"/>
      <c r="AN106" s="273"/>
      <c r="AO106" s="273"/>
      <c r="AP106" s="273"/>
      <c r="AQ106" s="273"/>
      <c r="AR106" s="273"/>
      <c r="AS106" s="273"/>
      <c r="AT106" s="273"/>
      <c r="AU106" s="273"/>
      <c r="AV106" s="273"/>
      <c r="AW106" s="273"/>
      <c r="AX106" s="273"/>
      <c r="AY106" s="273"/>
      <c r="AZ106" s="273"/>
      <c r="BA106" s="273"/>
      <c r="BB106" s="273"/>
      <c r="BC106" s="273"/>
      <c r="BD106" s="273"/>
      <c r="BE106" s="273"/>
      <c r="BF106" s="273"/>
      <c r="BG106" s="273"/>
      <c r="BH106" s="273"/>
      <c r="BI106" s="273"/>
      <c r="BJ106" s="273"/>
      <c r="BK106" s="273"/>
      <c r="BL106" s="273"/>
      <c r="BM106" s="273"/>
      <c r="BN106" s="273"/>
      <c r="BO106" s="273"/>
      <c r="BP106" s="273"/>
      <c r="BQ106" s="267"/>
      <c r="BR106" s="267"/>
      <c r="BS106" s="267"/>
      <c r="BT106" s="267"/>
      <c r="BU106" s="267"/>
      <c r="BV106" s="267"/>
      <c r="BW106" s="267"/>
      <c r="BX106" s="267"/>
      <c r="BY106" s="267"/>
      <c r="BZ106" s="267"/>
      <c r="CA106" s="267"/>
      <c r="CB106" s="267"/>
      <c r="CC106" s="267"/>
      <c r="CD106" s="267"/>
      <c r="CE106" s="267"/>
      <c r="CF106" s="267"/>
      <c r="CG106" s="267"/>
      <c r="CH106" s="267"/>
      <c r="CI106" s="267"/>
      <c r="CJ106" s="267"/>
      <c r="CK106" s="267"/>
      <c r="CL106" s="267"/>
      <c r="CM106" s="267"/>
      <c r="CN106" s="267"/>
      <c r="CO106" s="267"/>
      <c r="CP106" s="267"/>
      <c r="CQ106" s="267"/>
      <c r="CR106" s="267"/>
      <c r="CS106" s="267"/>
      <c r="CT106" s="267"/>
      <c r="CU106" s="267"/>
      <c r="CV106" s="267"/>
      <c r="CW106" s="267"/>
      <c r="CX106" s="267"/>
      <c r="CY106" s="267"/>
      <c r="CZ106" s="267"/>
      <c r="DA106" s="267"/>
      <c r="DB106" s="267"/>
      <c r="DC106" s="267"/>
      <c r="DD106" s="267"/>
      <c r="DE106" s="267"/>
      <c r="DF106" s="267"/>
      <c r="DG106" s="267"/>
      <c r="DH106" s="267"/>
      <c r="DI106" s="267"/>
      <c r="DJ106" s="267"/>
      <c r="DK106" s="267"/>
      <c r="DL106" s="267"/>
      <c r="DM106" s="267"/>
      <c r="DN106" s="267"/>
      <c r="DO106" s="267"/>
      <c r="DP106" s="267"/>
      <c r="DQ106" s="267"/>
      <c r="DR106" s="267"/>
      <c r="DS106" s="267"/>
      <c r="DT106" s="267"/>
      <c r="DU106" s="267"/>
      <c r="DV106" s="267"/>
      <c r="DW106" s="267"/>
      <c r="DX106" s="267"/>
      <c r="DY106" s="267"/>
      <c r="DZ106" s="267"/>
      <c r="EA106" s="245"/>
    </row>
    <row r="107" spans="1:131" s="245" customFormat="1" ht="26.25" customHeight="1" thickBot="1" x14ac:dyDescent="0.25">
      <c r="A107" s="274" t="s">
        <v>425</v>
      </c>
      <c r="B107" s="275"/>
      <c r="C107" s="275"/>
      <c r="D107" s="275"/>
      <c r="E107" s="275"/>
      <c r="F107" s="275"/>
      <c r="G107" s="275"/>
      <c r="H107" s="275"/>
      <c r="I107" s="275"/>
      <c r="J107" s="275"/>
      <c r="K107" s="275"/>
      <c r="L107" s="275"/>
      <c r="M107" s="275"/>
      <c r="N107" s="275"/>
      <c r="O107" s="275"/>
      <c r="P107" s="275"/>
      <c r="Q107" s="275"/>
      <c r="R107" s="275"/>
      <c r="S107" s="275"/>
      <c r="T107" s="275"/>
      <c r="U107" s="275"/>
      <c r="V107" s="275"/>
      <c r="W107" s="275"/>
      <c r="X107" s="275"/>
      <c r="Y107" s="275"/>
      <c r="Z107" s="275"/>
      <c r="AA107" s="275"/>
      <c r="AB107" s="275"/>
      <c r="AC107" s="275"/>
      <c r="AD107" s="275"/>
      <c r="AE107" s="275"/>
      <c r="AF107" s="275"/>
      <c r="AG107" s="275"/>
      <c r="AH107" s="275"/>
      <c r="AI107" s="275"/>
      <c r="AJ107" s="275"/>
      <c r="AK107" s="275"/>
      <c r="AL107" s="275"/>
      <c r="AM107" s="275"/>
      <c r="AN107" s="275"/>
      <c r="AO107" s="275"/>
      <c r="AP107" s="275"/>
      <c r="AQ107" s="275"/>
      <c r="AR107" s="275"/>
      <c r="AS107" s="275"/>
      <c r="AT107" s="275"/>
      <c r="AU107" s="274" t="s">
        <v>426</v>
      </c>
      <c r="AV107" s="275"/>
      <c r="AW107" s="275"/>
      <c r="AX107" s="275"/>
      <c r="AY107" s="275"/>
      <c r="AZ107" s="275"/>
      <c r="BA107" s="275"/>
      <c r="BB107" s="275"/>
      <c r="BC107" s="275"/>
      <c r="BD107" s="275"/>
      <c r="BE107" s="275"/>
      <c r="BF107" s="275"/>
      <c r="BG107" s="275"/>
      <c r="BH107" s="275"/>
      <c r="BI107" s="275"/>
      <c r="BJ107" s="275"/>
      <c r="BK107" s="275"/>
      <c r="BL107" s="275"/>
      <c r="BM107" s="275"/>
      <c r="BN107" s="275"/>
      <c r="BO107" s="275"/>
      <c r="BP107" s="275"/>
      <c r="BQ107" s="275"/>
      <c r="BR107" s="275"/>
      <c r="BS107" s="275"/>
      <c r="BT107" s="275"/>
      <c r="BU107" s="275"/>
      <c r="BV107" s="275"/>
      <c r="BW107" s="275"/>
      <c r="BX107" s="275"/>
      <c r="BY107" s="275"/>
      <c r="BZ107" s="275"/>
      <c r="CA107" s="275"/>
      <c r="CB107" s="275"/>
      <c r="CC107" s="275"/>
      <c r="CD107" s="275"/>
      <c r="CE107" s="275"/>
      <c r="CF107" s="275"/>
      <c r="CG107" s="275"/>
      <c r="CH107" s="275"/>
      <c r="CI107" s="275"/>
      <c r="CJ107" s="275"/>
      <c r="CK107" s="275"/>
      <c r="CL107" s="275"/>
      <c r="CM107" s="275"/>
      <c r="CN107" s="275"/>
      <c r="CO107" s="275"/>
      <c r="CP107" s="275"/>
      <c r="CQ107" s="275"/>
      <c r="CR107" s="275"/>
      <c r="CS107" s="275"/>
      <c r="CT107" s="275"/>
      <c r="CU107" s="275"/>
      <c r="CV107" s="275"/>
      <c r="CW107" s="275"/>
      <c r="CX107" s="275"/>
      <c r="CY107" s="275"/>
      <c r="CZ107" s="275"/>
      <c r="DA107" s="275"/>
      <c r="DB107" s="275"/>
      <c r="DC107" s="275"/>
      <c r="DD107" s="275"/>
      <c r="DE107" s="275"/>
      <c r="DF107" s="275"/>
      <c r="DG107" s="275"/>
      <c r="DH107" s="275"/>
      <c r="DI107" s="275"/>
      <c r="DJ107" s="275"/>
      <c r="DK107" s="275"/>
      <c r="DL107" s="275"/>
      <c r="DM107" s="275"/>
      <c r="DN107" s="275"/>
      <c r="DO107" s="275"/>
      <c r="DP107" s="275"/>
      <c r="DQ107" s="275"/>
      <c r="DR107" s="275"/>
      <c r="DS107" s="275"/>
      <c r="DT107" s="275"/>
      <c r="DU107" s="275"/>
      <c r="DV107" s="275"/>
      <c r="DW107" s="275"/>
      <c r="DX107" s="275"/>
      <c r="DY107" s="275"/>
      <c r="DZ107" s="275"/>
    </row>
    <row r="108" spans="1:131" s="245" customFormat="1" ht="26.25" customHeight="1" x14ac:dyDescent="0.2">
      <c r="A108" s="1031" t="s">
        <v>427</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428</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5" customFormat="1" ht="26.25" customHeight="1" x14ac:dyDescent="0.2">
      <c r="A109" s="986" t="s">
        <v>429</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430</v>
      </c>
      <c r="AB109" s="987"/>
      <c r="AC109" s="987"/>
      <c r="AD109" s="987"/>
      <c r="AE109" s="988"/>
      <c r="AF109" s="989" t="s">
        <v>311</v>
      </c>
      <c r="AG109" s="987"/>
      <c r="AH109" s="987"/>
      <c r="AI109" s="987"/>
      <c r="AJ109" s="988"/>
      <c r="AK109" s="989" t="s">
        <v>310</v>
      </c>
      <c r="AL109" s="987"/>
      <c r="AM109" s="987"/>
      <c r="AN109" s="987"/>
      <c r="AO109" s="988"/>
      <c r="AP109" s="989" t="s">
        <v>431</v>
      </c>
      <c r="AQ109" s="987"/>
      <c r="AR109" s="987"/>
      <c r="AS109" s="987"/>
      <c r="AT109" s="1018"/>
      <c r="AU109" s="986" t="s">
        <v>429</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430</v>
      </c>
      <c r="BR109" s="987"/>
      <c r="BS109" s="987"/>
      <c r="BT109" s="987"/>
      <c r="BU109" s="988"/>
      <c r="BV109" s="989" t="s">
        <v>311</v>
      </c>
      <c r="BW109" s="987"/>
      <c r="BX109" s="987"/>
      <c r="BY109" s="987"/>
      <c r="BZ109" s="988"/>
      <c r="CA109" s="989" t="s">
        <v>310</v>
      </c>
      <c r="CB109" s="987"/>
      <c r="CC109" s="987"/>
      <c r="CD109" s="987"/>
      <c r="CE109" s="988"/>
      <c r="CF109" s="1025" t="s">
        <v>431</v>
      </c>
      <c r="CG109" s="1025"/>
      <c r="CH109" s="1025"/>
      <c r="CI109" s="1025"/>
      <c r="CJ109" s="1025"/>
      <c r="CK109" s="989" t="s">
        <v>432</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430</v>
      </c>
      <c r="DH109" s="987"/>
      <c r="DI109" s="987"/>
      <c r="DJ109" s="987"/>
      <c r="DK109" s="988"/>
      <c r="DL109" s="989" t="s">
        <v>311</v>
      </c>
      <c r="DM109" s="987"/>
      <c r="DN109" s="987"/>
      <c r="DO109" s="987"/>
      <c r="DP109" s="988"/>
      <c r="DQ109" s="989" t="s">
        <v>310</v>
      </c>
      <c r="DR109" s="987"/>
      <c r="DS109" s="987"/>
      <c r="DT109" s="987"/>
      <c r="DU109" s="988"/>
      <c r="DV109" s="989" t="s">
        <v>431</v>
      </c>
      <c r="DW109" s="987"/>
      <c r="DX109" s="987"/>
      <c r="DY109" s="987"/>
      <c r="DZ109" s="1018"/>
    </row>
    <row r="110" spans="1:131" s="245" customFormat="1" ht="26.25" customHeight="1" x14ac:dyDescent="0.2">
      <c r="A110" s="889" t="s">
        <v>433</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2727953</v>
      </c>
      <c r="AB110" s="980"/>
      <c r="AC110" s="980"/>
      <c r="AD110" s="980"/>
      <c r="AE110" s="981"/>
      <c r="AF110" s="982">
        <v>2816568</v>
      </c>
      <c r="AG110" s="980"/>
      <c r="AH110" s="980"/>
      <c r="AI110" s="980"/>
      <c r="AJ110" s="981"/>
      <c r="AK110" s="982">
        <v>2593986</v>
      </c>
      <c r="AL110" s="980"/>
      <c r="AM110" s="980"/>
      <c r="AN110" s="980"/>
      <c r="AO110" s="981"/>
      <c r="AP110" s="983">
        <v>3.8</v>
      </c>
      <c r="AQ110" s="984"/>
      <c r="AR110" s="984"/>
      <c r="AS110" s="984"/>
      <c r="AT110" s="985"/>
      <c r="AU110" s="1019" t="s">
        <v>73</v>
      </c>
      <c r="AV110" s="1020"/>
      <c r="AW110" s="1020"/>
      <c r="AX110" s="1020"/>
      <c r="AY110" s="1020"/>
      <c r="AZ110" s="945" t="s">
        <v>434</v>
      </c>
      <c r="BA110" s="890"/>
      <c r="BB110" s="890"/>
      <c r="BC110" s="890"/>
      <c r="BD110" s="890"/>
      <c r="BE110" s="890"/>
      <c r="BF110" s="890"/>
      <c r="BG110" s="890"/>
      <c r="BH110" s="890"/>
      <c r="BI110" s="890"/>
      <c r="BJ110" s="890"/>
      <c r="BK110" s="890"/>
      <c r="BL110" s="890"/>
      <c r="BM110" s="890"/>
      <c r="BN110" s="890"/>
      <c r="BO110" s="890"/>
      <c r="BP110" s="891"/>
      <c r="BQ110" s="946">
        <v>28170982</v>
      </c>
      <c r="BR110" s="927"/>
      <c r="BS110" s="927"/>
      <c r="BT110" s="927"/>
      <c r="BU110" s="927"/>
      <c r="BV110" s="927">
        <v>28585745</v>
      </c>
      <c r="BW110" s="927"/>
      <c r="BX110" s="927"/>
      <c r="BY110" s="927"/>
      <c r="BZ110" s="927"/>
      <c r="CA110" s="927">
        <v>28627918</v>
      </c>
      <c r="CB110" s="927"/>
      <c r="CC110" s="927"/>
      <c r="CD110" s="927"/>
      <c r="CE110" s="927"/>
      <c r="CF110" s="951">
        <v>41.5</v>
      </c>
      <c r="CG110" s="952"/>
      <c r="CH110" s="952"/>
      <c r="CI110" s="952"/>
      <c r="CJ110" s="952"/>
      <c r="CK110" s="1015" t="s">
        <v>435</v>
      </c>
      <c r="CL110" s="901"/>
      <c r="CM110" s="976" t="s">
        <v>436</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v>5578705</v>
      </c>
      <c r="DH110" s="927"/>
      <c r="DI110" s="927"/>
      <c r="DJ110" s="927"/>
      <c r="DK110" s="927"/>
      <c r="DL110" s="927">
        <v>5066944</v>
      </c>
      <c r="DM110" s="927"/>
      <c r="DN110" s="927"/>
      <c r="DO110" s="927"/>
      <c r="DP110" s="927"/>
      <c r="DQ110" s="927">
        <v>4554802</v>
      </c>
      <c r="DR110" s="927"/>
      <c r="DS110" s="927"/>
      <c r="DT110" s="927"/>
      <c r="DU110" s="927"/>
      <c r="DV110" s="928">
        <v>6.6</v>
      </c>
      <c r="DW110" s="928"/>
      <c r="DX110" s="928"/>
      <c r="DY110" s="928"/>
      <c r="DZ110" s="929"/>
    </row>
    <row r="111" spans="1:131" s="245" customFormat="1" ht="26.25" customHeight="1" x14ac:dyDescent="0.2">
      <c r="A111" s="854" t="s">
        <v>437</v>
      </c>
      <c r="B111" s="855"/>
      <c r="C111" s="855"/>
      <c r="D111" s="855"/>
      <c r="E111" s="855"/>
      <c r="F111" s="855"/>
      <c r="G111" s="855"/>
      <c r="H111" s="855"/>
      <c r="I111" s="855"/>
      <c r="J111" s="855"/>
      <c r="K111" s="855"/>
      <c r="L111" s="855"/>
      <c r="M111" s="855"/>
      <c r="N111" s="855"/>
      <c r="O111" s="855"/>
      <c r="P111" s="855"/>
      <c r="Q111" s="855"/>
      <c r="R111" s="855"/>
      <c r="S111" s="855"/>
      <c r="T111" s="855"/>
      <c r="U111" s="855"/>
      <c r="V111" s="855"/>
      <c r="W111" s="855"/>
      <c r="X111" s="855"/>
      <c r="Y111" s="855"/>
      <c r="Z111" s="1014"/>
      <c r="AA111" s="1007" t="s">
        <v>438</v>
      </c>
      <c r="AB111" s="1008"/>
      <c r="AC111" s="1008"/>
      <c r="AD111" s="1008"/>
      <c r="AE111" s="1009"/>
      <c r="AF111" s="1010" t="s">
        <v>439</v>
      </c>
      <c r="AG111" s="1008"/>
      <c r="AH111" s="1008"/>
      <c r="AI111" s="1008"/>
      <c r="AJ111" s="1009"/>
      <c r="AK111" s="1010" t="s">
        <v>439</v>
      </c>
      <c r="AL111" s="1008"/>
      <c r="AM111" s="1008"/>
      <c r="AN111" s="1008"/>
      <c r="AO111" s="1009"/>
      <c r="AP111" s="1011" t="s">
        <v>440</v>
      </c>
      <c r="AQ111" s="1012"/>
      <c r="AR111" s="1012"/>
      <c r="AS111" s="1012"/>
      <c r="AT111" s="1013"/>
      <c r="AU111" s="1021"/>
      <c r="AV111" s="1022"/>
      <c r="AW111" s="1022"/>
      <c r="AX111" s="1022"/>
      <c r="AY111" s="1022"/>
      <c r="AZ111" s="897" t="s">
        <v>441</v>
      </c>
      <c r="BA111" s="832"/>
      <c r="BB111" s="832"/>
      <c r="BC111" s="832"/>
      <c r="BD111" s="832"/>
      <c r="BE111" s="832"/>
      <c r="BF111" s="832"/>
      <c r="BG111" s="832"/>
      <c r="BH111" s="832"/>
      <c r="BI111" s="832"/>
      <c r="BJ111" s="832"/>
      <c r="BK111" s="832"/>
      <c r="BL111" s="832"/>
      <c r="BM111" s="832"/>
      <c r="BN111" s="832"/>
      <c r="BO111" s="832"/>
      <c r="BP111" s="833"/>
      <c r="BQ111" s="898">
        <v>6403914</v>
      </c>
      <c r="BR111" s="899"/>
      <c r="BS111" s="899"/>
      <c r="BT111" s="899"/>
      <c r="BU111" s="899"/>
      <c r="BV111" s="899">
        <v>6182735</v>
      </c>
      <c r="BW111" s="899"/>
      <c r="BX111" s="899"/>
      <c r="BY111" s="899"/>
      <c r="BZ111" s="899"/>
      <c r="CA111" s="899">
        <v>7202081</v>
      </c>
      <c r="CB111" s="899"/>
      <c r="CC111" s="899"/>
      <c r="CD111" s="899"/>
      <c r="CE111" s="899"/>
      <c r="CF111" s="960">
        <v>10.4</v>
      </c>
      <c r="CG111" s="961"/>
      <c r="CH111" s="961"/>
      <c r="CI111" s="961"/>
      <c r="CJ111" s="961"/>
      <c r="CK111" s="1016"/>
      <c r="CL111" s="903"/>
      <c r="CM111" s="906" t="s">
        <v>442</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443</v>
      </c>
      <c r="DH111" s="899"/>
      <c r="DI111" s="899"/>
      <c r="DJ111" s="899"/>
      <c r="DK111" s="899"/>
      <c r="DL111" s="899" t="s">
        <v>443</v>
      </c>
      <c r="DM111" s="899"/>
      <c r="DN111" s="899"/>
      <c r="DO111" s="899"/>
      <c r="DP111" s="899"/>
      <c r="DQ111" s="899" t="s">
        <v>444</v>
      </c>
      <c r="DR111" s="899"/>
      <c r="DS111" s="899"/>
      <c r="DT111" s="899"/>
      <c r="DU111" s="899"/>
      <c r="DV111" s="876" t="s">
        <v>445</v>
      </c>
      <c r="DW111" s="876"/>
      <c r="DX111" s="876"/>
      <c r="DY111" s="876"/>
      <c r="DZ111" s="877"/>
    </row>
    <row r="112" spans="1:131" s="245" customFormat="1" ht="26.25" customHeight="1" x14ac:dyDescent="0.2">
      <c r="A112" s="1001" t="s">
        <v>446</v>
      </c>
      <c r="B112" s="1002"/>
      <c r="C112" s="832" t="s">
        <v>447</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59">
        <v>84180</v>
      </c>
      <c r="AB112" s="860"/>
      <c r="AC112" s="860"/>
      <c r="AD112" s="860"/>
      <c r="AE112" s="861"/>
      <c r="AF112" s="862">
        <v>82900</v>
      </c>
      <c r="AG112" s="860"/>
      <c r="AH112" s="860"/>
      <c r="AI112" s="860"/>
      <c r="AJ112" s="861"/>
      <c r="AK112" s="862">
        <v>97490</v>
      </c>
      <c r="AL112" s="860"/>
      <c r="AM112" s="860"/>
      <c r="AN112" s="860"/>
      <c r="AO112" s="861"/>
      <c r="AP112" s="909">
        <v>0.1</v>
      </c>
      <c r="AQ112" s="910"/>
      <c r="AR112" s="910"/>
      <c r="AS112" s="910"/>
      <c r="AT112" s="911"/>
      <c r="AU112" s="1021"/>
      <c r="AV112" s="1022"/>
      <c r="AW112" s="1022"/>
      <c r="AX112" s="1022"/>
      <c r="AY112" s="1022"/>
      <c r="AZ112" s="897" t="s">
        <v>448</v>
      </c>
      <c r="BA112" s="832"/>
      <c r="BB112" s="832"/>
      <c r="BC112" s="832"/>
      <c r="BD112" s="832"/>
      <c r="BE112" s="832"/>
      <c r="BF112" s="832"/>
      <c r="BG112" s="832"/>
      <c r="BH112" s="832"/>
      <c r="BI112" s="832"/>
      <c r="BJ112" s="832"/>
      <c r="BK112" s="832"/>
      <c r="BL112" s="832"/>
      <c r="BM112" s="832"/>
      <c r="BN112" s="832"/>
      <c r="BO112" s="832"/>
      <c r="BP112" s="833"/>
      <c r="BQ112" s="898" t="s">
        <v>443</v>
      </c>
      <c r="BR112" s="899"/>
      <c r="BS112" s="899"/>
      <c r="BT112" s="899"/>
      <c r="BU112" s="899"/>
      <c r="BV112" s="899" t="s">
        <v>443</v>
      </c>
      <c r="BW112" s="899"/>
      <c r="BX112" s="899"/>
      <c r="BY112" s="899"/>
      <c r="BZ112" s="899"/>
      <c r="CA112" s="899" t="s">
        <v>449</v>
      </c>
      <c r="CB112" s="899"/>
      <c r="CC112" s="899"/>
      <c r="CD112" s="899"/>
      <c r="CE112" s="899"/>
      <c r="CF112" s="960" t="s">
        <v>445</v>
      </c>
      <c r="CG112" s="961"/>
      <c r="CH112" s="961"/>
      <c r="CI112" s="961"/>
      <c r="CJ112" s="961"/>
      <c r="CK112" s="1016"/>
      <c r="CL112" s="903"/>
      <c r="CM112" s="906" t="s">
        <v>450</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438</v>
      </c>
      <c r="DH112" s="899"/>
      <c r="DI112" s="899"/>
      <c r="DJ112" s="899"/>
      <c r="DK112" s="899"/>
      <c r="DL112" s="899" t="s">
        <v>451</v>
      </c>
      <c r="DM112" s="899"/>
      <c r="DN112" s="899"/>
      <c r="DO112" s="899"/>
      <c r="DP112" s="899"/>
      <c r="DQ112" s="899" t="s">
        <v>452</v>
      </c>
      <c r="DR112" s="899"/>
      <c r="DS112" s="899"/>
      <c r="DT112" s="899"/>
      <c r="DU112" s="899"/>
      <c r="DV112" s="876" t="s">
        <v>443</v>
      </c>
      <c r="DW112" s="876"/>
      <c r="DX112" s="876"/>
      <c r="DY112" s="876"/>
      <c r="DZ112" s="877"/>
    </row>
    <row r="113" spans="1:130" s="245" customFormat="1" ht="26.25" customHeight="1" x14ac:dyDescent="0.2">
      <c r="A113" s="1003"/>
      <c r="B113" s="1004"/>
      <c r="C113" s="832" t="s">
        <v>453</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t="s">
        <v>440</v>
      </c>
      <c r="AB113" s="1008"/>
      <c r="AC113" s="1008"/>
      <c r="AD113" s="1008"/>
      <c r="AE113" s="1009"/>
      <c r="AF113" s="1010" t="s">
        <v>443</v>
      </c>
      <c r="AG113" s="1008"/>
      <c r="AH113" s="1008"/>
      <c r="AI113" s="1008"/>
      <c r="AJ113" s="1009"/>
      <c r="AK113" s="1010" t="s">
        <v>452</v>
      </c>
      <c r="AL113" s="1008"/>
      <c r="AM113" s="1008"/>
      <c r="AN113" s="1008"/>
      <c r="AO113" s="1009"/>
      <c r="AP113" s="1011" t="s">
        <v>440</v>
      </c>
      <c r="AQ113" s="1012"/>
      <c r="AR113" s="1012"/>
      <c r="AS113" s="1012"/>
      <c r="AT113" s="1013"/>
      <c r="AU113" s="1021"/>
      <c r="AV113" s="1022"/>
      <c r="AW113" s="1022"/>
      <c r="AX113" s="1022"/>
      <c r="AY113" s="1022"/>
      <c r="AZ113" s="897" t="s">
        <v>454</v>
      </c>
      <c r="BA113" s="832"/>
      <c r="BB113" s="832"/>
      <c r="BC113" s="832"/>
      <c r="BD113" s="832"/>
      <c r="BE113" s="832"/>
      <c r="BF113" s="832"/>
      <c r="BG113" s="832"/>
      <c r="BH113" s="832"/>
      <c r="BI113" s="832"/>
      <c r="BJ113" s="832"/>
      <c r="BK113" s="832"/>
      <c r="BL113" s="832"/>
      <c r="BM113" s="832"/>
      <c r="BN113" s="832"/>
      <c r="BO113" s="832"/>
      <c r="BP113" s="833"/>
      <c r="BQ113" s="898">
        <v>1024818</v>
      </c>
      <c r="BR113" s="899"/>
      <c r="BS113" s="899"/>
      <c r="BT113" s="899"/>
      <c r="BU113" s="899"/>
      <c r="BV113" s="899">
        <v>1038808</v>
      </c>
      <c r="BW113" s="899"/>
      <c r="BX113" s="899"/>
      <c r="BY113" s="899"/>
      <c r="BZ113" s="899"/>
      <c r="CA113" s="899">
        <v>1062984</v>
      </c>
      <c r="CB113" s="899"/>
      <c r="CC113" s="899"/>
      <c r="CD113" s="899"/>
      <c r="CE113" s="899"/>
      <c r="CF113" s="960">
        <v>1.5</v>
      </c>
      <c r="CG113" s="961"/>
      <c r="CH113" s="961"/>
      <c r="CI113" s="961"/>
      <c r="CJ113" s="961"/>
      <c r="CK113" s="1016"/>
      <c r="CL113" s="903"/>
      <c r="CM113" s="906" t="s">
        <v>455</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59" t="s">
        <v>456</v>
      </c>
      <c r="DH113" s="860"/>
      <c r="DI113" s="860"/>
      <c r="DJ113" s="860"/>
      <c r="DK113" s="861"/>
      <c r="DL113" s="862" t="s">
        <v>440</v>
      </c>
      <c r="DM113" s="860"/>
      <c r="DN113" s="860"/>
      <c r="DO113" s="860"/>
      <c r="DP113" s="861"/>
      <c r="DQ113" s="862" t="s">
        <v>445</v>
      </c>
      <c r="DR113" s="860"/>
      <c r="DS113" s="860"/>
      <c r="DT113" s="860"/>
      <c r="DU113" s="861"/>
      <c r="DV113" s="909" t="s">
        <v>443</v>
      </c>
      <c r="DW113" s="910"/>
      <c r="DX113" s="910"/>
      <c r="DY113" s="910"/>
      <c r="DZ113" s="911"/>
    </row>
    <row r="114" spans="1:130" s="245" customFormat="1" ht="26.25" customHeight="1" x14ac:dyDescent="0.2">
      <c r="A114" s="1003"/>
      <c r="B114" s="1004"/>
      <c r="C114" s="832" t="s">
        <v>457</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59">
        <v>76592</v>
      </c>
      <c r="AB114" s="860"/>
      <c r="AC114" s="860"/>
      <c r="AD114" s="860"/>
      <c r="AE114" s="861"/>
      <c r="AF114" s="862">
        <v>83425</v>
      </c>
      <c r="AG114" s="860"/>
      <c r="AH114" s="860"/>
      <c r="AI114" s="860"/>
      <c r="AJ114" s="861"/>
      <c r="AK114" s="862">
        <v>87484</v>
      </c>
      <c r="AL114" s="860"/>
      <c r="AM114" s="860"/>
      <c r="AN114" s="860"/>
      <c r="AO114" s="861"/>
      <c r="AP114" s="909">
        <v>0.1</v>
      </c>
      <c r="AQ114" s="910"/>
      <c r="AR114" s="910"/>
      <c r="AS114" s="910"/>
      <c r="AT114" s="911"/>
      <c r="AU114" s="1021"/>
      <c r="AV114" s="1022"/>
      <c r="AW114" s="1022"/>
      <c r="AX114" s="1022"/>
      <c r="AY114" s="1022"/>
      <c r="AZ114" s="897" t="s">
        <v>458</v>
      </c>
      <c r="BA114" s="832"/>
      <c r="BB114" s="832"/>
      <c r="BC114" s="832"/>
      <c r="BD114" s="832"/>
      <c r="BE114" s="832"/>
      <c r="BF114" s="832"/>
      <c r="BG114" s="832"/>
      <c r="BH114" s="832"/>
      <c r="BI114" s="832"/>
      <c r="BJ114" s="832"/>
      <c r="BK114" s="832"/>
      <c r="BL114" s="832"/>
      <c r="BM114" s="832"/>
      <c r="BN114" s="832"/>
      <c r="BO114" s="832"/>
      <c r="BP114" s="833"/>
      <c r="BQ114" s="898">
        <v>15615223</v>
      </c>
      <c r="BR114" s="899"/>
      <c r="BS114" s="899"/>
      <c r="BT114" s="899"/>
      <c r="BU114" s="899"/>
      <c r="BV114" s="899">
        <v>15271391</v>
      </c>
      <c r="BW114" s="899"/>
      <c r="BX114" s="899"/>
      <c r="BY114" s="899"/>
      <c r="BZ114" s="899"/>
      <c r="CA114" s="899">
        <v>13887312</v>
      </c>
      <c r="CB114" s="899"/>
      <c r="CC114" s="899"/>
      <c r="CD114" s="899"/>
      <c r="CE114" s="899"/>
      <c r="CF114" s="960">
        <v>20.100000000000001</v>
      </c>
      <c r="CG114" s="961"/>
      <c r="CH114" s="961"/>
      <c r="CI114" s="961"/>
      <c r="CJ114" s="961"/>
      <c r="CK114" s="1016"/>
      <c r="CL114" s="903"/>
      <c r="CM114" s="906" t="s">
        <v>459</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59" t="s">
        <v>460</v>
      </c>
      <c r="DH114" s="860"/>
      <c r="DI114" s="860"/>
      <c r="DJ114" s="860"/>
      <c r="DK114" s="861"/>
      <c r="DL114" s="862" t="s">
        <v>461</v>
      </c>
      <c r="DM114" s="860"/>
      <c r="DN114" s="860"/>
      <c r="DO114" s="860"/>
      <c r="DP114" s="861"/>
      <c r="DQ114" s="862" t="s">
        <v>443</v>
      </c>
      <c r="DR114" s="860"/>
      <c r="DS114" s="860"/>
      <c r="DT114" s="860"/>
      <c r="DU114" s="861"/>
      <c r="DV114" s="909" t="s">
        <v>461</v>
      </c>
      <c r="DW114" s="910"/>
      <c r="DX114" s="910"/>
      <c r="DY114" s="910"/>
      <c r="DZ114" s="911"/>
    </row>
    <row r="115" spans="1:130" s="245" customFormat="1" ht="26.25" customHeight="1" x14ac:dyDescent="0.2">
      <c r="A115" s="1003"/>
      <c r="B115" s="1004"/>
      <c r="C115" s="832" t="s">
        <v>462</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v>616748</v>
      </c>
      <c r="AB115" s="1008"/>
      <c r="AC115" s="1008"/>
      <c r="AD115" s="1008"/>
      <c r="AE115" s="1009"/>
      <c r="AF115" s="1010">
        <v>581031</v>
      </c>
      <c r="AG115" s="1008"/>
      <c r="AH115" s="1008"/>
      <c r="AI115" s="1008"/>
      <c r="AJ115" s="1009"/>
      <c r="AK115" s="1010">
        <v>581253</v>
      </c>
      <c r="AL115" s="1008"/>
      <c r="AM115" s="1008"/>
      <c r="AN115" s="1008"/>
      <c r="AO115" s="1009"/>
      <c r="AP115" s="1011">
        <v>0.8</v>
      </c>
      <c r="AQ115" s="1012"/>
      <c r="AR115" s="1012"/>
      <c r="AS115" s="1012"/>
      <c r="AT115" s="1013"/>
      <c r="AU115" s="1021"/>
      <c r="AV115" s="1022"/>
      <c r="AW115" s="1022"/>
      <c r="AX115" s="1022"/>
      <c r="AY115" s="1022"/>
      <c r="AZ115" s="897" t="s">
        <v>463</v>
      </c>
      <c r="BA115" s="832"/>
      <c r="BB115" s="832"/>
      <c r="BC115" s="832"/>
      <c r="BD115" s="832"/>
      <c r="BE115" s="832"/>
      <c r="BF115" s="832"/>
      <c r="BG115" s="832"/>
      <c r="BH115" s="832"/>
      <c r="BI115" s="832"/>
      <c r="BJ115" s="832"/>
      <c r="BK115" s="832"/>
      <c r="BL115" s="832"/>
      <c r="BM115" s="832"/>
      <c r="BN115" s="832"/>
      <c r="BO115" s="832"/>
      <c r="BP115" s="833"/>
      <c r="BQ115" s="898" t="s">
        <v>445</v>
      </c>
      <c r="BR115" s="899"/>
      <c r="BS115" s="899"/>
      <c r="BT115" s="899"/>
      <c r="BU115" s="899"/>
      <c r="BV115" s="899" t="s">
        <v>443</v>
      </c>
      <c r="BW115" s="899"/>
      <c r="BX115" s="899"/>
      <c r="BY115" s="899"/>
      <c r="BZ115" s="899"/>
      <c r="CA115" s="899" t="s">
        <v>460</v>
      </c>
      <c r="CB115" s="899"/>
      <c r="CC115" s="899"/>
      <c r="CD115" s="899"/>
      <c r="CE115" s="899"/>
      <c r="CF115" s="960" t="s">
        <v>460</v>
      </c>
      <c r="CG115" s="961"/>
      <c r="CH115" s="961"/>
      <c r="CI115" s="961"/>
      <c r="CJ115" s="961"/>
      <c r="CK115" s="1016"/>
      <c r="CL115" s="903"/>
      <c r="CM115" s="897" t="s">
        <v>464</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59" t="s">
        <v>444</v>
      </c>
      <c r="DH115" s="860"/>
      <c r="DI115" s="860"/>
      <c r="DJ115" s="860"/>
      <c r="DK115" s="861"/>
      <c r="DL115" s="862">
        <v>359849</v>
      </c>
      <c r="DM115" s="860"/>
      <c r="DN115" s="860"/>
      <c r="DO115" s="860"/>
      <c r="DP115" s="861"/>
      <c r="DQ115" s="862">
        <v>1893737</v>
      </c>
      <c r="DR115" s="860"/>
      <c r="DS115" s="860"/>
      <c r="DT115" s="860"/>
      <c r="DU115" s="861"/>
      <c r="DV115" s="909">
        <v>2.7</v>
      </c>
      <c r="DW115" s="910"/>
      <c r="DX115" s="910"/>
      <c r="DY115" s="910"/>
      <c r="DZ115" s="911"/>
    </row>
    <row r="116" spans="1:130" s="245" customFormat="1" ht="26.25" customHeight="1" x14ac:dyDescent="0.2">
      <c r="A116" s="1005"/>
      <c r="B116" s="1006"/>
      <c r="C116" s="965" t="s">
        <v>465</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59" t="s">
        <v>129</v>
      </c>
      <c r="AB116" s="860"/>
      <c r="AC116" s="860"/>
      <c r="AD116" s="860"/>
      <c r="AE116" s="861"/>
      <c r="AF116" s="862" t="s">
        <v>443</v>
      </c>
      <c r="AG116" s="860"/>
      <c r="AH116" s="860"/>
      <c r="AI116" s="860"/>
      <c r="AJ116" s="861"/>
      <c r="AK116" s="862" t="s">
        <v>449</v>
      </c>
      <c r="AL116" s="860"/>
      <c r="AM116" s="860"/>
      <c r="AN116" s="860"/>
      <c r="AO116" s="861"/>
      <c r="AP116" s="909" t="s">
        <v>443</v>
      </c>
      <c r="AQ116" s="910"/>
      <c r="AR116" s="910"/>
      <c r="AS116" s="910"/>
      <c r="AT116" s="911"/>
      <c r="AU116" s="1021"/>
      <c r="AV116" s="1022"/>
      <c r="AW116" s="1022"/>
      <c r="AX116" s="1022"/>
      <c r="AY116" s="1022"/>
      <c r="AZ116" s="948" t="s">
        <v>466</v>
      </c>
      <c r="BA116" s="949"/>
      <c r="BB116" s="949"/>
      <c r="BC116" s="949"/>
      <c r="BD116" s="949"/>
      <c r="BE116" s="949"/>
      <c r="BF116" s="949"/>
      <c r="BG116" s="949"/>
      <c r="BH116" s="949"/>
      <c r="BI116" s="949"/>
      <c r="BJ116" s="949"/>
      <c r="BK116" s="949"/>
      <c r="BL116" s="949"/>
      <c r="BM116" s="949"/>
      <c r="BN116" s="949"/>
      <c r="BO116" s="949"/>
      <c r="BP116" s="950"/>
      <c r="BQ116" s="898" t="s">
        <v>445</v>
      </c>
      <c r="BR116" s="899"/>
      <c r="BS116" s="899"/>
      <c r="BT116" s="899"/>
      <c r="BU116" s="899"/>
      <c r="BV116" s="899" t="s">
        <v>445</v>
      </c>
      <c r="BW116" s="899"/>
      <c r="BX116" s="899"/>
      <c r="BY116" s="899"/>
      <c r="BZ116" s="899"/>
      <c r="CA116" s="899" t="s">
        <v>440</v>
      </c>
      <c r="CB116" s="899"/>
      <c r="CC116" s="899"/>
      <c r="CD116" s="899"/>
      <c r="CE116" s="899"/>
      <c r="CF116" s="960" t="s">
        <v>440</v>
      </c>
      <c r="CG116" s="961"/>
      <c r="CH116" s="961"/>
      <c r="CI116" s="961"/>
      <c r="CJ116" s="961"/>
      <c r="CK116" s="1016"/>
      <c r="CL116" s="903"/>
      <c r="CM116" s="906" t="s">
        <v>467</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59">
        <v>825209</v>
      </c>
      <c r="DH116" s="860"/>
      <c r="DI116" s="860"/>
      <c r="DJ116" s="860"/>
      <c r="DK116" s="861"/>
      <c r="DL116" s="862">
        <v>755942</v>
      </c>
      <c r="DM116" s="860"/>
      <c r="DN116" s="860"/>
      <c r="DO116" s="860"/>
      <c r="DP116" s="861"/>
      <c r="DQ116" s="862">
        <v>753542</v>
      </c>
      <c r="DR116" s="860"/>
      <c r="DS116" s="860"/>
      <c r="DT116" s="860"/>
      <c r="DU116" s="861"/>
      <c r="DV116" s="909">
        <v>1.1000000000000001</v>
      </c>
      <c r="DW116" s="910"/>
      <c r="DX116" s="910"/>
      <c r="DY116" s="910"/>
      <c r="DZ116" s="911"/>
    </row>
    <row r="117" spans="1:130" s="245" customFormat="1" ht="26.25" customHeight="1" x14ac:dyDescent="0.2">
      <c r="A117" s="986" t="s">
        <v>188</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468</v>
      </c>
      <c r="Z117" s="988"/>
      <c r="AA117" s="993">
        <v>3505473</v>
      </c>
      <c r="AB117" s="994"/>
      <c r="AC117" s="994"/>
      <c r="AD117" s="994"/>
      <c r="AE117" s="995"/>
      <c r="AF117" s="996">
        <v>3563924</v>
      </c>
      <c r="AG117" s="994"/>
      <c r="AH117" s="994"/>
      <c r="AI117" s="994"/>
      <c r="AJ117" s="995"/>
      <c r="AK117" s="996">
        <v>3360213</v>
      </c>
      <c r="AL117" s="994"/>
      <c r="AM117" s="994"/>
      <c r="AN117" s="994"/>
      <c r="AO117" s="995"/>
      <c r="AP117" s="997"/>
      <c r="AQ117" s="998"/>
      <c r="AR117" s="998"/>
      <c r="AS117" s="998"/>
      <c r="AT117" s="999"/>
      <c r="AU117" s="1021"/>
      <c r="AV117" s="1022"/>
      <c r="AW117" s="1022"/>
      <c r="AX117" s="1022"/>
      <c r="AY117" s="1022"/>
      <c r="AZ117" s="948" t="s">
        <v>469</v>
      </c>
      <c r="BA117" s="949"/>
      <c r="BB117" s="949"/>
      <c r="BC117" s="949"/>
      <c r="BD117" s="949"/>
      <c r="BE117" s="949"/>
      <c r="BF117" s="949"/>
      <c r="BG117" s="949"/>
      <c r="BH117" s="949"/>
      <c r="BI117" s="949"/>
      <c r="BJ117" s="949"/>
      <c r="BK117" s="949"/>
      <c r="BL117" s="949"/>
      <c r="BM117" s="949"/>
      <c r="BN117" s="949"/>
      <c r="BO117" s="949"/>
      <c r="BP117" s="950"/>
      <c r="BQ117" s="898" t="s">
        <v>451</v>
      </c>
      <c r="BR117" s="899"/>
      <c r="BS117" s="899"/>
      <c r="BT117" s="899"/>
      <c r="BU117" s="899"/>
      <c r="BV117" s="899" t="s">
        <v>443</v>
      </c>
      <c r="BW117" s="899"/>
      <c r="BX117" s="899"/>
      <c r="BY117" s="899"/>
      <c r="BZ117" s="899"/>
      <c r="CA117" s="899" t="s">
        <v>445</v>
      </c>
      <c r="CB117" s="899"/>
      <c r="CC117" s="899"/>
      <c r="CD117" s="899"/>
      <c r="CE117" s="899"/>
      <c r="CF117" s="960" t="s">
        <v>461</v>
      </c>
      <c r="CG117" s="961"/>
      <c r="CH117" s="961"/>
      <c r="CI117" s="961"/>
      <c r="CJ117" s="961"/>
      <c r="CK117" s="1016"/>
      <c r="CL117" s="903"/>
      <c r="CM117" s="906" t="s">
        <v>470</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59" t="s">
        <v>445</v>
      </c>
      <c r="DH117" s="860"/>
      <c r="DI117" s="860"/>
      <c r="DJ117" s="860"/>
      <c r="DK117" s="861"/>
      <c r="DL117" s="862" t="s">
        <v>445</v>
      </c>
      <c r="DM117" s="860"/>
      <c r="DN117" s="860"/>
      <c r="DO117" s="860"/>
      <c r="DP117" s="861"/>
      <c r="DQ117" s="862" t="s">
        <v>461</v>
      </c>
      <c r="DR117" s="860"/>
      <c r="DS117" s="860"/>
      <c r="DT117" s="860"/>
      <c r="DU117" s="861"/>
      <c r="DV117" s="909" t="s">
        <v>443</v>
      </c>
      <c r="DW117" s="910"/>
      <c r="DX117" s="910"/>
      <c r="DY117" s="910"/>
      <c r="DZ117" s="911"/>
    </row>
    <row r="118" spans="1:130" s="245" customFormat="1" ht="26.25" customHeight="1" x14ac:dyDescent="0.2">
      <c r="A118" s="986" t="s">
        <v>432</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430</v>
      </c>
      <c r="AB118" s="987"/>
      <c r="AC118" s="987"/>
      <c r="AD118" s="987"/>
      <c r="AE118" s="988"/>
      <c r="AF118" s="989" t="s">
        <v>311</v>
      </c>
      <c r="AG118" s="987"/>
      <c r="AH118" s="987"/>
      <c r="AI118" s="987"/>
      <c r="AJ118" s="988"/>
      <c r="AK118" s="989" t="s">
        <v>310</v>
      </c>
      <c r="AL118" s="987"/>
      <c r="AM118" s="987"/>
      <c r="AN118" s="987"/>
      <c r="AO118" s="988"/>
      <c r="AP118" s="990" t="s">
        <v>431</v>
      </c>
      <c r="AQ118" s="991"/>
      <c r="AR118" s="991"/>
      <c r="AS118" s="991"/>
      <c r="AT118" s="992"/>
      <c r="AU118" s="1021"/>
      <c r="AV118" s="1022"/>
      <c r="AW118" s="1022"/>
      <c r="AX118" s="1022"/>
      <c r="AY118" s="1022"/>
      <c r="AZ118" s="964" t="s">
        <v>471</v>
      </c>
      <c r="BA118" s="965"/>
      <c r="BB118" s="965"/>
      <c r="BC118" s="965"/>
      <c r="BD118" s="965"/>
      <c r="BE118" s="965"/>
      <c r="BF118" s="965"/>
      <c r="BG118" s="965"/>
      <c r="BH118" s="965"/>
      <c r="BI118" s="965"/>
      <c r="BJ118" s="965"/>
      <c r="BK118" s="965"/>
      <c r="BL118" s="965"/>
      <c r="BM118" s="965"/>
      <c r="BN118" s="965"/>
      <c r="BO118" s="965"/>
      <c r="BP118" s="966"/>
      <c r="BQ118" s="967" t="s">
        <v>449</v>
      </c>
      <c r="BR118" s="930"/>
      <c r="BS118" s="930"/>
      <c r="BT118" s="930"/>
      <c r="BU118" s="930"/>
      <c r="BV118" s="930" t="s">
        <v>443</v>
      </c>
      <c r="BW118" s="930"/>
      <c r="BX118" s="930"/>
      <c r="BY118" s="930"/>
      <c r="BZ118" s="930"/>
      <c r="CA118" s="930" t="s">
        <v>445</v>
      </c>
      <c r="CB118" s="930"/>
      <c r="CC118" s="930"/>
      <c r="CD118" s="930"/>
      <c r="CE118" s="930"/>
      <c r="CF118" s="960" t="s">
        <v>456</v>
      </c>
      <c r="CG118" s="961"/>
      <c r="CH118" s="961"/>
      <c r="CI118" s="961"/>
      <c r="CJ118" s="961"/>
      <c r="CK118" s="1016"/>
      <c r="CL118" s="903"/>
      <c r="CM118" s="906" t="s">
        <v>472</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59" t="s">
        <v>439</v>
      </c>
      <c r="DH118" s="860"/>
      <c r="DI118" s="860"/>
      <c r="DJ118" s="860"/>
      <c r="DK118" s="861"/>
      <c r="DL118" s="862" t="s">
        <v>438</v>
      </c>
      <c r="DM118" s="860"/>
      <c r="DN118" s="860"/>
      <c r="DO118" s="860"/>
      <c r="DP118" s="861"/>
      <c r="DQ118" s="862" t="s">
        <v>443</v>
      </c>
      <c r="DR118" s="860"/>
      <c r="DS118" s="860"/>
      <c r="DT118" s="860"/>
      <c r="DU118" s="861"/>
      <c r="DV118" s="909" t="s">
        <v>445</v>
      </c>
      <c r="DW118" s="910"/>
      <c r="DX118" s="910"/>
      <c r="DY118" s="910"/>
      <c r="DZ118" s="911"/>
    </row>
    <row r="119" spans="1:130" s="245" customFormat="1" ht="26.25" customHeight="1" x14ac:dyDescent="0.2">
      <c r="A119" s="900" t="s">
        <v>435</v>
      </c>
      <c r="B119" s="901"/>
      <c r="C119" s="976" t="s">
        <v>436</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v>511388</v>
      </c>
      <c r="AB119" s="980"/>
      <c r="AC119" s="980"/>
      <c r="AD119" s="980"/>
      <c r="AE119" s="981"/>
      <c r="AF119" s="982">
        <v>511761</v>
      </c>
      <c r="AG119" s="980"/>
      <c r="AH119" s="980"/>
      <c r="AI119" s="980"/>
      <c r="AJ119" s="981"/>
      <c r="AK119" s="982">
        <v>512142</v>
      </c>
      <c r="AL119" s="980"/>
      <c r="AM119" s="980"/>
      <c r="AN119" s="980"/>
      <c r="AO119" s="981"/>
      <c r="AP119" s="983">
        <v>0.7</v>
      </c>
      <c r="AQ119" s="984"/>
      <c r="AR119" s="984"/>
      <c r="AS119" s="984"/>
      <c r="AT119" s="985"/>
      <c r="AU119" s="1023"/>
      <c r="AV119" s="1024"/>
      <c r="AW119" s="1024"/>
      <c r="AX119" s="1024"/>
      <c r="AY119" s="1024"/>
      <c r="AZ119" s="276" t="s">
        <v>188</v>
      </c>
      <c r="BA119" s="276"/>
      <c r="BB119" s="276"/>
      <c r="BC119" s="276"/>
      <c r="BD119" s="276"/>
      <c r="BE119" s="276"/>
      <c r="BF119" s="276"/>
      <c r="BG119" s="276"/>
      <c r="BH119" s="276"/>
      <c r="BI119" s="276"/>
      <c r="BJ119" s="276"/>
      <c r="BK119" s="276"/>
      <c r="BL119" s="276"/>
      <c r="BM119" s="276"/>
      <c r="BN119" s="276"/>
      <c r="BO119" s="962" t="s">
        <v>473</v>
      </c>
      <c r="BP119" s="963"/>
      <c r="BQ119" s="967">
        <v>51214937</v>
      </c>
      <c r="BR119" s="930"/>
      <c r="BS119" s="930"/>
      <c r="BT119" s="930"/>
      <c r="BU119" s="930"/>
      <c r="BV119" s="930">
        <v>51078679</v>
      </c>
      <c r="BW119" s="930"/>
      <c r="BX119" s="930"/>
      <c r="BY119" s="930"/>
      <c r="BZ119" s="930"/>
      <c r="CA119" s="930">
        <v>50780295</v>
      </c>
      <c r="CB119" s="930"/>
      <c r="CC119" s="930"/>
      <c r="CD119" s="930"/>
      <c r="CE119" s="930"/>
      <c r="CF119" s="828"/>
      <c r="CG119" s="829"/>
      <c r="CH119" s="829"/>
      <c r="CI119" s="829"/>
      <c r="CJ119" s="919"/>
      <c r="CK119" s="1017"/>
      <c r="CL119" s="905"/>
      <c r="CM119" s="923" t="s">
        <v>474</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t="s">
        <v>443</v>
      </c>
      <c r="DH119" s="845"/>
      <c r="DI119" s="845"/>
      <c r="DJ119" s="845"/>
      <c r="DK119" s="846"/>
      <c r="DL119" s="847" t="s">
        <v>456</v>
      </c>
      <c r="DM119" s="845"/>
      <c r="DN119" s="845"/>
      <c r="DO119" s="845"/>
      <c r="DP119" s="846"/>
      <c r="DQ119" s="847" t="s">
        <v>461</v>
      </c>
      <c r="DR119" s="845"/>
      <c r="DS119" s="845"/>
      <c r="DT119" s="845"/>
      <c r="DU119" s="846"/>
      <c r="DV119" s="933" t="s">
        <v>439</v>
      </c>
      <c r="DW119" s="934"/>
      <c r="DX119" s="934"/>
      <c r="DY119" s="934"/>
      <c r="DZ119" s="935"/>
    </row>
    <row r="120" spans="1:130" s="245" customFormat="1" ht="26.25" customHeight="1" x14ac:dyDescent="0.2">
      <c r="A120" s="902"/>
      <c r="B120" s="903"/>
      <c r="C120" s="906" t="s">
        <v>442</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59" t="s">
        <v>129</v>
      </c>
      <c r="AB120" s="860"/>
      <c r="AC120" s="860"/>
      <c r="AD120" s="860"/>
      <c r="AE120" s="861"/>
      <c r="AF120" s="862" t="s">
        <v>444</v>
      </c>
      <c r="AG120" s="860"/>
      <c r="AH120" s="860"/>
      <c r="AI120" s="860"/>
      <c r="AJ120" s="861"/>
      <c r="AK120" s="862" t="s">
        <v>438</v>
      </c>
      <c r="AL120" s="860"/>
      <c r="AM120" s="860"/>
      <c r="AN120" s="860"/>
      <c r="AO120" s="861"/>
      <c r="AP120" s="909" t="s">
        <v>456</v>
      </c>
      <c r="AQ120" s="910"/>
      <c r="AR120" s="910"/>
      <c r="AS120" s="910"/>
      <c r="AT120" s="911"/>
      <c r="AU120" s="968" t="s">
        <v>475</v>
      </c>
      <c r="AV120" s="969"/>
      <c r="AW120" s="969"/>
      <c r="AX120" s="969"/>
      <c r="AY120" s="970"/>
      <c r="AZ120" s="945" t="s">
        <v>476</v>
      </c>
      <c r="BA120" s="890"/>
      <c r="BB120" s="890"/>
      <c r="BC120" s="890"/>
      <c r="BD120" s="890"/>
      <c r="BE120" s="890"/>
      <c r="BF120" s="890"/>
      <c r="BG120" s="890"/>
      <c r="BH120" s="890"/>
      <c r="BI120" s="890"/>
      <c r="BJ120" s="890"/>
      <c r="BK120" s="890"/>
      <c r="BL120" s="890"/>
      <c r="BM120" s="890"/>
      <c r="BN120" s="890"/>
      <c r="BO120" s="890"/>
      <c r="BP120" s="891"/>
      <c r="BQ120" s="946">
        <v>19265097</v>
      </c>
      <c r="BR120" s="927"/>
      <c r="BS120" s="927"/>
      <c r="BT120" s="927"/>
      <c r="BU120" s="927"/>
      <c r="BV120" s="927">
        <v>24902751</v>
      </c>
      <c r="BW120" s="927"/>
      <c r="BX120" s="927"/>
      <c r="BY120" s="927"/>
      <c r="BZ120" s="927"/>
      <c r="CA120" s="927">
        <v>29511168</v>
      </c>
      <c r="CB120" s="927"/>
      <c r="CC120" s="927"/>
      <c r="CD120" s="927"/>
      <c r="CE120" s="927"/>
      <c r="CF120" s="951">
        <v>42.7</v>
      </c>
      <c r="CG120" s="952"/>
      <c r="CH120" s="952"/>
      <c r="CI120" s="952"/>
      <c r="CJ120" s="952"/>
      <c r="CK120" s="953" t="s">
        <v>477</v>
      </c>
      <c r="CL120" s="937"/>
      <c r="CM120" s="937"/>
      <c r="CN120" s="937"/>
      <c r="CO120" s="938"/>
      <c r="CP120" s="957" t="s">
        <v>478</v>
      </c>
      <c r="CQ120" s="958"/>
      <c r="CR120" s="958"/>
      <c r="CS120" s="958"/>
      <c r="CT120" s="958"/>
      <c r="CU120" s="958"/>
      <c r="CV120" s="958"/>
      <c r="CW120" s="958"/>
      <c r="CX120" s="958"/>
      <c r="CY120" s="958"/>
      <c r="CZ120" s="958"/>
      <c r="DA120" s="958"/>
      <c r="DB120" s="958"/>
      <c r="DC120" s="958"/>
      <c r="DD120" s="958"/>
      <c r="DE120" s="958"/>
      <c r="DF120" s="959"/>
      <c r="DG120" s="946" t="s">
        <v>438</v>
      </c>
      <c r="DH120" s="927"/>
      <c r="DI120" s="927"/>
      <c r="DJ120" s="927"/>
      <c r="DK120" s="927"/>
      <c r="DL120" s="927" t="s">
        <v>443</v>
      </c>
      <c r="DM120" s="927"/>
      <c r="DN120" s="927"/>
      <c r="DO120" s="927"/>
      <c r="DP120" s="927"/>
      <c r="DQ120" s="927" t="s">
        <v>129</v>
      </c>
      <c r="DR120" s="927"/>
      <c r="DS120" s="927"/>
      <c r="DT120" s="927"/>
      <c r="DU120" s="927"/>
      <c r="DV120" s="928" t="s">
        <v>443</v>
      </c>
      <c r="DW120" s="928"/>
      <c r="DX120" s="928"/>
      <c r="DY120" s="928"/>
      <c r="DZ120" s="929"/>
    </row>
    <row r="121" spans="1:130" s="245" customFormat="1" ht="26.25" customHeight="1" x14ac:dyDescent="0.2">
      <c r="A121" s="902"/>
      <c r="B121" s="903"/>
      <c r="C121" s="948" t="s">
        <v>479</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59" t="s">
        <v>449</v>
      </c>
      <c r="AB121" s="860"/>
      <c r="AC121" s="860"/>
      <c r="AD121" s="860"/>
      <c r="AE121" s="861"/>
      <c r="AF121" s="862" t="s">
        <v>439</v>
      </c>
      <c r="AG121" s="860"/>
      <c r="AH121" s="860"/>
      <c r="AI121" s="860"/>
      <c r="AJ121" s="861"/>
      <c r="AK121" s="862" t="s">
        <v>449</v>
      </c>
      <c r="AL121" s="860"/>
      <c r="AM121" s="860"/>
      <c r="AN121" s="860"/>
      <c r="AO121" s="861"/>
      <c r="AP121" s="909" t="s">
        <v>444</v>
      </c>
      <c r="AQ121" s="910"/>
      <c r="AR121" s="910"/>
      <c r="AS121" s="910"/>
      <c r="AT121" s="911"/>
      <c r="AU121" s="971"/>
      <c r="AV121" s="972"/>
      <c r="AW121" s="972"/>
      <c r="AX121" s="972"/>
      <c r="AY121" s="973"/>
      <c r="AZ121" s="897" t="s">
        <v>480</v>
      </c>
      <c r="BA121" s="832"/>
      <c r="BB121" s="832"/>
      <c r="BC121" s="832"/>
      <c r="BD121" s="832"/>
      <c r="BE121" s="832"/>
      <c r="BF121" s="832"/>
      <c r="BG121" s="832"/>
      <c r="BH121" s="832"/>
      <c r="BI121" s="832"/>
      <c r="BJ121" s="832"/>
      <c r="BK121" s="832"/>
      <c r="BL121" s="832"/>
      <c r="BM121" s="832"/>
      <c r="BN121" s="832"/>
      <c r="BO121" s="832"/>
      <c r="BP121" s="833"/>
      <c r="BQ121" s="898" t="s">
        <v>445</v>
      </c>
      <c r="BR121" s="899"/>
      <c r="BS121" s="899"/>
      <c r="BT121" s="899"/>
      <c r="BU121" s="899"/>
      <c r="BV121" s="899" t="s">
        <v>445</v>
      </c>
      <c r="BW121" s="899"/>
      <c r="BX121" s="899"/>
      <c r="BY121" s="899"/>
      <c r="BZ121" s="899"/>
      <c r="CA121" s="899" t="s">
        <v>456</v>
      </c>
      <c r="CB121" s="899"/>
      <c r="CC121" s="899"/>
      <c r="CD121" s="899"/>
      <c r="CE121" s="899"/>
      <c r="CF121" s="960" t="s">
        <v>445</v>
      </c>
      <c r="CG121" s="961"/>
      <c r="CH121" s="961"/>
      <c r="CI121" s="961"/>
      <c r="CJ121" s="961"/>
      <c r="CK121" s="954"/>
      <c r="CL121" s="940"/>
      <c r="CM121" s="940"/>
      <c r="CN121" s="940"/>
      <c r="CO121" s="941"/>
      <c r="CP121" s="920" t="s">
        <v>481</v>
      </c>
      <c r="CQ121" s="921"/>
      <c r="CR121" s="921"/>
      <c r="CS121" s="921"/>
      <c r="CT121" s="921"/>
      <c r="CU121" s="921"/>
      <c r="CV121" s="921"/>
      <c r="CW121" s="921"/>
      <c r="CX121" s="921"/>
      <c r="CY121" s="921"/>
      <c r="CZ121" s="921"/>
      <c r="DA121" s="921"/>
      <c r="DB121" s="921"/>
      <c r="DC121" s="921"/>
      <c r="DD121" s="921"/>
      <c r="DE121" s="921"/>
      <c r="DF121" s="922"/>
      <c r="DG121" s="898" t="s">
        <v>449</v>
      </c>
      <c r="DH121" s="899"/>
      <c r="DI121" s="899"/>
      <c r="DJ121" s="899"/>
      <c r="DK121" s="899"/>
      <c r="DL121" s="899" t="s">
        <v>445</v>
      </c>
      <c r="DM121" s="899"/>
      <c r="DN121" s="899"/>
      <c r="DO121" s="899"/>
      <c r="DP121" s="899"/>
      <c r="DQ121" s="899" t="s">
        <v>445</v>
      </c>
      <c r="DR121" s="899"/>
      <c r="DS121" s="899"/>
      <c r="DT121" s="899"/>
      <c r="DU121" s="899"/>
      <c r="DV121" s="876" t="s">
        <v>461</v>
      </c>
      <c r="DW121" s="876"/>
      <c r="DX121" s="876"/>
      <c r="DY121" s="876"/>
      <c r="DZ121" s="877"/>
    </row>
    <row r="122" spans="1:130" s="245" customFormat="1" ht="26.25" customHeight="1" x14ac:dyDescent="0.2">
      <c r="A122" s="902"/>
      <c r="B122" s="903"/>
      <c r="C122" s="906" t="s">
        <v>459</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59" t="s">
        <v>439</v>
      </c>
      <c r="AB122" s="860"/>
      <c r="AC122" s="860"/>
      <c r="AD122" s="860"/>
      <c r="AE122" s="861"/>
      <c r="AF122" s="862" t="s">
        <v>438</v>
      </c>
      <c r="AG122" s="860"/>
      <c r="AH122" s="860"/>
      <c r="AI122" s="860"/>
      <c r="AJ122" s="861"/>
      <c r="AK122" s="862" t="s">
        <v>445</v>
      </c>
      <c r="AL122" s="860"/>
      <c r="AM122" s="860"/>
      <c r="AN122" s="860"/>
      <c r="AO122" s="861"/>
      <c r="AP122" s="909" t="s">
        <v>461</v>
      </c>
      <c r="AQ122" s="910"/>
      <c r="AR122" s="910"/>
      <c r="AS122" s="910"/>
      <c r="AT122" s="911"/>
      <c r="AU122" s="971"/>
      <c r="AV122" s="972"/>
      <c r="AW122" s="972"/>
      <c r="AX122" s="972"/>
      <c r="AY122" s="973"/>
      <c r="AZ122" s="964" t="s">
        <v>482</v>
      </c>
      <c r="BA122" s="965"/>
      <c r="BB122" s="965"/>
      <c r="BC122" s="965"/>
      <c r="BD122" s="965"/>
      <c r="BE122" s="965"/>
      <c r="BF122" s="965"/>
      <c r="BG122" s="965"/>
      <c r="BH122" s="965"/>
      <c r="BI122" s="965"/>
      <c r="BJ122" s="965"/>
      <c r="BK122" s="965"/>
      <c r="BL122" s="965"/>
      <c r="BM122" s="965"/>
      <c r="BN122" s="965"/>
      <c r="BO122" s="965"/>
      <c r="BP122" s="966"/>
      <c r="BQ122" s="967">
        <v>42389571</v>
      </c>
      <c r="BR122" s="930"/>
      <c r="BS122" s="930"/>
      <c r="BT122" s="930"/>
      <c r="BU122" s="930"/>
      <c r="BV122" s="930">
        <v>38938354</v>
      </c>
      <c r="BW122" s="930"/>
      <c r="BX122" s="930"/>
      <c r="BY122" s="930"/>
      <c r="BZ122" s="930"/>
      <c r="CA122" s="930">
        <v>35732080</v>
      </c>
      <c r="CB122" s="930"/>
      <c r="CC122" s="930"/>
      <c r="CD122" s="930"/>
      <c r="CE122" s="930"/>
      <c r="CF122" s="931">
        <v>51.7</v>
      </c>
      <c r="CG122" s="932"/>
      <c r="CH122" s="932"/>
      <c r="CI122" s="932"/>
      <c r="CJ122" s="932"/>
      <c r="CK122" s="954"/>
      <c r="CL122" s="940"/>
      <c r="CM122" s="940"/>
      <c r="CN122" s="940"/>
      <c r="CO122" s="941"/>
      <c r="CP122" s="920" t="s">
        <v>483</v>
      </c>
      <c r="CQ122" s="921"/>
      <c r="CR122" s="921"/>
      <c r="CS122" s="921"/>
      <c r="CT122" s="921"/>
      <c r="CU122" s="921"/>
      <c r="CV122" s="921"/>
      <c r="CW122" s="921"/>
      <c r="CX122" s="921"/>
      <c r="CY122" s="921"/>
      <c r="CZ122" s="921"/>
      <c r="DA122" s="921"/>
      <c r="DB122" s="921"/>
      <c r="DC122" s="921"/>
      <c r="DD122" s="921"/>
      <c r="DE122" s="921"/>
      <c r="DF122" s="922"/>
      <c r="DG122" s="898" t="s">
        <v>129</v>
      </c>
      <c r="DH122" s="899"/>
      <c r="DI122" s="899"/>
      <c r="DJ122" s="899"/>
      <c r="DK122" s="899"/>
      <c r="DL122" s="899" t="s">
        <v>449</v>
      </c>
      <c r="DM122" s="899"/>
      <c r="DN122" s="899"/>
      <c r="DO122" s="899"/>
      <c r="DP122" s="899"/>
      <c r="DQ122" s="899" t="s">
        <v>461</v>
      </c>
      <c r="DR122" s="899"/>
      <c r="DS122" s="899"/>
      <c r="DT122" s="899"/>
      <c r="DU122" s="899"/>
      <c r="DV122" s="876" t="s">
        <v>443</v>
      </c>
      <c r="DW122" s="876"/>
      <c r="DX122" s="876"/>
      <c r="DY122" s="876"/>
      <c r="DZ122" s="877"/>
    </row>
    <row r="123" spans="1:130" s="245" customFormat="1" ht="26.25" customHeight="1" x14ac:dyDescent="0.2">
      <c r="A123" s="902"/>
      <c r="B123" s="903"/>
      <c r="C123" s="906" t="s">
        <v>467</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59">
        <v>105360</v>
      </c>
      <c r="AB123" s="860"/>
      <c r="AC123" s="860"/>
      <c r="AD123" s="860"/>
      <c r="AE123" s="861"/>
      <c r="AF123" s="862">
        <v>69270</v>
      </c>
      <c r="AG123" s="860"/>
      <c r="AH123" s="860"/>
      <c r="AI123" s="860"/>
      <c r="AJ123" s="861"/>
      <c r="AK123" s="862">
        <v>69111</v>
      </c>
      <c r="AL123" s="860"/>
      <c r="AM123" s="860"/>
      <c r="AN123" s="860"/>
      <c r="AO123" s="861"/>
      <c r="AP123" s="909">
        <v>0.1</v>
      </c>
      <c r="AQ123" s="910"/>
      <c r="AR123" s="910"/>
      <c r="AS123" s="910"/>
      <c r="AT123" s="911"/>
      <c r="AU123" s="974"/>
      <c r="AV123" s="975"/>
      <c r="AW123" s="975"/>
      <c r="AX123" s="975"/>
      <c r="AY123" s="975"/>
      <c r="AZ123" s="276" t="s">
        <v>188</v>
      </c>
      <c r="BA123" s="276"/>
      <c r="BB123" s="276"/>
      <c r="BC123" s="276"/>
      <c r="BD123" s="276"/>
      <c r="BE123" s="276"/>
      <c r="BF123" s="276"/>
      <c r="BG123" s="276"/>
      <c r="BH123" s="276"/>
      <c r="BI123" s="276"/>
      <c r="BJ123" s="276"/>
      <c r="BK123" s="276"/>
      <c r="BL123" s="276"/>
      <c r="BM123" s="276"/>
      <c r="BN123" s="276"/>
      <c r="BO123" s="962" t="s">
        <v>484</v>
      </c>
      <c r="BP123" s="963"/>
      <c r="BQ123" s="917">
        <v>61654668</v>
      </c>
      <c r="BR123" s="918"/>
      <c r="BS123" s="918"/>
      <c r="BT123" s="918"/>
      <c r="BU123" s="918"/>
      <c r="BV123" s="918">
        <v>63841105</v>
      </c>
      <c r="BW123" s="918"/>
      <c r="BX123" s="918"/>
      <c r="BY123" s="918"/>
      <c r="BZ123" s="918"/>
      <c r="CA123" s="918">
        <v>65243248</v>
      </c>
      <c r="CB123" s="918"/>
      <c r="CC123" s="918"/>
      <c r="CD123" s="918"/>
      <c r="CE123" s="918"/>
      <c r="CF123" s="828"/>
      <c r="CG123" s="829"/>
      <c r="CH123" s="829"/>
      <c r="CI123" s="829"/>
      <c r="CJ123" s="919"/>
      <c r="CK123" s="954"/>
      <c r="CL123" s="940"/>
      <c r="CM123" s="940"/>
      <c r="CN123" s="940"/>
      <c r="CO123" s="941"/>
      <c r="CP123" s="920"/>
      <c r="CQ123" s="921"/>
      <c r="CR123" s="921"/>
      <c r="CS123" s="921"/>
      <c r="CT123" s="921"/>
      <c r="CU123" s="921"/>
      <c r="CV123" s="921"/>
      <c r="CW123" s="921"/>
      <c r="CX123" s="921"/>
      <c r="CY123" s="921"/>
      <c r="CZ123" s="921"/>
      <c r="DA123" s="921"/>
      <c r="DB123" s="921"/>
      <c r="DC123" s="921"/>
      <c r="DD123" s="921"/>
      <c r="DE123" s="921"/>
      <c r="DF123" s="922"/>
      <c r="DG123" s="859"/>
      <c r="DH123" s="860"/>
      <c r="DI123" s="860"/>
      <c r="DJ123" s="860"/>
      <c r="DK123" s="861"/>
      <c r="DL123" s="862"/>
      <c r="DM123" s="860"/>
      <c r="DN123" s="860"/>
      <c r="DO123" s="860"/>
      <c r="DP123" s="861"/>
      <c r="DQ123" s="862"/>
      <c r="DR123" s="860"/>
      <c r="DS123" s="860"/>
      <c r="DT123" s="860"/>
      <c r="DU123" s="861"/>
      <c r="DV123" s="909"/>
      <c r="DW123" s="910"/>
      <c r="DX123" s="910"/>
      <c r="DY123" s="910"/>
      <c r="DZ123" s="911"/>
    </row>
    <row r="124" spans="1:130" s="245" customFormat="1" ht="26.25" customHeight="1" thickBot="1" x14ac:dyDescent="0.25">
      <c r="A124" s="902"/>
      <c r="B124" s="903"/>
      <c r="C124" s="906" t="s">
        <v>470</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59" t="s">
        <v>485</v>
      </c>
      <c r="AB124" s="860"/>
      <c r="AC124" s="860"/>
      <c r="AD124" s="860"/>
      <c r="AE124" s="861"/>
      <c r="AF124" s="862" t="s">
        <v>444</v>
      </c>
      <c r="AG124" s="860"/>
      <c r="AH124" s="860"/>
      <c r="AI124" s="860"/>
      <c r="AJ124" s="861"/>
      <c r="AK124" s="862" t="s">
        <v>443</v>
      </c>
      <c r="AL124" s="860"/>
      <c r="AM124" s="860"/>
      <c r="AN124" s="860"/>
      <c r="AO124" s="861"/>
      <c r="AP124" s="909" t="s">
        <v>129</v>
      </c>
      <c r="AQ124" s="910"/>
      <c r="AR124" s="910"/>
      <c r="AS124" s="910"/>
      <c r="AT124" s="911"/>
      <c r="AU124" s="912" t="s">
        <v>486</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t="s">
        <v>445</v>
      </c>
      <c r="BR124" s="916"/>
      <c r="BS124" s="916"/>
      <c r="BT124" s="916"/>
      <c r="BU124" s="916"/>
      <c r="BV124" s="916" t="s">
        <v>456</v>
      </c>
      <c r="BW124" s="916"/>
      <c r="BX124" s="916"/>
      <c r="BY124" s="916"/>
      <c r="BZ124" s="916"/>
      <c r="CA124" s="916" t="s">
        <v>485</v>
      </c>
      <c r="CB124" s="916"/>
      <c r="CC124" s="916"/>
      <c r="CD124" s="916"/>
      <c r="CE124" s="916"/>
      <c r="CF124" s="806"/>
      <c r="CG124" s="807"/>
      <c r="CH124" s="807"/>
      <c r="CI124" s="807"/>
      <c r="CJ124" s="947"/>
      <c r="CK124" s="955"/>
      <c r="CL124" s="955"/>
      <c r="CM124" s="955"/>
      <c r="CN124" s="955"/>
      <c r="CO124" s="956"/>
      <c r="CP124" s="920" t="s">
        <v>487</v>
      </c>
      <c r="CQ124" s="921"/>
      <c r="CR124" s="921"/>
      <c r="CS124" s="921"/>
      <c r="CT124" s="921"/>
      <c r="CU124" s="921"/>
      <c r="CV124" s="921"/>
      <c r="CW124" s="921"/>
      <c r="CX124" s="921"/>
      <c r="CY124" s="921"/>
      <c r="CZ124" s="921"/>
      <c r="DA124" s="921"/>
      <c r="DB124" s="921"/>
      <c r="DC124" s="921"/>
      <c r="DD124" s="921"/>
      <c r="DE124" s="921"/>
      <c r="DF124" s="922"/>
      <c r="DG124" s="844" t="s">
        <v>445</v>
      </c>
      <c r="DH124" s="845"/>
      <c r="DI124" s="845"/>
      <c r="DJ124" s="845"/>
      <c r="DK124" s="846"/>
      <c r="DL124" s="847" t="s">
        <v>449</v>
      </c>
      <c r="DM124" s="845"/>
      <c r="DN124" s="845"/>
      <c r="DO124" s="845"/>
      <c r="DP124" s="846"/>
      <c r="DQ124" s="847" t="s">
        <v>129</v>
      </c>
      <c r="DR124" s="845"/>
      <c r="DS124" s="845"/>
      <c r="DT124" s="845"/>
      <c r="DU124" s="846"/>
      <c r="DV124" s="933" t="s">
        <v>485</v>
      </c>
      <c r="DW124" s="934"/>
      <c r="DX124" s="934"/>
      <c r="DY124" s="934"/>
      <c r="DZ124" s="935"/>
    </row>
    <row r="125" spans="1:130" s="245" customFormat="1" ht="26.25" customHeight="1" x14ac:dyDescent="0.2">
      <c r="A125" s="902"/>
      <c r="B125" s="903"/>
      <c r="C125" s="906" t="s">
        <v>472</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59" t="s">
        <v>456</v>
      </c>
      <c r="AB125" s="860"/>
      <c r="AC125" s="860"/>
      <c r="AD125" s="860"/>
      <c r="AE125" s="861"/>
      <c r="AF125" s="862" t="s">
        <v>485</v>
      </c>
      <c r="AG125" s="860"/>
      <c r="AH125" s="860"/>
      <c r="AI125" s="860"/>
      <c r="AJ125" s="861"/>
      <c r="AK125" s="862" t="s">
        <v>456</v>
      </c>
      <c r="AL125" s="860"/>
      <c r="AM125" s="860"/>
      <c r="AN125" s="860"/>
      <c r="AO125" s="861"/>
      <c r="AP125" s="909" t="s">
        <v>129</v>
      </c>
      <c r="AQ125" s="910"/>
      <c r="AR125" s="910"/>
      <c r="AS125" s="910"/>
      <c r="AT125" s="911"/>
      <c r="AU125" s="277"/>
      <c r="AV125" s="278"/>
      <c r="AW125" s="278"/>
      <c r="AX125" s="278"/>
      <c r="AY125" s="278"/>
      <c r="AZ125" s="278"/>
      <c r="BA125" s="278"/>
      <c r="BB125" s="278"/>
      <c r="BC125" s="278"/>
      <c r="BD125" s="278"/>
      <c r="BE125" s="278"/>
      <c r="BF125" s="278"/>
      <c r="BG125" s="278"/>
      <c r="BH125" s="278"/>
      <c r="BI125" s="278"/>
      <c r="BJ125" s="278"/>
      <c r="BK125" s="278"/>
      <c r="BL125" s="278"/>
      <c r="BM125" s="278"/>
      <c r="BN125" s="278"/>
      <c r="BO125" s="278"/>
      <c r="BP125" s="278"/>
      <c r="BQ125" s="279"/>
      <c r="BR125" s="279"/>
      <c r="BS125" s="279"/>
      <c r="BT125" s="279"/>
      <c r="BU125" s="279"/>
      <c r="BV125" s="279"/>
      <c r="BW125" s="279"/>
      <c r="BX125" s="279"/>
      <c r="BY125" s="279"/>
      <c r="BZ125" s="279"/>
      <c r="CA125" s="279"/>
      <c r="CB125" s="279"/>
      <c r="CC125" s="279"/>
      <c r="CD125" s="279"/>
      <c r="CE125" s="279"/>
      <c r="CF125" s="279"/>
      <c r="CG125" s="279"/>
      <c r="CH125" s="279"/>
      <c r="CI125" s="279"/>
      <c r="CJ125" s="280"/>
      <c r="CK125" s="936" t="s">
        <v>488</v>
      </c>
      <c r="CL125" s="937"/>
      <c r="CM125" s="937"/>
      <c r="CN125" s="937"/>
      <c r="CO125" s="938"/>
      <c r="CP125" s="945" t="s">
        <v>489</v>
      </c>
      <c r="CQ125" s="890"/>
      <c r="CR125" s="890"/>
      <c r="CS125" s="890"/>
      <c r="CT125" s="890"/>
      <c r="CU125" s="890"/>
      <c r="CV125" s="890"/>
      <c r="CW125" s="890"/>
      <c r="CX125" s="890"/>
      <c r="CY125" s="890"/>
      <c r="CZ125" s="890"/>
      <c r="DA125" s="890"/>
      <c r="DB125" s="890"/>
      <c r="DC125" s="890"/>
      <c r="DD125" s="890"/>
      <c r="DE125" s="890"/>
      <c r="DF125" s="891"/>
      <c r="DG125" s="946" t="s">
        <v>129</v>
      </c>
      <c r="DH125" s="927"/>
      <c r="DI125" s="927"/>
      <c r="DJ125" s="927"/>
      <c r="DK125" s="927"/>
      <c r="DL125" s="927" t="s">
        <v>445</v>
      </c>
      <c r="DM125" s="927"/>
      <c r="DN125" s="927"/>
      <c r="DO125" s="927"/>
      <c r="DP125" s="927"/>
      <c r="DQ125" s="927" t="s">
        <v>129</v>
      </c>
      <c r="DR125" s="927"/>
      <c r="DS125" s="927"/>
      <c r="DT125" s="927"/>
      <c r="DU125" s="927"/>
      <c r="DV125" s="928" t="s">
        <v>129</v>
      </c>
      <c r="DW125" s="928"/>
      <c r="DX125" s="928"/>
      <c r="DY125" s="928"/>
      <c r="DZ125" s="929"/>
    </row>
    <row r="126" spans="1:130" s="245" customFormat="1" ht="26.25" customHeight="1" thickBot="1" x14ac:dyDescent="0.25">
      <c r="A126" s="902"/>
      <c r="B126" s="903"/>
      <c r="C126" s="906" t="s">
        <v>474</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59" t="s">
        <v>485</v>
      </c>
      <c r="AB126" s="860"/>
      <c r="AC126" s="860"/>
      <c r="AD126" s="860"/>
      <c r="AE126" s="861"/>
      <c r="AF126" s="862" t="s">
        <v>129</v>
      </c>
      <c r="AG126" s="860"/>
      <c r="AH126" s="860"/>
      <c r="AI126" s="860"/>
      <c r="AJ126" s="861"/>
      <c r="AK126" s="862" t="s">
        <v>485</v>
      </c>
      <c r="AL126" s="860"/>
      <c r="AM126" s="860"/>
      <c r="AN126" s="860"/>
      <c r="AO126" s="861"/>
      <c r="AP126" s="909" t="s">
        <v>449</v>
      </c>
      <c r="AQ126" s="910"/>
      <c r="AR126" s="910"/>
      <c r="AS126" s="910"/>
      <c r="AT126" s="911"/>
      <c r="AU126" s="281"/>
      <c r="AV126" s="281"/>
      <c r="AW126" s="281"/>
      <c r="AX126" s="281"/>
      <c r="AY126" s="281"/>
      <c r="AZ126" s="281"/>
      <c r="BA126" s="281"/>
      <c r="BB126" s="281"/>
      <c r="BC126" s="281"/>
      <c r="BD126" s="281"/>
      <c r="BE126" s="281"/>
      <c r="BF126" s="281"/>
      <c r="BG126" s="281"/>
      <c r="BH126" s="281"/>
      <c r="BI126" s="281"/>
      <c r="BJ126" s="281"/>
      <c r="BK126" s="281"/>
      <c r="BL126" s="281"/>
      <c r="BM126" s="281"/>
      <c r="BN126" s="281"/>
      <c r="BO126" s="281"/>
      <c r="BP126" s="281"/>
      <c r="BQ126" s="281"/>
      <c r="BR126" s="281"/>
      <c r="BS126" s="281"/>
      <c r="BT126" s="281"/>
      <c r="BU126" s="281"/>
      <c r="BV126" s="281"/>
      <c r="BW126" s="281"/>
      <c r="BX126" s="281"/>
      <c r="BY126" s="281"/>
      <c r="BZ126" s="281"/>
      <c r="CA126" s="281"/>
      <c r="CB126" s="281"/>
      <c r="CC126" s="281"/>
      <c r="CD126" s="282"/>
      <c r="CE126" s="282"/>
      <c r="CF126" s="282"/>
      <c r="CG126" s="279"/>
      <c r="CH126" s="279"/>
      <c r="CI126" s="279"/>
      <c r="CJ126" s="280"/>
      <c r="CK126" s="939"/>
      <c r="CL126" s="940"/>
      <c r="CM126" s="940"/>
      <c r="CN126" s="940"/>
      <c r="CO126" s="941"/>
      <c r="CP126" s="897" t="s">
        <v>490</v>
      </c>
      <c r="CQ126" s="832"/>
      <c r="CR126" s="832"/>
      <c r="CS126" s="832"/>
      <c r="CT126" s="832"/>
      <c r="CU126" s="832"/>
      <c r="CV126" s="832"/>
      <c r="CW126" s="832"/>
      <c r="CX126" s="832"/>
      <c r="CY126" s="832"/>
      <c r="CZ126" s="832"/>
      <c r="DA126" s="832"/>
      <c r="DB126" s="832"/>
      <c r="DC126" s="832"/>
      <c r="DD126" s="832"/>
      <c r="DE126" s="832"/>
      <c r="DF126" s="833"/>
      <c r="DG126" s="898" t="s">
        <v>449</v>
      </c>
      <c r="DH126" s="899"/>
      <c r="DI126" s="899"/>
      <c r="DJ126" s="899"/>
      <c r="DK126" s="899"/>
      <c r="DL126" s="899" t="s">
        <v>449</v>
      </c>
      <c r="DM126" s="899"/>
      <c r="DN126" s="899"/>
      <c r="DO126" s="899"/>
      <c r="DP126" s="899"/>
      <c r="DQ126" s="899" t="s">
        <v>444</v>
      </c>
      <c r="DR126" s="899"/>
      <c r="DS126" s="899"/>
      <c r="DT126" s="899"/>
      <c r="DU126" s="899"/>
      <c r="DV126" s="876" t="s">
        <v>449</v>
      </c>
      <c r="DW126" s="876"/>
      <c r="DX126" s="876"/>
      <c r="DY126" s="876"/>
      <c r="DZ126" s="877"/>
    </row>
    <row r="127" spans="1:130" s="245" customFormat="1" ht="26.25" customHeight="1" x14ac:dyDescent="0.2">
      <c r="A127" s="904"/>
      <c r="B127" s="905"/>
      <c r="C127" s="923" t="s">
        <v>491</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59" t="s">
        <v>129</v>
      </c>
      <c r="AB127" s="860"/>
      <c r="AC127" s="860"/>
      <c r="AD127" s="860"/>
      <c r="AE127" s="861"/>
      <c r="AF127" s="862" t="s">
        <v>445</v>
      </c>
      <c r="AG127" s="860"/>
      <c r="AH127" s="860"/>
      <c r="AI127" s="860"/>
      <c r="AJ127" s="861"/>
      <c r="AK127" s="862" t="s">
        <v>445</v>
      </c>
      <c r="AL127" s="860"/>
      <c r="AM127" s="860"/>
      <c r="AN127" s="860"/>
      <c r="AO127" s="861"/>
      <c r="AP127" s="909" t="s">
        <v>456</v>
      </c>
      <c r="AQ127" s="910"/>
      <c r="AR127" s="910"/>
      <c r="AS127" s="910"/>
      <c r="AT127" s="911"/>
      <c r="AU127" s="281"/>
      <c r="AV127" s="281"/>
      <c r="AW127" s="281"/>
      <c r="AX127" s="926" t="s">
        <v>492</v>
      </c>
      <c r="AY127" s="894"/>
      <c r="AZ127" s="894"/>
      <c r="BA127" s="894"/>
      <c r="BB127" s="894"/>
      <c r="BC127" s="894"/>
      <c r="BD127" s="894"/>
      <c r="BE127" s="895"/>
      <c r="BF127" s="893" t="s">
        <v>493</v>
      </c>
      <c r="BG127" s="894"/>
      <c r="BH127" s="894"/>
      <c r="BI127" s="894"/>
      <c r="BJ127" s="894"/>
      <c r="BK127" s="894"/>
      <c r="BL127" s="895"/>
      <c r="BM127" s="893" t="s">
        <v>494</v>
      </c>
      <c r="BN127" s="894"/>
      <c r="BO127" s="894"/>
      <c r="BP127" s="894"/>
      <c r="BQ127" s="894"/>
      <c r="BR127" s="894"/>
      <c r="BS127" s="895"/>
      <c r="BT127" s="893" t="s">
        <v>495</v>
      </c>
      <c r="BU127" s="894"/>
      <c r="BV127" s="894"/>
      <c r="BW127" s="894"/>
      <c r="BX127" s="894"/>
      <c r="BY127" s="894"/>
      <c r="BZ127" s="896"/>
      <c r="CA127" s="281"/>
      <c r="CB127" s="281"/>
      <c r="CC127" s="281"/>
      <c r="CD127" s="282"/>
      <c r="CE127" s="282"/>
      <c r="CF127" s="282"/>
      <c r="CG127" s="279"/>
      <c r="CH127" s="279"/>
      <c r="CI127" s="279"/>
      <c r="CJ127" s="280"/>
      <c r="CK127" s="939"/>
      <c r="CL127" s="940"/>
      <c r="CM127" s="940"/>
      <c r="CN127" s="940"/>
      <c r="CO127" s="941"/>
      <c r="CP127" s="897" t="s">
        <v>496</v>
      </c>
      <c r="CQ127" s="832"/>
      <c r="CR127" s="832"/>
      <c r="CS127" s="832"/>
      <c r="CT127" s="832"/>
      <c r="CU127" s="832"/>
      <c r="CV127" s="832"/>
      <c r="CW127" s="832"/>
      <c r="CX127" s="832"/>
      <c r="CY127" s="832"/>
      <c r="CZ127" s="832"/>
      <c r="DA127" s="832"/>
      <c r="DB127" s="832"/>
      <c r="DC127" s="832"/>
      <c r="DD127" s="832"/>
      <c r="DE127" s="832"/>
      <c r="DF127" s="833"/>
      <c r="DG127" s="898" t="s">
        <v>485</v>
      </c>
      <c r="DH127" s="899"/>
      <c r="DI127" s="899"/>
      <c r="DJ127" s="899"/>
      <c r="DK127" s="899"/>
      <c r="DL127" s="899" t="s">
        <v>485</v>
      </c>
      <c r="DM127" s="899"/>
      <c r="DN127" s="899"/>
      <c r="DO127" s="899"/>
      <c r="DP127" s="899"/>
      <c r="DQ127" s="899" t="s">
        <v>129</v>
      </c>
      <c r="DR127" s="899"/>
      <c r="DS127" s="899"/>
      <c r="DT127" s="899"/>
      <c r="DU127" s="899"/>
      <c r="DV127" s="876" t="s">
        <v>485</v>
      </c>
      <c r="DW127" s="876"/>
      <c r="DX127" s="876"/>
      <c r="DY127" s="876"/>
      <c r="DZ127" s="877"/>
    </row>
    <row r="128" spans="1:130" s="245" customFormat="1" ht="26.25" customHeight="1" thickBot="1" x14ac:dyDescent="0.25">
      <c r="A128" s="878" t="s">
        <v>497</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498</v>
      </c>
      <c r="X128" s="880"/>
      <c r="Y128" s="880"/>
      <c r="Z128" s="881"/>
      <c r="AA128" s="882" t="s">
        <v>445</v>
      </c>
      <c r="AB128" s="883"/>
      <c r="AC128" s="883"/>
      <c r="AD128" s="883"/>
      <c r="AE128" s="884"/>
      <c r="AF128" s="885" t="s">
        <v>485</v>
      </c>
      <c r="AG128" s="883"/>
      <c r="AH128" s="883"/>
      <c r="AI128" s="883"/>
      <c r="AJ128" s="884"/>
      <c r="AK128" s="885">
        <v>996</v>
      </c>
      <c r="AL128" s="883"/>
      <c r="AM128" s="883"/>
      <c r="AN128" s="883"/>
      <c r="AO128" s="884"/>
      <c r="AP128" s="886"/>
      <c r="AQ128" s="887"/>
      <c r="AR128" s="887"/>
      <c r="AS128" s="887"/>
      <c r="AT128" s="888"/>
      <c r="AU128" s="281"/>
      <c r="AV128" s="281"/>
      <c r="AW128" s="281"/>
      <c r="AX128" s="889" t="s">
        <v>499</v>
      </c>
      <c r="AY128" s="890"/>
      <c r="AZ128" s="890"/>
      <c r="BA128" s="890"/>
      <c r="BB128" s="890"/>
      <c r="BC128" s="890"/>
      <c r="BD128" s="890"/>
      <c r="BE128" s="891"/>
      <c r="BF128" s="866" t="s">
        <v>445</v>
      </c>
      <c r="BG128" s="867"/>
      <c r="BH128" s="867"/>
      <c r="BI128" s="867"/>
      <c r="BJ128" s="867"/>
      <c r="BK128" s="867"/>
      <c r="BL128" s="892"/>
      <c r="BM128" s="866">
        <v>11.25</v>
      </c>
      <c r="BN128" s="867"/>
      <c r="BO128" s="867"/>
      <c r="BP128" s="867"/>
      <c r="BQ128" s="867"/>
      <c r="BR128" s="867"/>
      <c r="BS128" s="892"/>
      <c r="BT128" s="866">
        <v>20</v>
      </c>
      <c r="BU128" s="867"/>
      <c r="BV128" s="867"/>
      <c r="BW128" s="867"/>
      <c r="BX128" s="867"/>
      <c r="BY128" s="867"/>
      <c r="BZ128" s="868"/>
      <c r="CA128" s="282"/>
      <c r="CB128" s="282"/>
      <c r="CC128" s="282"/>
      <c r="CD128" s="282"/>
      <c r="CE128" s="282"/>
      <c r="CF128" s="282"/>
      <c r="CG128" s="279"/>
      <c r="CH128" s="279"/>
      <c r="CI128" s="279"/>
      <c r="CJ128" s="280"/>
      <c r="CK128" s="942"/>
      <c r="CL128" s="943"/>
      <c r="CM128" s="943"/>
      <c r="CN128" s="943"/>
      <c r="CO128" s="944"/>
      <c r="CP128" s="869" t="s">
        <v>500</v>
      </c>
      <c r="CQ128" s="810"/>
      <c r="CR128" s="810"/>
      <c r="CS128" s="810"/>
      <c r="CT128" s="810"/>
      <c r="CU128" s="810"/>
      <c r="CV128" s="810"/>
      <c r="CW128" s="810"/>
      <c r="CX128" s="810"/>
      <c r="CY128" s="810"/>
      <c r="CZ128" s="810"/>
      <c r="DA128" s="810"/>
      <c r="DB128" s="810"/>
      <c r="DC128" s="810"/>
      <c r="DD128" s="810"/>
      <c r="DE128" s="810"/>
      <c r="DF128" s="811"/>
      <c r="DG128" s="870" t="s">
        <v>449</v>
      </c>
      <c r="DH128" s="871"/>
      <c r="DI128" s="871"/>
      <c r="DJ128" s="871"/>
      <c r="DK128" s="871"/>
      <c r="DL128" s="871" t="s">
        <v>445</v>
      </c>
      <c r="DM128" s="871"/>
      <c r="DN128" s="871"/>
      <c r="DO128" s="871"/>
      <c r="DP128" s="871"/>
      <c r="DQ128" s="871" t="s">
        <v>445</v>
      </c>
      <c r="DR128" s="871"/>
      <c r="DS128" s="871"/>
      <c r="DT128" s="871"/>
      <c r="DU128" s="871"/>
      <c r="DV128" s="874" t="s">
        <v>444</v>
      </c>
      <c r="DW128" s="874"/>
      <c r="DX128" s="874"/>
      <c r="DY128" s="874"/>
      <c r="DZ128" s="875"/>
    </row>
    <row r="129" spans="1:131" s="245" customFormat="1" ht="26.25" customHeight="1" x14ac:dyDescent="0.2">
      <c r="A129" s="854" t="s">
        <v>108</v>
      </c>
      <c r="B129" s="855"/>
      <c r="C129" s="855"/>
      <c r="D129" s="855"/>
      <c r="E129" s="855"/>
      <c r="F129" s="855"/>
      <c r="G129" s="855"/>
      <c r="H129" s="855"/>
      <c r="I129" s="855"/>
      <c r="J129" s="855"/>
      <c r="K129" s="855"/>
      <c r="L129" s="855"/>
      <c r="M129" s="855"/>
      <c r="N129" s="855"/>
      <c r="O129" s="855"/>
      <c r="P129" s="855"/>
      <c r="Q129" s="855"/>
      <c r="R129" s="855"/>
      <c r="S129" s="855"/>
      <c r="T129" s="855"/>
      <c r="U129" s="855"/>
      <c r="V129" s="855"/>
      <c r="W129" s="856" t="s">
        <v>501</v>
      </c>
      <c r="X129" s="857"/>
      <c r="Y129" s="857"/>
      <c r="Z129" s="858"/>
      <c r="AA129" s="859">
        <v>66232102</v>
      </c>
      <c r="AB129" s="860"/>
      <c r="AC129" s="860"/>
      <c r="AD129" s="860"/>
      <c r="AE129" s="861"/>
      <c r="AF129" s="862">
        <v>70583854</v>
      </c>
      <c r="AG129" s="860"/>
      <c r="AH129" s="860"/>
      <c r="AI129" s="860"/>
      <c r="AJ129" s="861"/>
      <c r="AK129" s="862">
        <v>73221654</v>
      </c>
      <c r="AL129" s="860"/>
      <c r="AM129" s="860"/>
      <c r="AN129" s="860"/>
      <c r="AO129" s="861"/>
      <c r="AP129" s="863"/>
      <c r="AQ129" s="864"/>
      <c r="AR129" s="864"/>
      <c r="AS129" s="864"/>
      <c r="AT129" s="865"/>
      <c r="AU129" s="283"/>
      <c r="AV129" s="283"/>
      <c r="AW129" s="283"/>
      <c r="AX129" s="831" t="s">
        <v>502</v>
      </c>
      <c r="AY129" s="832"/>
      <c r="AZ129" s="832"/>
      <c r="BA129" s="832"/>
      <c r="BB129" s="832"/>
      <c r="BC129" s="832"/>
      <c r="BD129" s="832"/>
      <c r="BE129" s="833"/>
      <c r="BF129" s="851" t="s">
        <v>460</v>
      </c>
      <c r="BG129" s="872"/>
      <c r="BH129" s="872"/>
      <c r="BI129" s="872"/>
      <c r="BJ129" s="872"/>
      <c r="BK129" s="872"/>
      <c r="BL129" s="873"/>
      <c r="BM129" s="851">
        <v>16.25</v>
      </c>
      <c r="BN129" s="872"/>
      <c r="BO129" s="872"/>
      <c r="BP129" s="872"/>
      <c r="BQ129" s="872"/>
      <c r="BR129" s="872"/>
      <c r="BS129" s="873"/>
      <c r="BT129" s="851">
        <v>30</v>
      </c>
      <c r="BU129" s="852"/>
      <c r="BV129" s="852"/>
      <c r="BW129" s="852"/>
      <c r="BX129" s="852"/>
      <c r="BY129" s="852"/>
      <c r="BZ129" s="853"/>
      <c r="CA129" s="284"/>
      <c r="CB129" s="284"/>
      <c r="CC129" s="284"/>
      <c r="CD129" s="284"/>
      <c r="CE129" s="284"/>
      <c r="CF129" s="284"/>
      <c r="CG129" s="284"/>
      <c r="CH129" s="284"/>
      <c r="CI129" s="284"/>
      <c r="CJ129" s="284"/>
      <c r="CK129" s="284"/>
      <c r="CL129" s="284"/>
      <c r="CM129" s="284"/>
      <c r="CN129" s="284"/>
      <c r="CO129" s="284"/>
      <c r="CP129" s="284"/>
      <c r="CQ129" s="284"/>
      <c r="CR129" s="284"/>
      <c r="CS129" s="284"/>
      <c r="CT129" s="284"/>
      <c r="CU129" s="284"/>
      <c r="CV129" s="284"/>
      <c r="CW129" s="284"/>
      <c r="CX129" s="284"/>
      <c r="CY129" s="284"/>
      <c r="CZ129" s="284"/>
      <c r="DA129" s="284"/>
      <c r="DB129" s="284"/>
      <c r="DC129" s="284"/>
      <c r="DD129" s="284"/>
      <c r="DE129" s="284"/>
      <c r="DF129" s="284"/>
      <c r="DG129" s="284"/>
      <c r="DH129" s="284"/>
      <c r="DI129" s="284"/>
      <c r="DJ129" s="284"/>
      <c r="DK129" s="284"/>
      <c r="DL129" s="284"/>
      <c r="DM129" s="284"/>
      <c r="DN129" s="284"/>
      <c r="DO129" s="284"/>
      <c r="DP129" s="252"/>
      <c r="DQ129" s="252"/>
      <c r="DR129" s="252"/>
      <c r="DS129" s="252"/>
      <c r="DT129" s="252"/>
      <c r="DU129" s="252"/>
      <c r="DV129" s="252"/>
      <c r="DW129" s="252"/>
      <c r="DX129" s="252"/>
      <c r="DY129" s="252"/>
      <c r="DZ129" s="256"/>
    </row>
    <row r="130" spans="1:131" s="245" customFormat="1" ht="26.25" customHeight="1" x14ac:dyDescent="0.2">
      <c r="A130" s="854" t="s">
        <v>503</v>
      </c>
      <c r="B130" s="855"/>
      <c r="C130" s="855"/>
      <c r="D130" s="855"/>
      <c r="E130" s="855"/>
      <c r="F130" s="855"/>
      <c r="G130" s="855"/>
      <c r="H130" s="855"/>
      <c r="I130" s="855"/>
      <c r="J130" s="855"/>
      <c r="K130" s="855"/>
      <c r="L130" s="855"/>
      <c r="M130" s="855"/>
      <c r="N130" s="855"/>
      <c r="O130" s="855"/>
      <c r="P130" s="855"/>
      <c r="Q130" s="855"/>
      <c r="R130" s="855"/>
      <c r="S130" s="855"/>
      <c r="T130" s="855"/>
      <c r="U130" s="855"/>
      <c r="V130" s="855"/>
      <c r="W130" s="856" t="s">
        <v>504</v>
      </c>
      <c r="X130" s="857"/>
      <c r="Y130" s="857"/>
      <c r="Z130" s="858"/>
      <c r="AA130" s="859">
        <v>4372326</v>
      </c>
      <c r="AB130" s="860"/>
      <c r="AC130" s="860"/>
      <c r="AD130" s="860"/>
      <c r="AE130" s="861"/>
      <c r="AF130" s="862">
        <v>4263992</v>
      </c>
      <c r="AG130" s="860"/>
      <c r="AH130" s="860"/>
      <c r="AI130" s="860"/>
      <c r="AJ130" s="861"/>
      <c r="AK130" s="862">
        <v>4166748</v>
      </c>
      <c r="AL130" s="860"/>
      <c r="AM130" s="860"/>
      <c r="AN130" s="860"/>
      <c r="AO130" s="861"/>
      <c r="AP130" s="863"/>
      <c r="AQ130" s="864"/>
      <c r="AR130" s="864"/>
      <c r="AS130" s="864"/>
      <c r="AT130" s="865"/>
      <c r="AU130" s="283"/>
      <c r="AV130" s="283"/>
      <c r="AW130" s="283"/>
      <c r="AX130" s="831" t="s">
        <v>505</v>
      </c>
      <c r="AY130" s="832"/>
      <c r="AZ130" s="832"/>
      <c r="BA130" s="832"/>
      <c r="BB130" s="832"/>
      <c r="BC130" s="832"/>
      <c r="BD130" s="832"/>
      <c r="BE130" s="833"/>
      <c r="BF130" s="834">
        <v>-1.2</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4"/>
      <c r="CB130" s="284"/>
      <c r="CC130" s="284"/>
      <c r="CD130" s="284"/>
      <c r="CE130" s="284"/>
      <c r="CF130" s="284"/>
      <c r="CG130" s="284"/>
      <c r="CH130" s="284"/>
      <c r="CI130" s="284"/>
      <c r="CJ130" s="284"/>
      <c r="CK130" s="284"/>
      <c r="CL130" s="284"/>
      <c r="CM130" s="284"/>
      <c r="CN130" s="284"/>
      <c r="CO130" s="284"/>
      <c r="CP130" s="284"/>
      <c r="CQ130" s="284"/>
      <c r="CR130" s="284"/>
      <c r="CS130" s="284"/>
      <c r="CT130" s="284"/>
      <c r="CU130" s="284"/>
      <c r="CV130" s="284"/>
      <c r="CW130" s="284"/>
      <c r="CX130" s="284"/>
      <c r="CY130" s="284"/>
      <c r="CZ130" s="284"/>
      <c r="DA130" s="284"/>
      <c r="DB130" s="284"/>
      <c r="DC130" s="284"/>
      <c r="DD130" s="284"/>
      <c r="DE130" s="284"/>
      <c r="DF130" s="284"/>
      <c r="DG130" s="284"/>
      <c r="DH130" s="284"/>
      <c r="DI130" s="284"/>
      <c r="DJ130" s="284"/>
      <c r="DK130" s="284"/>
      <c r="DL130" s="284"/>
      <c r="DM130" s="284"/>
      <c r="DN130" s="284"/>
      <c r="DO130" s="284"/>
      <c r="DP130" s="252"/>
      <c r="DQ130" s="252"/>
      <c r="DR130" s="252"/>
      <c r="DS130" s="252"/>
      <c r="DT130" s="252"/>
      <c r="DU130" s="252"/>
      <c r="DV130" s="252"/>
      <c r="DW130" s="252"/>
      <c r="DX130" s="252"/>
      <c r="DY130" s="252"/>
      <c r="DZ130" s="256"/>
    </row>
    <row r="131" spans="1:131" s="245" customFormat="1" ht="26.25" customHeight="1" thickBot="1" x14ac:dyDescent="0.25">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506</v>
      </c>
      <c r="X131" s="842"/>
      <c r="Y131" s="842"/>
      <c r="Z131" s="843"/>
      <c r="AA131" s="844">
        <v>61859776</v>
      </c>
      <c r="AB131" s="845"/>
      <c r="AC131" s="845"/>
      <c r="AD131" s="845"/>
      <c r="AE131" s="846"/>
      <c r="AF131" s="847">
        <v>66319862</v>
      </c>
      <c r="AG131" s="845"/>
      <c r="AH131" s="845"/>
      <c r="AI131" s="845"/>
      <c r="AJ131" s="846"/>
      <c r="AK131" s="847">
        <v>69054906</v>
      </c>
      <c r="AL131" s="845"/>
      <c r="AM131" s="845"/>
      <c r="AN131" s="845"/>
      <c r="AO131" s="846"/>
      <c r="AP131" s="848"/>
      <c r="AQ131" s="849"/>
      <c r="AR131" s="849"/>
      <c r="AS131" s="849"/>
      <c r="AT131" s="850"/>
      <c r="AU131" s="283"/>
      <c r="AV131" s="283"/>
      <c r="AW131" s="283"/>
      <c r="AX131" s="809" t="s">
        <v>507</v>
      </c>
      <c r="AY131" s="810"/>
      <c r="AZ131" s="810"/>
      <c r="BA131" s="810"/>
      <c r="BB131" s="810"/>
      <c r="BC131" s="810"/>
      <c r="BD131" s="810"/>
      <c r="BE131" s="811"/>
      <c r="BF131" s="812" t="s">
        <v>508</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4"/>
      <c r="CB131" s="284"/>
      <c r="CC131" s="284"/>
      <c r="CD131" s="284"/>
      <c r="CE131" s="284"/>
      <c r="CF131" s="284"/>
      <c r="CG131" s="284"/>
      <c r="CH131" s="284"/>
      <c r="CI131" s="284"/>
      <c r="CJ131" s="284"/>
      <c r="CK131" s="284"/>
      <c r="CL131" s="284"/>
      <c r="CM131" s="284"/>
      <c r="CN131" s="284"/>
      <c r="CO131" s="284"/>
      <c r="CP131" s="284"/>
      <c r="CQ131" s="284"/>
      <c r="CR131" s="284"/>
      <c r="CS131" s="284"/>
      <c r="CT131" s="284"/>
      <c r="CU131" s="284"/>
      <c r="CV131" s="284"/>
      <c r="CW131" s="284"/>
      <c r="CX131" s="284"/>
      <c r="CY131" s="284"/>
      <c r="CZ131" s="284"/>
      <c r="DA131" s="284"/>
      <c r="DB131" s="284"/>
      <c r="DC131" s="284"/>
      <c r="DD131" s="284"/>
      <c r="DE131" s="284"/>
      <c r="DF131" s="284"/>
      <c r="DG131" s="284"/>
      <c r="DH131" s="284"/>
      <c r="DI131" s="284"/>
      <c r="DJ131" s="284"/>
      <c r="DK131" s="284"/>
      <c r="DL131" s="284"/>
      <c r="DM131" s="284"/>
      <c r="DN131" s="284"/>
      <c r="DO131" s="284"/>
      <c r="DP131" s="252"/>
      <c r="DQ131" s="252"/>
      <c r="DR131" s="252"/>
      <c r="DS131" s="252"/>
      <c r="DT131" s="252"/>
      <c r="DU131" s="252"/>
      <c r="DV131" s="252"/>
      <c r="DW131" s="252"/>
      <c r="DX131" s="252"/>
      <c r="DY131" s="252"/>
      <c r="DZ131" s="256"/>
    </row>
    <row r="132" spans="1:131" s="245" customFormat="1" ht="26.25" customHeight="1" x14ac:dyDescent="0.2">
      <c r="A132" s="818" t="s">
        <v>509</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510</v>
      </c>
      <c r="W132" s="822"/>
      <c r="X132" s="822"/>
      <c r="Y132" s="822"/>
      <c r="Z132" s="823"/>
      <c r="AA132" s="824">
        <v>-1.4013193319999999</v>
      </c>
      <c r="AB132" s="825"/>
      <c r="AC132" s="825"/>
      <c r="AD132" s="825"/>
      <c r="AE132" s="826"/>
      <c r="AF132" s="827">
        <v>-1.0555932699999999</v>
      </c>
      <c r="AG132" s="825"/>
      <c r="AH132" s="825"/>
      <c r="AI132" s="825"/>
      <c r="AJ132" s="826"/>
      <c r="AK132" s="827">
        <v>-1.1694042419999999</v>
      </c>
      <c r="AL132" s="825"/>
      <c r="AM132" s="825"/>
      <c r="AN132" s="825"/>
      <c r="AO132" s="826"/>
      <c r="AP132" s="828"/>
      <c r="AQ132" s="829"/>
      <c r="AR132" s="829"/>
      <c r="AS132" s="829"/>
      <c r="AT132" s="830"/>
      <c r="AU132" s="285"/>
      <c r="AV132" s="286"/>
      <c r="AW132" s="286"/>
      <c r="AX132" s="252"/>
      <c r="AY132" s="252"/>
      <c r="AZ132" s="252"/>
      <c r="BA132" s="252"/>
      <c r="BB132" s="252"/>
      <c r="BC132" s="252"/>
      <c r="BD132" s="252"/>
      <c r="BE132" s="252"/>
      <c r="BF132" s="252"/>
      <c r="BG132" s="252"/>
      <c r="BH132" s="252"/>
      <c r="BI132" s="252"/>
      <c r="BJ132" s="252"/>
      <c r="BK132" s="252"/>
      <c r="BL132" s="252"/>
      <c r="BM132" s="252"/>
      <c r="BN132" s="252"/>
      <c r="BO132" s="252"/>
      <c r="BP132" s="252"/>
      <c r="BQ132" s="252"/>
      <c r="BR132" s="252"/>
      <c r="BS132" s="253"/>
      <c r="BT132" s="252"/>
      <c r="BU132" s="252"/>
      <c r="BV132" s="252"/>
      <c r="BW132" s="252"/>
      <c r="BX132" s="252"/>
      <c r="BY132" s="252"/>
      <c r="BZ132" s="252"/>
      <c r="CA132" s="284"/>
      <c r="CB132" s="284"/>
      <c r="CC132" s="284"/>
      <c r="CD132" s="284"/>
      <c r="CE132" s="284"/>
      <c r="CF132" s="284"/>
      <c r="CG132" s="284"/>
      <c r="CH132" s="284"/>
      <c r="CI132" s="284"/>
      <c r="CJ132" s="284"/>
      <c r="CK132" s="284"/>
      <c r="CL132" s="284"/>
      <c r="CM132" s="284"/>
      <c r="CN132" s="284"/>
      <c r="CO132" s="284"/>
      <c r="CP132" s="284"/>
      <c r="CQ132" s="284"/>
      <c r="CR132" s="284"/>
      <c r="CS132" s="284"/>
      <c r="CT132" s="284"/>
      <c r="CU132" s="284"/>
      <c r="CV132" s="284"/>
      <c r="CW132" s="284"/>
      <c r="CX132" s="284"/>
      <c r="CY132" s="284"/>
      <c r="CZ132" s="284"/>
      <c r="DA132" s="284"/>
      <c r="DB132" s="284"/>
      <c r="DC132" s="284"/>
      <c r="DD132" s="284"/>
      <c r="DE132" s="284"/>
      <c r="DF132" s="284"/>
      <c r="DG132" s="284"/>
      <c r="DH132" s="284"/>
      <c r="DI132" s="284"/>
      <c r="DJ132" s="284"/>
      <c r="DK132" s="284"/>
      <c r="DL132" s="284"/>
      <c r="DM132" s="284"/>
      <c r="DN132" s="284"/>
      <c r="DO132" s="284"/>
      <c r="DP132" s="256"/>
      <c r="DQ132" s="256"/>
      <c r="DR132" s="256"/>
      <c r="DS132" s="256"/>
      <c r="DT132" s="256"/>
      <c r="DU132" s="256"/>
      <c r="DV132" s="256"/>
      <c r="DW132" s="256"/>
      <c r="DX132" s="256"/>
      <c r="DY132" s="256"/>
      <c r="DZ132" s="256"/>
    </row>
    <row r="133" spans="1:131" s="245" customFormat="1" ht="26.25" customHeight="1" thickBot="1" x14ac:dyDescent="0.25">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511</v>
      </c>
      <c r="W133" s="801"/>
      <c r="X133" s="801"/>
      <c r="Y133" s="801"/>
      <c r="Z133" s="802"/>
      <c r="AA133" s="803">
        <v>-0.7</v>
      </c>
      <c r="AB133" s="804"/>
      <c r="AC133" s="804"/>
      <c r="AD133" s="804"/>
      <c r="AE133" s="805"/>
      <c r="AF133" s="803">
        <v>-0.8</v>
      </c>
      <c r="AG133" s="804"/>
      <c r="AH133" s="804"/>
      <c r="AI133" s="804"/>
      <c r="AJ133" s="805"/>
      <c r="AK133" s="803">
        <v>-1.2</v>
      </c>
      <c r="AL133" s="804"/>
      <c r="AM133" s="804"/>
      <c r="AN133" s="804"/>
      <c r="AO133" s="805"/>
      <c r="AP133" s="806"/>
      <c r="AQ133" s="807"/>
      <c r="AR133" s="807"/>
      <c r="AS133" s="807"/>
      <c r="AT133" s="808"/>
      <c r="AU133" s="286"/>
      <c r="AV133" s="286"/>
      <c r="AW133" s="286"/>
      <c r="AX133" s="286"/>
      <c r="AY133" s="286"/>
      <c r="AZ133" s="286"/>
      <c r="BA133" s="286"/>
      <c r="BB133" s="286"/>
      <c r="BC133" s="286"/>
      <c r="BD133" s="286"/>
      <c r="BE133" s="286"/>
      <c r="BF133" s="286"/>
      <c r="BG133" s="286"/>
      <c r="BH133" s="286"/>
      <c r="BI133" s="286"/>
      <c r="BJ133" s="286"/>
      <c r="BK133" s="286"/>
      <c r="BL133" s="286"/>
      <c r="BM133" s="286"/>
      <c r="BN133" s="284"/>
      <c r="BO133" s="284"/>
      <c r="BP133" s="284"/>
      <c r="BQ133" s="284"/>
      <c r="BR133" s="284"/>
      <c r="BS133" s="284"/>
      <c r="BT133" s="284"/>
      <c r="BU133" s="284"/>
      <c r="BV133" s="284"/>
      <c r="BW133" s="284"/>
      <c r="BX133" s="284"/>
      <c r="BY133" s="284"/>
      <c r="BZ133" s="284"/>
      <c r="CA133" s="284"/>
      <c r="CB133" s="284"/>
      <c r="CC133" s="284"/>
      <c r="CD133" s="284"/>
      <c r="CE133" s="284"/>
      <c r="CF133" s="284"/>
      <c r="CG133" s="284"/>
      <c r="CH133" s="284"/>
      <c r="CI133" s="284"/>
      <c r="CJ133" s="284"/>
      <c r="CK133" s="284"/>
      <c r="CL133" s="284"/>
      <c r="CM133" s="284"/>
      <c r="CN133" s="284"/>
      <c r="CO133" s="284"/>
      <c r="CP133" s="284"/>
      <c r="CQ133" s="284"/>
      <c r="CR133" s="284"/>
      <c r="CS133" s="284"/>
      <c r="CT133" s="284"/>
      <c r="CU133" s="284"/>
      <c r="CV133" s="284"/>
      <c r="CW133" s="284"/>
      <c r="CX133" s="284"/>
      <c r="CY133" s="284"/>
      <c r="CZ133" s="284"/>
      <c r="DA133" s="284"/>
      <c r="DB133" s="284"/>
      <c r="DC133" s="284"/>
      <c r="DD133" s="284"/>
      <c r="DE133" s="284"/>
      <c r="DF133" s="284"/>
      <c r="DG133" s="284"/>
      <c r="DH133" s="284"/>
      <c r="DI133" s="284"/>
      <c r="DJ133" s="284"/>
      <c r="DK133" s="284"/>
      <c r="DL133" s="284"/>
      <c r="DM133" s="284"/>
      <c r="DN133" s="284"/>
      <c r="DO133" s="284"/>
      <c r="DP133" s="256"/>
      <c r="DQ133" s="256"/>
      <c r="DR133" s="256"/>
      <c r="DS133" s="256"/>
      <c r="DT133" s="256"/>
      <c r="DU133" s="256"/>
      <c r="DV133" s="256"/>
      <c r="DW133" s="256"/>
      <c r="DX133" s="256"/>
      <c r="DY133" s="256"/>
      <c r="DZ133" s="256"/>
    </row>
    <row r="134" spans="1:131" s="246" customFormat="1" ht="11.25" customHeight="1" x14ac:dyDescent="0.2">
      <c r="A134" s="287"/>
      <c r="B134" s="287"/>
      <c r="C134" s="287"/>
      <c r="D134" s="287"/>
      <c r="E134" s="287"/>
      <c r="F134" s="287"/>
      <c r="G134" s="287"/>
      <c r="H134" s="287"/>
      <c r="I134" s="287"/>
      <c r="J134" s="287"/>
      <c r="K134" s="287"/>
      <c r="L134" s="287"/>
      <c r="M134" s="287"/>
      <c r="N134" s="287"/>
      <c r="O134" s="287"/>
      <c r="P134" s="287"/>
      <c r="Q134" s="287"/>
      <c r="R134" s="287"/>
      <c r="S134" s="287"/>
      <c r="T134" s="287"/>
      <c r="U134" s="287"/>
      <c r="V134" s="287"/>
      <c r="W134" s="287"/>
      <c r="X134" s="287"/>
      <c r="Y134" s="287"/>
      <c r="Z134" s="287"/>
      <c r="AA134" s="287"/>
      <c r="AB134" s="287"/>
      <c r="AC134" s="287"/>
      <c r="AD134" s="287"/>
      <c r="AE134" s="287"/>
      <c r="AF134" s="287"/>
      <c r="AG134" s="287"/>
      <c r="AH134" s="287"/>
      <c r="AI134" s="287"/>
      <c r="AJ134" s="287"/>
      <c r="AK134" s="287"/>
      <c r="AL134" s="287"/>
      <c r="AM134" s="287"/>
      <c r="AN134" s="287"/>
      <c r="AO134" s="287"/>
      <c r="AP134" s="287"/>
      <c r="AQ134" s="287"/>
      <c r="AR134" s="287"/>
      <c r="AS134" s="287"/>
      <c r="AT134" s="287"/>
      <c r="AU134" s="286"/>
      <c r="AV134" s="286"/>
      <c r="AW134" s="286"/>
      <c r="AX134" s="286"/>
      <c r="AY134" s="286"/>
      <c r="AZ134" s="286"/>
      <c r="BA134" s="286"/>
      <c r="BB134" s="286"/>
      <c r="BC134" s="286"/>
      <c r="BD134" s="286"/>
      <c r="BE134" s="286"/>
      <c r="BF134" s="286"/>
      <c r="BG134" s="286"/>
      <c r="BH134" s="286"/>
      <c r="BI134" s="286"/>
      <c r="BJ134" s="286"/>
      <c r="BK134" s="286"/>
      <c r="BL134" s="286"/>
      <c r="BM134" s="286"/>
      <c r="BN134" s="284"/>
      <c r="BO134" s="284"/>
      <c r="BP134" s="284"/>
      <c r="BQ134" s="284"/>
      <c r="BR134" s="284"/>
      <c r="BS134" s="284"/>
      <c r="BT134" s="284"/>
      <c r="BU134" s="284"/>
      <c r="BV134" s="284"/>
      <c r="BW134" s="284"/>
      <c r="BX134" s="284"/>
      <c r="BY134" s="284"/>
      <c r="BZ134" s="284"/>
      <c r="CA134" s="284"/>
      <c r="CB134" s="284"/>
      <c r="CC134" s="284"/>
      <c r="CD134" s="284"/>
      <c r="CE134" s="284"/>
      <c r="CF134" s="284"/>
      <c r="CG134" s="284"/>
      <c r="CH134" s="284"/>
      <c r="CI134" s="284"/>
      <c r="CJ134" s="284"/>
      <c r="CK134" s="284"/>
      <c r="CL134" s="284"/>
      <c r="CM134" s="284"/>
      <c r="CN134" s="284"/>
      <c r="CO134" s="284"/>
      <c r="CP134" s="284"/>
      <c r="CQ134" s="284"/>
      <c r="CR134" s="284"/>
      <c r="CS134" s="284"/>
      <c r="CT134" s="284"/>
      <c r="CU134" s="284"/>
      <c r="CV134" s="284"/>
      <c r="CW134" s="284"/>
      <c r="CX134" s="284"/>
      <c r="CY134" s="284"/>
      <c r="CZ134" s="284"/>
      <c r="DA134" s="284"/>
      <c r="DB134" s="284"/>
      <c r="DC134" s="284"/>
      <c r="DD134" s="284"/>
      <c r="DE134" s="284"/>
      <c r="DF134" s="284"/>
      <c r="DG134" s="284"/>
      <c r="DH134" s="284"/>
      <c r="DI134" s="284"/>
      <c r="DJ134" s="284"/>
      <c r="DK134" s="284"/>
      <c r="DL134" s="284"/>
      <c r="DM134" s="284"/>
      <c r="DN134" s="284"/>
      <c r="DO134" s="284"/>
      <c r="DP134" s="256"/>
      <c r="DQ134" s="256"/>
      <c r="DR134" s="256"/>
      <c r="DS134" s="256"/>
      <c r="DT134" s="256"/>
      <c r="DU134" s="256"/>
      <c r="DV134" s="256"/>
      <c r="DW134" s="256"/>
      <c r="DX134" s="256"/>
      <c r="DY134" s="256"/>
      <c r="DZ134" s="256"/>
      <c r="EA134" s="245"/>
    </row>
    <row r="135" spans="1:131" ht="14" hidden="1" x14ac:dyDescent="0.2">
      <c r="AU135" s="287"/>
      <c r="AV135" s="287"/>
      <c r="AW135" s="287"/>
      <c r="AX135" s="287"/>
      <c r="AY135" s="287"/>
      <c r="AZ135" s="287"/>
      <c r="BA135" s="287"/>
      <c r="BB135" s="287"/>
      <c r="BC135" s="287"/>
      <c r="BD135" s="287"/>
      <c r="BE135" s="287"/>
      <c r="BF135" s="287"/>
      <c r="BG135" s="287"/>
      <c r="BH135" s="287"/>
      <c r="BI135" s="287"/>
      <c r="BJ135" s="287"/>
      <c r="BK135" s="287"/>
      <c r="BL135" s="287"/>
      <c r="BM135" s="287"/>
      <c r="BN135" s="287"/>
      <c r="BO135" s="287"/>
      <c r="BP135" s="287"/>
      <c r="BQ135" s="287"/>
      <c r="BR135" s="287"/>
      <c r="BS135" s="287"/>
      <c r="BT135" s="287"/>
      <c r="BU135" s="287"/>
      <c r="BV135" s="287"/>
      <c r="BW135" s="287"/>
      <c r="BX135" s="287"/>
      <c r="BY135" s="287"/>
      <c r="BZ135" s="287"/>
      <c r="CA135" s="287"/>
      <c r="CB135" s="287"/>
      <c r="CC135" s="287"/>
      <c r="CD135" s="287"/>
      <c r="CE135" s="287"/>
      <c r="CF135" s="287"/>
      <c r="CG135" s="287"/>
      <c r="CH135" s="287"/>
      <c r="CI135" s="287"/>
      <c r="CJ135" s="287"/>
      <c r="CK135" s="287"/>
      <c r="CL135" s="287"/>
      <c r="CM135" s="287"/>
      <c r="CN135" s="287"/>
      <c r="CO135" s="287"/>
      <c r="CP135" s="287"/>
      <c r="CQ135" s="287"/>
      <c r="CR135" s="287"/>
      <c r="CS135" s="287"/>
      <c r="CT135" s="287"/>
      <c r="CU135" s="287"/>
      <c r="CV135" s="287"/>
      <c r="CW135" s="287"/>
      <c r="CX135" s="287"/>
      <c r="CY135" s="287"/>
      <c r="CZ135" s="287"/>
      <c r="DA135" s="287"/>
      <c r="DB135" s="287"/>
      <c r="DC135" s="287"/>
      <c r="DD135" s="287"/>
      <c r="DE135" s="287"/>
      <c r="DF135" s="287"/>
      <c r="DG135" s="287"/>
      <c r="DH135" s="287"/>
      <c r="DI135" s="287"/>
      <c r="DJ135" s="287"/>
      <c r="DK135" s="287"/>
      <c r="DL135" s="287"/>
      <c r="DM135" s="287"/>
      <c r="DN135" s="287"/>
      <c r="DO135" s="287"/>
      <c r="DP135" s="287"/>
      <c r="DQ135" s="287"/>
      <c r="DR135" s="287"/>
      <c r="DS135" s="287"/>
      <c r="DT135" s="287"/>
      <c r="DU135" s="287"/>
      <c r="DV135" s="287"/>
      <c r="DW135" s="287"/>
      <c r="DX135" s="287"/>
      <c r="DY135" s="287"/>
      <c r="DZ135" s="287"/>
    </row>
    <row r="136" spans="1:131" hidden="1" x14ac:dyDescent="0.2"/>
  </sheetData>
  <sheetProtection algorithmName="SHA-512" hashValue="HQn27werpPhjGieWnbGSnpQf3bo0JDOreUXbsBUuSmLzRRCh9F8D7z2z8na0qyFich7c71mJubmldJh50KLk7Q==" saltValue="Hx0MTjJFDWy6bkX5Orv5yw==" spinCount="100000" sheet="1" objects="1" scenarios="1" formatRows="0"/>
  <mergeCells count="2033">
    <mergeCell ref="DQ12:DU12"/>
    <mergeCell ref="CH12:CL12"/>
    <mergeCell ref="B69:P69"/>
    <mergeCell ref="B14:P14"/>
    <mergeCell ref="Q14:U14"/>
    <mergeCell ref="V14:Z14"/>
    <mergeCell ref="AA14:AE14"/>
    <mergeCell ref="AF14:AJ14"/>
    <mergeCell ref="AK14:AO14"/>
    <mergeCell ref="AP14:AT14"/>
    <mergeCell ref="AU14:AY14"/>
    <mergeCell ref="BS14:CG14"/>
    <mergeCell ref="DB15:DF15"/>
    <mergeCell ref="DG15:DK15"/>
    <mergeCell ref="DL15:DP15"/>
    <mergeCell ref="DQ15:DU15"/>
    <mergeCell ref="B17:P17"/>
    <mergeCell ref="Q17:U17"/>
    <mergeCell ref="B68:P68"/>
    <mergeCell ref="V17:Z17"/>
    <mergeCell ref="AA17:AE17"/>
    <mergeCell ref="AF17:AJ17"/>
    <mergeCell ref="AK17:AO17"/>
    <mergeCell ref="AP17:AT17"/>
    <mergeCell ref="AU17:AY17"/>
    <mergeCell ref="BS17:CG17"/>
    <mergeCell ref="DG16:DK16"/>
    <mergeCell ref="DL16:DP16"/>
    <mergeCell ref="DQ16:DU16"/>
    <mergeCell ref="AK16:AO16"/>
    <mergeCell ref="AP16:AT16"/>
    <mergeCell ref="AU16:AY16"/>
    <mergeCell ref="V7:Z7"/>
    <mergeCell ref="AA7:AE7"/>
    <mergeCell ref="AF7:AJ7"/>
    <mergeCell ref="AU5:AY6"/>
    <mergeCell ref="BQ5:CG6"/>
    <mergeCell ref="CH5:CL6"/>
    <mergeCell ref="CM5:CQ6"/>
    <mergeCell ref="CR5:CV6"/>
    <mergeCell ref="CW5:DA6"/>
    <mergeCell ref="DV9:DZ9"/>
    <mergeCell ref="AU8:AY8"/>
    <mergeCell ref="BS8:CG8"/>
    <mergeCell ref="DB7:DF7"/>
    <mergeCell ref="DG7:DK7"/>
    <mergeCell ref="DL7:DP7"/>
    <mergeCell ref="DQ7:DU7"/>
    <mergeCell ref="AK7:AO7"/>
    <mergeCell ref="AP7:AT7"/>
    <mergeCell ref="AU7:AY7"/>
    <mergeCell ref="BS7:CG7"/>
    <mergeCell ref="DV8:DZ8"/>
    <mergeCell ref="CH7:CL7"/>
    <mergeCell ref="CM7:CQ7"/>
    <mergeCell ref="CR7:CV7"/>
    <mergeCell ref="CW7:DA7"/>
    <mergeCell ref="CM12:CQ12"/>
    <mergeCell ref="CR12:CV12"/>
    <mergeCell ref="CW12:DA12"/>
    <mergeCell ref="DL11:DP11"/>
    <mergeCell ref="DQ11:DU11"/>
    <mergeCell ref="CH11:CL11"/>
    <mergeCell ref="CM11:CQ11"/>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DB5:DF6"/>
    <mergeCell ref="DG5:DK6"/>
    <mergeCell ref="DL5:DP6"/>
    <mergeCell ref="DQ5:DU6"/>
    <mergeCell ref="DV5:DZ6"/>
    <mergeCell ref="B7:P7"/>
    <mergeCell ref="Q7:U7"/>
    <mergeCell ref="B9:P9"/>
    <mergeCell ref="Q9:U9"/>
    <mergeCell ref="V9:Z9"/>
    <mergeCell ref="AA9:AE9"/>
    <mergeCell ref="AF9:AJ9"/>
    <mergeCell ref="AK9:AO9"/>
    <mergeCell ref="AP9:AT9"/>
    <mergeCell ref="DB9:DF9"/>
    <mergeCell ref="DG9:DK9"/>
    <mergeCell ref="DL9:DP9"/>
    <mergeCell ref="DQ9:DU9"/>
    <mergeCell ref="CH9:CL9"/>
    <mergeCell ref="CM9:CQ9"/>
    <mergeCell ref="CR9:CV9"/>
    <mergeCell ref="CW9:DA9"/>
    <mergeCell ref="DL8:DP8"/>
    <mergeCell ref="DQ8:DU8"/>
    <mergeCell ref="CH8:CL8"/>
    <mergeCell ref="CM8:CQ8"/>
    <mergeCell ref="CR8:CV8"/>
    <mergeCell ref="CW8:DA8"/>
    <mergeCell ref="DB8:DF8"/>
    <mergeCell ref="DG8:DK8"/>
    <mergeCell ref="AU9:AY9"/>
    <mergeCell ref="BS9:CG9"/>
    <mergeCell ref="DV10:DZ10"/>
    <mergeCell ref="B11:P11"/>
    <mergeCell ref="Q11:U11"/>
    <mergeCell ref="V11:Z11"/>
    <mergeCell ref="AA11:AE11"/>
    <mergeCell ref="AF11:AJ11"/>
    <mergeCell ref="AK11:AO11"/>
    <mergeCell ref="AP11:AT11"/>
    <mergeCell ref="AU11:AY11"/>
    <mergeCell ref="BS11:CG11"/>
    <mergeCell ref="AK10:AO10"/>
    <mergeCell ref="AP10:AT10"/>
    <mergeCell ref="AU10:AY10"/>
    <mergeCell ref="BS10:CG10"/>
    <mergeCell ref="CM10:CQ10"/>
    <mergeCell ref="DL10:DP10"/>
    <mergeCell ref="DQ10:DU10"/>
    <mergeCell ref="CR10:CV10"/>
    <mergeCell ref="CW10:DA10"/>
    <mergeCell ref="DB10:DF10"/>
    <mergeCell ref="DG10:DK10"/>
    <mergeCell ref="CH10:CL10"/>
    <mergeCell ref="CR11:CV11"/>
    <mergeCell ref="CW11:DA11"/>
    <mergeCell ref="DB11:DF11"/>
    <mergeCell ref="DG11:DK11"/>
    <mergeCell ref="B10:P10"/>
    <mergeCell ref="Q10:U10"/>
    <mergeCell ref="V10:Z10"/>
    <mergeCell ref="AA10:AE10"/>
    <mergeCell ref="AF10:AJ10"/>
    <mergeCell ref="DV12:DZ12"/>
    <mergeCell ref="B13:P13"/>
    <mergeCell ref="Q13:U13"/>
    <mergeCell ref="V13:Z13"/>
    <mergeCell ref="AA13:AE13"/>
    <mergeCell ref="AF13:AJ13"/>
    <mergeCell ref="AU12:AY12"/>
    <mergeCell ref="BS12:CG12"/>
    <mergeCell ref="DV11:DZ11"/>
    <mergeCell ref="B12:P12"/>
    <mergeCell ref="Q12:U12"/>
    <mergeCell ref="V12:Z12"/>
    <mergeCell ref="AA12:AE12"/>
    <mergeCell ref="AF12:AJ12"/>
    <mergeCell ref="AK12:AO12"/>
    <mergeCell ref="AP12:AT12"/>
    <mergeCell ref="DV13:DZ13"/>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CR16:CV16"/>
    <mergeCell ref="CW16:DA16"/>
    <mergeCell ref="DB16:DF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Q70:U70"/>
    <mergeCell ref="V70:Z70"/>
    <mergeCell ref="AA70:AE70"/>
    <mergeCell ref="AF70:AJ70"/>
    <mergeCell ref="AK70:AO70"/>
    <mergeCell ref="BS69:CG69"/>
    <mergeCell ref="CH69:CL69"/>
    <mergeCell ref="CM69:CQ69"/>
    <mergeCell ref="CR69:CV69"/>
    <mergeCell ref="CW69:DA69"/>
    <mergeCell ref="DB69:DF69"/>
    <mergeCell ref="DV68:DZ68"/>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B70:P70"/>
    <mergeCell ref="AP72:AT72"/>
    <mergeCell ref="AU72:AY72"/>
    <mergeCell ref="AZ72:BD72"/>
    <mergeCell ref="BS72:CG72"/>
    <mergeCell ref="CH72:CL72"/>
    <mergeCell ref="CM72:CQ72"/>
    <mergeCell ref="DG71:DK71"/>
    <mergeCell ref="DL71:DP71"/>
    <mergeCell ref="DQ71:DU71"/>
    <mergeCell ref="DV71:DZ71"/>
    <mergeCell ref="Q72:U72"/>
    <mergeCell ref="V72:Z72"/>
    <mergeCell ref="AA72:AE72"/>
    <mergeCell ref="AF72:AJ72"/>
    <mergeCell ref="AK72:AO72"/>
    <mergeCell ref="BS71:CG71"/>
    <mergeCell ref="CH71:CL71"/>
    <mergeCell ref="CM71:CQ71"/>
    <mergeCell ref="CR71:CV71"/>
    <mergeCell ref="CW71:DA71"/>
    <mergeCell ref="DB71:DF71"/>
    <mergeCell ref="B72:P72"/>
    <mergeCell ref="B71:P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AX129:BE129"/>
    <mergeCell ref="BF129:BL129"/>
    <mergeCell ref="BM129:BS129"/>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7"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50" zoomScaleNormal="85" zoomScaleSheetLayoutView="50" workbookViewId="0"/>
  </sheetViews>
  <sheetFormatPr defaultColWidth="0" defaultRowHeight="13.5" customHeight="1" zeroHeight="1" x14ac:dyDescent="0.2"/>
  <cols>
    <col min="1" max="120" width="2.81640625" style="290" customWidth="1"/>
    <col min="121" max="121" width="0" style="289" hidden="1" customWidth="1"/>
    <col min="122" max="16384" width="9" style="289" hidden="1"/>
  </cols>
  <sheetData>
    <row r="1" spans="1:120" ht="13" x14ac:dyDescent="0.2">
      <c r="A1" s="289"/>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c r="AI1" s="289"/>
      <c r="AJ1" s="289"/>
      <c r="AK1" s="289"/>
      <c r="AL1" s="289"/>
      <c r="AM1" s="289"/>
      <c r="AN1" s="289"/>
      <c r="AO1" s="289"/>
      <c r="AP1" s="289"/>
      <c r="AQ1" s="289"/>
      <c r="AR1" s="289"/>
      <c r="AS1" s="289"/>
      <c r="AT1" s="289"/>
      <c r="AU1" s="289"/>
      <c r="AV1" s="289"/>
      <c r="AW1" s="289"/>
      <c r="AX1" s="289"/>
      <c r="AY1" s="289"/>
      <c r="AZ1" s="289"/>
      <c r="BA1" s="289"/>
      <c r="BB1" s="289"/>
      <c r="BC1" s="289"/>
      <c r="BD1" s="289"/>
      <c r="BE1" s="289"/>
      <c r="BF1" s="289"/>
      <c r="BG1" s="289"/>
      <c r="BH1" s="289"/>
      <c r="BI1" s="289"/>
      <c r="BJ1" s="289"/>
      <c r="BK1" s="289"/>
      <c r="BL1" s="289"/>
      <c r="BM1" s="289"/>
      <c r="BN1" s="289"/>
      <c r="BO1" s="289"/>
      <c r="BP1" s="289"/>
      <c r="BQ1" s="289"/>
      <c r="BR1" s="289"/>
      <c r="BS1" s="289"/>
      <c r="BT1" s="289"/>
      <c r="BU1" s="289"/>
      <c r="BV1" s="289"/>
      <c r="BW1" s="289"/>
      <c r="BX1" s="289"/>
      <c r="BY1" s="289"/>
      <c r="BZ1" s="289"/>
      <c r="CA1" s="289"/>
      <c r="CB1" s="289"/>
      <c r="CC1" s="289"/>
      <c r="CD1" s="289"/>
      <c r="CE1" s="289"/>
      <c r="CF1" s="289"/>
      <c r="CG1" s="289"/>
      <c r="CH1" s="289"/>
      <c r="CI1" s="289"/>
      <c r="CJ1" s="289"/>
      <c r="CK1" s="289"/>
      <c r="CL1" s="289"/>
      <c r="CM1" s="289"/>
      <c r="CN1" s="289"/>
      <c r="CO1" s="289"/>
      <c r="CP1" s="289"/>
      <c r="CQ1" s="289"/>
      <c r="CR1" s="289"/>
      <c r="CS1" s="289"/>
      <c r="CT1" s="289"/>
      <c r="CU1" s="289"/>
      <c r="CV1" s="289"/>
      <c r="CW1" s="289"/>
      <c r="CX1" s="289"/>
      <c r="CY1" s="289"/>
      <c r="CZ1" s="289"/>
      <c r="DA1" s="289"/>
      <c r="DB1" s="289"/>
      <c r="DC1" s="289"/>
      <c r="DD1" s="289"/>
      <c r="DE1" s="289"/>
      <c r="DF1" s="289"/>
      <c r="DG1" s="289"/>
      <c r="DH1" s="289"/>
      <c r="DI1" s="289"/>
      <c r="DJ1" s="289"/>
      <c r="DK1" s="289"/>
      <c r="DL1" s="289"/>
      <c r="DM1" s="289"/>
      <c r="DN1" s="289"/>
      <c r="DO1" s="289"/>
      <c r="DP1" s="289"/>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89"/>
    </row>
    <row r="17" spans="119:120" ht="13" x14ac:dyDescent="0.2">
      <c r="DP17" s="289"/>
    </row>
    <row r="18" spans="119:120" ht="13" x14ac:dyDescent="0.2"/>
    <row r="19" spans="119:120" ht="13" x14ac:dyDescent="0.2"/>
    <row r="20" spans="119:120" ht="13" x14ac:dyDescent="0.2">
      <c r="DO20" s="289"/>
      <c r="DP20" s="289"/>
    </row>
    <row r="21" spans="119:120" ht="13" x14ac:dyDescent="0.2">
      <c r="DP21" s="289"/>
    </row>
    <row r="22" spans="119:120" ht="13" x14ac:dyDescent="0.2"/>
    <row r="23" spans="119:120" ht="13" x14ac:dyDescent="0.2">
      <c r="DO23" s="289"/>
      <c r="DP23" s="289"/>
    </row>
    <row r="24" spans="119:120" ht="13" x14ac:dyDescent="0.2">
      <c r="DP24" s="289"/>
    </row>
    <row r="25" spans="119:120" ht="13" x14ac:dyDescent="0.2">
      <c r="DP25" s="289"/>
    </row>
    <row r="26" spans="119:120" ht="13" x14ac:dyDescent="0.2">
      <c r="DO26" s="289"/>
      <c r="DP26" s="289"/>
    </row>
    <row r="27" spans="119:120" ht="13" x14ac:dyDescent="0.2"/>
    <row r="28" spans="119:120" ht="13" x14ac:dyDescent="0.2">
      <c r="DO28" s="289"/>
      <c r="DP28" s="289"/>
    </row>
    <row r="29" spans="119:120" ht="13" x14ac:dyDescent="0.2">
      <c r="DP29" s="289"/>
    </row>
    <row r="30" spans="119:120" ht="13" x14ac:dyDescent="0.2"/>
    <row r="31" spans="119:120" ht="13" x14ac:dyDescent="0.2">
      <c r="DO31" s="289"/>
      <c r="DP31" s="289"/>
    </row>
    <row r="32" spans="119:120" ht="13" x14ac:dyDescent="0.2"/>
    <row r="33" spans="98:120" ht="13" x14ac:dyDescent="0.2">
      <c r="DO33" s="289"/>
      <c r="DP33" s="289"/>
    </row>
    <row r="34" spans="98:120" ht="13" x14ac:dyDescent="0.2">
      <c r="DM34" s="289"/>
    </row>
    <row r="35" spans="98:120" ht="13" x14ac:dyDescent="0.2">
      <c r="CT35" s="289"/>
      <c r="CU35" s="289"/>
      <c r="CV35" s="289"/>
      <c r="CY35" s="289"/>
      <c r="CZ35" s="289"/>
      <c r="DA35" s="289"/>
      <c r="DD35" s="289"/>
      <c r="DE35" s="289"/>
      <c r="DF35" s="289"/>
      <c r="DI35" s="289"/>
      <c r="DJ35" s="289"/>
      <c r="DK35" s="289"/>
      <c r="DM35" s="289"/>
      <c r="DN35" s="289"/>
      <c r="DO35" s="289"/>
      <c r="DP35" s="289"/>
    </row>
    <row r="36" spans="98:120" ht="13" x14ac:dyDescent="0.2"/>
    <row r="37" spans="98:120" ht="13" x14ac:dyDescent="0.2">
      <c r="CW37" s="289"/>
      <c r="DB37" s="289"/>
      <c r="DG37" s="289"/>
      <c r="DL37" s="289"/>
      <c r="DP37" s="289"/>
    </row>
    <row r="38" spans="98:120" ht="13" x14ac:dyDescent="0.2">
      <c r="CT38" s="289"/>
      <c r="CU38" s="289"/>
      <c r="CV38" s="289"/>
      <c r="CW38" s="289"/>
      <c r="CY38" s="289"/>
      <c r="CZ38" s="289"/>
      <c r="DA38" s="289"/>
      <c r="DB38" s="289"/>
      <c r="DD38" s="289"/>
      <c r="DE38" s="289"/>
      <c r="DF38" s="289"/>
      <c r="DG38" s="289"/>
      <c r="DI38" s="289"/>
      <c r="DJ38" s="289"/>
      <c r="DK38" s="289"/>
      <c r="DL38" s="289"/>
      <c r="DN38" s="289"/>
      <c r="DO38" s="289"/>
      <c r="DP38" s="289"/>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89"/>
      <c r="DO49" s="289"/>
      <c r="DP49" s="289"/>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89"/>
      <c r="CS63" s="289"/>
      <c r="CX63" s="289"/>
      <c r="DC63" s="289"/>
      <c r="DH63" s="289"/>
    </row>
    <row r="64" spans="22:120" ht="13" x14ac:dyDescent="0.2">
      <c r="V64" s="289"/>
    </row>
    <row r="65" spans="15:120" ht="13" x14ac:dyDescent="0.2">
      <c r="X65" s="289"/>
      <c r="Z65" s="289"/>
      <c r="AA65" s="289"/>
      <c r="AB65" s="289"/>
      <c r="AC65" s="289"/>
      <c r="AD65" s="289"/>
      <c r="AE65" s="289"/>
      <c r="AF65" s="289"/>
      <c r="AG65" s="289"/>
      <c r="AH65" s="289"/>
      <c r="AI65" s="289"/>
      <c r="AJ65" s="289"/>
      <c r="AK65" s="289"/>
      <c r="AL65" s="289"/>
      <c r="AM65" s="289"/>
      <c r="AN65" s="289"/>
      <c r="AO65" s="289"/>
      <c r="AP65" s="289"/>
      <c r="AQ65" s="289"/>
      <c r="AR65" s="289"/>
      <c r="AS65" s="289"/>
      <c r="AT65" s="289"/>
      <c r="AU65" s="289"/>
      <c r="AV65" s="289"/>
      <c r="AW65" s="289"/>
      <c r="AX65" s="289"/>
      <c r="AY65" s="289"/>
      <c r="AZ65" s="289"/>
      <c r="BA65" s="289"/>
      <c r="BB65" s="289"/>
      <c r="BC65" s="289"/>
      <c r="BD65" s="289"/>
      <c r="BE65" s="289"/>
      <c r="BF65" s="289"/>
      <c r="BG65" s="289"/>
      <c r="BH65" s="289"/>
      <c r="BI65" s="289"/>
      <c r="BJ65" s="289"/>
      <c r="BK65" s="289"/>
      <c r="BL65" s="289"/>
      <c r="BM65" s="289"/>
      <c r="BN65" s="289"/>
      <c r="BO65" s="289"/>
      <c r="BP65" s="289"/>
      <c r="BQ65" s="289"/>
      <c r="BR65" s="289"/>
      <c r="BS65" s="289"/>
      <c r="BT65" s="289"/>
      <c r="BU65" s="289"/>
      <c r="BV65" s="289"/>
      <c r="BW65" s="289"/>
      <c r="BX65" s="289"/>
      <c r="BY65" s="289"/>
      <c r="BZ65" s="289"/>
      <c r="CA65" s="289"/>
      <c r="CB65" s="289"/>
      <c r="CC65" s="289"/>
      <c r="CD65" s="289"/>
      <c r="CE65" s="289"/>
      <c r="CF65" s="289"/>
      <c r="CG65" s="289"/>
      <c r="CH65" s="289"/>
      <c r="CI65" s="289"/>
      <c r="CJ65" s="289"/>
      <c r="CK65" s="289"/>
      <c r="CL65" s="289"/>
      <c r="CM65" s="289"/>
      <c r="CN65" s="289"/>
      <c r="CO65" s="289"/>
      <c r="CP65" s="289"/>
      <c r="CQ65" s="289"/>
      <c r="CR65" s="289"/>
      <c r="CU65" s="289"/>
      <c r="CZ65" s="289"/>
      <c r="DE65" s="289"/>
      <c r="DJ65" s="289"/>
    </row>
    <row r="66" spans="15:120" ht="13" x14ac:dyDescent="0.2">
      <c r="Q66" s="289"/>
      <c r="S66" s="289"/>
      <c r="U66" s="289"/>
      <c r="DM66" s="289"/>
    </row>
    <row r="67" spans="15:120" ht="13" x14ac:dyDescent="0.2">
      <c r="O67" s="289"/>
      <c r="P67" s="289"/>
      <c r="R67" s="289"/>
      <c r="T67" s="289"/>
      <c r="Y67" s="289"/>
      <c r="CT67" s="289"/>
      <c r="CV67" s="289"/>
      <c r="CW67" s="289"/>
      <c r="CY67" s="289"/>
      <c r="DA67" s="289"/>
      <c r="DB67" s="289"/>
      <c r="DD67" s="289"/>
      <c r="DF67" s="289"/>
      <c r="DG67" s="289"/>
      <c r="DI67" s="289"/>
      <c r="DK67" s="289"/>
      <c r="DL67" s="289"/>
      <c r="DN67" s="289"/>
      <c r="DO67" s="289"/>
      <c r="DP67" s="289"/>
    </row>
    <row r="68" spans="15:120" ht="13" x14ac:dyDescent="0.2"/>
    <row r="69" spans="15:120" ht="13" x14ac:dyDescent="0.2"/>
    <row r="70" spans="15:120" ht="13" x14ac:dyDescent="0.2"/>
    <row r="71" spans="15:120" ht="13" x14ac:dyDescent="0.2"/>
    <row r="72" spans="15:120" ht="13" x14ac:dyDescent="0.2">
      <c r="DP72" s="289"/>
    </row>
    <row r="73" spans="15:120" ht="13" x14ac:dyDescent="0.2">
      <c r="DP73" s="289"/>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89"/>
      <c r="CX96" s="289"/>
      <c r="DC96" s="289"/>
      <c r="DH96" s="289"/>
    </row>
    <row r="97" spans="24:120" ht="13" x14ac:dyDescent="0.2">
      <c r="CS97" s="289"/>
      <c r="CX97" s="289"/>
      <c r="DC97" s="289"/>
      <c r="DH97" s="289"/>
      <c r="DP97" s="290" t="s">
        <v>512</v>
      </c>
    </row>
    <row r="98" spans="24:120" ht="13" hidden="1" x14ac:dyDescent="0.2">
      <c r="CS98" s="289"/>
      <c r="CX98" s="289"/>
      <c r="DC98" s="289"/>
      <c r="DH98" s="289"/>
    </row>
    <row r="99" spans="24:120" ht="13" hidden="1" x14ac:dyDescent="0.2">
      <c r="CS99" s="289"/>
      <c r="CX99" s="289"/>
      <c r="DC99" s="289"/>
      <c r="DH99" s="289"/>
    </row>
    <row r="101" spans="24:120" ht="12" hidden="1" customHeight="1" x14ac:dyDescent="0.2">
      <c r="X101" s="289"/>
      <c r="Y101" s="289"/>
      <c r="Z101" s="289"/>
      <c r="AA101" s="289"/>
      <c r="AB101" s="289"/>
      <c r="AC101" s="289"/>
      <c r="AD101" s="289"/>
      <c r="AE101" s="289"/>
      <c r="AF101" s="289"/>
      <c r="AG101" s="289"/>
      <c r="AH101" s="289"/>
      <c r="AI101" s="289"/>
      <c r="AJ101" s="289"/>
      <c r="AK101" s="289"/>
      <c r="AL101" s="289"/>
      <c r="AM101" s="289"/>
      <c r="AN101" s="289"/>
      <c r="AO101" s="289"/>
      <c r="AP101" s="289"/>
      <c r="AQ101" s="289"/>
      <c r="AR101" s="289"/>
      <c r="AS101" s="289"/>
      <c r="AT101" s="289"/>
      <c r="AU101" s="289"/>
      <c r="AV101" s="289"/>
      <c r="AW101" s="289"/>
      <c r="AX101" s="289"/>
      <c r="AY101" s="289"/>
      <c r="AZ101" s="289"/>
      <c r="BA101" s="289"/>
      <c r="BB101" s="289"/>
      <c r="BC101" s="289"/>
      <c r="BD101" s="289"/>
      <c r="BE101" s="289"/>
      <c r="BF101" s="289"/>
      <c r="BG101" s="289"/>
      <c r="BH101" s="289"/>
      <c r="BI101" s="289"/>
      <c r="BJ101" s="289"/>
      <c r="BK101" s="289"/>
      <c r="BL101" s="289"/>
      <c r="BM101" s="289"/>
      <c r="BN101" s="289"/>
      <c r="BO101" s="289"/>
      <c r="BP101" s="289"/>
      <c r="BQ101" s="289"/>
      <c r="BR101" s="289"/>
      <c r="BS101" s="289"/>
      <c r="BT101" s="289"/>
      <c r="BU101" s="289"/>
      <c r="BV101" s="289"/>
      <c r="BW101" s="289"/>
      <c r="BX101" s="289"/>
      <c r="BY101" s="289"/>
      <c r="BZ101" s="289"/>
      <c r="CA101" s="289"/>
      <c r="CB101" s="289"/>
      <c r="CC101" s="289"/>
      <c r="CD101" s="289"/>
      <c r="CE101" s="289"/>
      <c r="CF101" s="289"/>
      <c r="CG101" s="289"/>
      <c r="CH101" s="289"/>
      <c r="CI101" s="289"/>
      <c r="CJ101" s="289"/>
      <c r="CK101" s="289"/>
      <c r="CL101" s="289"/>
      <c r="CM101" s="289"/>
      <c r="CN101" s="289"/>
      <c r="CO101" s="289"/>
      <c r="CP101" s="289"/>
      <c r="CQ101" s="289"/>
      <c r="CR101" s="289"/>
      <c r="CU101" s="289"/>
      <c r="CZ101" s="289"/>
      <c r="DE101" s="289"/>
      <c r="DJ101" s="289"/>
    </row>
    <row r="102" spans="24:120" ht="1.5" hidden="1" customHeight="1" x14ac:dyDescent="0.2">
      <c r="CU102" s="289"/>
      <c r="CZ102" s="289"/>
      <c r="DE102" s="289"/>
      <c r="DJ102" s="289"/>
      <c r="DM102" s="289"/>
    </row>
    <row r="103" spans="24:120" ht="13" hidden="1" x14ac:dyDescent="0.2">
      <c r="CT103" s="289"/>
      <c r="CV103" s="289"/>
      <c r="CW103" s="289"/>
      <c r="CY103" s="289"/>
      <c r="DA103" s="289"/>
      <c r="DB103" s="289"/>
      <c r="DD103" s="289"/>
      <c r="DF103" s="289"/>
      <c r="DG103" s="289"/>
      <c r="DI103" s="289"/>
      <c r="DK103" s="289"/>
      <c r="DL103" s="289"/>
      <c r="DM103" s="289"/>
      <c r="DN103" s="289"/>
      <c r="DO103" s="289"/>
      <c r="DP103" s="289"/>
    </row>
    <row r="104" spans="24:120" ht="13" hidden="1" x14ac:dyDescent="0.2">
      <c r="CV104" s="289"/>
      <c r="CW104" s="289"/>
      <c r="DA104" s="289"/>
      <c r="DB104" s="289"/>
      <c r="DF104" s="289"/>
      <c r="DG104" s="289"/>
      <c r="DK104" s="289"/>
      <c r="DL104" s="289"/>
      <c r="DN104" s="289"/>
      <c r="DO104" s="289"/>
      <c r="DP104" s="289"/>
    </row>
    <row r="105" spans="24:120" ht="12.75" hidden="1" customHeight="1" x14ac:dyDescent="0.2"/>
  </sheetData>
  <sheetProtection algorithmName="SHA-512" hashValue="0DHTYALNzf30jY2Wts3JVDNvpR9p3Vb/188fjHPDZ3TylXB+9dZ1HyF5opDMz+EiFnAi/0tqI6jUu9EK2q7aKA==" saltValue="z5mPTYVXCaBoPdiDPunn3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50" zoomScaleNormal="50" zoomScaleSheetLayoutView="55" workbookViewId="0"/>
  </sheetViews>
  <sheetFormatPr defaultColWidth="0" defaultRowHeight="13.5" customHeight="1" zeroHeight="1" x14ac:dyDescent="0.2"/>
  <cols>
    <col min="1" max="116" width="2.6328125" style="290" customWidth="1"/>
    <col min="117" max="16384" width="9" style="289" hidden="1"/>
  </cols>
  <sheetData>
    <row r="1" spans="2:116" ht="13" x14ac:dyDescent="0.2">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c r="AI1" s="289"/>
      <c r="AJ1" s="289"/>
      <c r="AK1" s="289"/>
      <c r="AL1" s="289"/>
      <c r="AM1" s="289"/>
      <c r="AN1" s="289"/>
      <c r="AO1" s="289"/>
      <c r="AP1" s="289"/>
      <c r="AQ1" s="289"/>
      <c r="AR1" s="289"/>
      <c r="AS1" s="289"/>
      <c r="AT1" s="289"/>
      <c r="AU1" s="289"/>
      <c r="AV1" s="289"/>
      <c r="AW1" s="289"/>
      <c r="AX1" s="289"/>
      <c r="AY1" s="289"/>
      <c r="AZ1" s="289"/>
      <c r="BA1" s="289"/>
      <c r="BB1" s="289"/>
      <c r="BC1" s="289"/>
      <c r="BD1" s="289"/>
      <c r="BE1" s="289"/>
      <c r="BF1" s="289"/>
      <c r="BG1" s="289"/>
      <c r="BH1" s="289"/>
      <c r="BI1" s="289"/>
      <c r="BJ1" s="289"/>
      <c r="BK1" s="289"/>
      <c r="BL1" s="289"/>
      <c r="BM1" s="289"/>
      <c r="BN1" s="289"/>
      <c r="BO1" s="289"/>
      <c r="BP1" s="289"/>
      <c r="BQ1" s="289"/>
      <c r="BR1" s="289"/>
      <c r="BS1" s="289"/>
      <c r="BT1" s="289"/>
      <c r="BU1" s="289"/>
      <c r="BV1" s="289"/>
      <c r="BW1" s="289"/>
      <c r="BX1" s="289"/>
      <c r="BY1" s="289"/>
      <c r="BZ1" s="289"/>
      <c r="CA1" s="289"/>
      <c r="CB1" s="289"/>
      <c r="CC1" s="289"/>
      <c r="CD1" s="289"/>
      <c r="CE1" s="289"/>
      <c r="CF1" s="289"/>
      <c r="CG1" s="289"/>
      <c r="CH1" s="289"/>
      <c r="CI1" s="289"/>
      <c r="CJ1" s="289"/>
      <c r="CK1" s="289"/>
      <c r="CL1" s="289"/>
      <c r="CM1" s="289"/>
      <c r="CN1" s="289"/>
      <c r="CO1" s="289"/>
      <c r="CP1" s="289"/>
      <c r="CQ1" s="289"/>
      <c r="CR1" s="289"/>
      <c r="CS1" s="289"/>
      <c r="CT1" s="289"/>
      <c r="CU1" s="289"/>
      <c r="CV1" s="289"/>
      <c r="CW1" s="289"/>
      <c r="CX1" s="289"/>
      <c r="CY1" s="289"/>
      <c r="CZ1" s="289"/>
      <c r="DA1" s="289"/>
      <c r="DB1" s="289"/>
      <c r="DC1" s="289"/>
      <c r="DD1" s="289"/>
      <c r="DE1" s="289"/>
      <c r="DF1" s="289"/>
      <c r="DG1" s="289"/>
      <c r="DH1" s="289"/>
      <c r="DI1" s="289"/>
      <c r="DJ1" s="289"/>
      <c r="DK1" s="289"/>
      <c r="DL1" s="289"/>
    </row>
    <row r="2" spans="2:116" ht="13" x14ac:dyDescent="0.2"/>
    <row r="3" spans="2:116" ht="13" x14ac:dyDescent="0.2"/>
    <row r="4" spans="2:116" ht="13" x14ac:dyDescent="0.2">
      <c r="R4" s="289"/>
      <c r="S4" s="289"/>
      <c r="T4" s="289"/>
      <c r="U4" s="289"/>
      <c r="V4" s="289"/>
      <c r="W4" s="289"/>
      <c r="X4" s="289"/>
      <c r="Y4" s="289"/>
      <c r="Z4" s="289"/>
      <c r="AA4" s="289"/>
      <c r="AB4" s="289"/>
      <c r="AC4" s="289"/>
      <c r="AD4" s="289"/>
      <c r="AE4" s="289"/>
      <c r="AF4" s="289"/>
      <c r="AG4" s="289"/>
      <c r="AH4" s="289"/>
      <c r="AI4" s="289"/>
      <c r="AJ4" s="289"/>
      <c r="AK4" s="289"/>
      <c r="AL4" s="289"/>
      <c r="AM4" s="289"/>
      <c r="AN4" s="289"/>
      <c r="AO4" s="289"/>
      <c r="AP4" s="289"/>
      <c r="AQ4" s="289"/>
      <c r="AR4" s="289"/>
      <c r="AS4" s="289"/>
      <c r="AT4" s="289"/>
      <c r="AU4" s="289"/>
      <c r="AV4" s="289"/>
      <c r="AW4" s="289"/>
      <c r="AX4" s="289"/>
      <c r="AY4" s="289"/>
      <c r="AZ4" s="289"/>
      <c r="BA4" s="289"/>
      <c r="BB4" s="289"/>
      <c r="BC4" s="289"/>
      <c r="BD4" s="289"/>
      <c r="BE4" s="289"/>
      <c r="BF4" s="289"/>
      <c r="BG4" s="289"/>
      <c r="BH4" s="289"/>
      <c r="BI4" s="289"/>
      <c r="BJ4" s="289"/>
      <c r="BK4" s="289"/>
      <c r="BL4" s="289"/>
      <c r="BM4" s="289"/>
      <c r="BN4" s="289"/>
      <c r="BO4" s="289"/>
      <c r="BP4" s="289"/>
      <c r="BQ4" s="289"/>
      <c r="BR4" s="289"/>
      <c r="BS4" s="289"/>
      <c r="BT4" s="289"/>
      <c r="BU4" s="289"/>
      <c r="BV4" s="289"/>
      <c r="BW4" s="289"/>
      <c r="BX4" s="289"/>
      <c r="BY4" s="289"/>
      <c r="BZ4" s="289"/>
      <c r="CA4" s="289"/>
      <c r="CB4" s="289"/>
      <c r="CC4" s="289"/>
      <c r="CD4" s="289"/>
      <c r="CE4" s="289"/>
      <c r="CF4" s="289"/>
      <c r="CG4" s="289"/>
      <c r="CH4" s="289"/>
      <c r="CI4" s="289"/>
      <c r="CJ4" s="289"/>
      <c r="CK4" s="289"/>
      <c r="CL4" s="289"/>
      <c r="CM4" s="289"/>
      <c r="CN4" s="289"/>
      <c r="CO4" s="289"/>
      <c r="CP4" s="289"/>
      <c r="CQ4" s="289"/>
      <c r="CR4" s="289"/>
      <c r="CS4" s="289"/>
      <c r="CT4" s="289"/>
      <c r="CU4" s="289"/>
      <c r="CV4" s="289"/>
      <c r="CW4" s="289"/>
      <c r="CX4" s="289"/>
      <c r="CY4" s="289"/>
      <c r="CZ4" s="289"/>
      <c r="DA4" s="289"/>
      <c r="DB4" s="289"/>
      <c r="DC4" s="289"/>
      <c r="DD4" s="289"/>
      <c r="DE4" s="289"/>
      <c r="DF4" s="289"/>
      <c r="DG4" s="289"/>
      <c r="DH4" s="289"/>
      <c r="DI4" s="289"/>
      <c r="DJ4" s="289"/>
      <c r="DK4" s="289"/>
      <c r="DL4" s="289"/>
    </row>
    <row r="5" spans="2:116" ht="13" x14ac:dyDescent="0.2">
      <c r="R5" s="289"/>
      <c r="S5" s="289"/>
      <c r="T5" s="289"/>
      <c r="U5" s="289"/>
      <c r="V5" s="289"/>
      <c r="W5" s="289"/>
      <c r="X5" s="289"/>
      <c r="Y5" s="289"/>
      <c r="Z5" s="289"/>
      <c r="AA5" s="289"/>
      <c r="AB5" s="289"/>
      <c r="AC5" s="289"/>
      <c r="AD5" s="289"/>
      <c r="AE5" s="289"/>
      <c r="AF5" s="289"/>
      <c r="AG5" s="289"/>
      <c r="AH5" s="289"/>
      <c r="AI5" s="289"/>
      <c r="AJ5" s="289"/>
      <c r="AK5" s="289"/>
      <c r="AL5" s="289"/>
      <c r="AM5" s="289"/>
      <c r="AN5" s="289"/>
      <c r="AO5" s="289"/>
      <c r="AP5" s="289"/>
      <c r="AQ5" s="289"/>
      <c r="AR5" s="289"/>
      <c r="AS5" s="289"/>
      <c r="AT5" s="289"/>
      <c r="AU5" s="289"/>
      <c r="AV5" s="289"/>
      <c r="AW5" s="289"/>
      <c r="AX5" s="289"/>
      <c r="AY5" s="289"/>
      <c r="AZ5" s="289"/>
      <c r="BA5" s="289"/>
      <c r="BB5" s="289"/>
      <c r="BC5" s="289"/>
      <c r="BD5" s="289"/>
      <c r="BE5" s="289"/>
      <c r="BF5" s="289"/>
      <c r="BG5" s="289"/>
      <c r="BH5" s="289"/>
      <c r="BI5" s="289"/>
      <c r="BJ5" s="289"/>
      <c r="BK5" s="289"/>
      <c r="BL5" s="289"/>
      <c r="BM5" s="289"/>
      <c r="BN5" s="289"/>
      <c r="BO5" s="289"/>
      <c r="BP5" s="289"/>
      <c r="BQ5" s="289"/>
      <c r="BR5" s="289"/>
      <c r="BS5" s="289"/>
      <c r="BT5" s="289"/>
      <c r="BU5" s="289"/>
      <c r="BV5" s="289"/>
      <c r="BW5" s="289"/>
      <c r="BX5" s="289"/>
      <c r="BY5" s="289"/>
      <c r="BZ5" s="289"/>
      <c r="CA5" s="289"/>
      <c r="CB5" s="289"/>
      <c r="CC5" s="289"/>
      <c r="CD5" s="289"/>
      <c r="CE5" s="289"/>
      <c r="CF5" s="289"/>
      <c r="CG5" s="289"/>
      <c r="CH5" s="289"/>
      <c r="CI5" s="289"/>
      <c r="CJ5" s="289"/>
      <c r="CK5" s="289"/>
      <c r="CL5" s="289"/>
      <c r="CM5" s="289"/>
      <c r="CN5" s="289"/>
      <c r="CO5" s="289"/>
      <c r="CP5" s="289"/>
      <c r="CQ5" s="289"/>
      <c r="CR5" s="289"/>
      <c r="CS5" s="289"/>
      <c r="CT5" s="289"/>
      <c r="CU5" s="289"/>
      <c r="CV5" s="289"/>
      <c r="CW5" s="289"/>
      <c r="CX5" s="289"/>
      <c r="CY5" s="289"/>
      <c r="CZ5" s="289"/>
      <c r="DA5" s="289"/>
      <c r="DB5" s="289"/>
      <c r="DC5" s="289"/>
      <c r="DD5" s="289"/>
      <c r="DE5" s="289"/>
      <c r="DF5" s="289"/>
      <c r="DG5" s="289"/>
      <c r="DH5" s="289"/>
      <c r="DI5" s="289"/>
      <c r="DJ5" s="289"/>
      <c r="DK5" s="289"/>
      <c r="DL5" s="289"/>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89"/>
      <c r="J18" s="289"/>
      <c r="K18" s="289"/>
      <c r="L18" s="289"/>
      <c r="M18" s="289"/>
      <c r="N18" s="289"/>
      <c r="O18" s="289"/>
      <c r="P18" s="289"/>
      <c r="Q18" s="289"/>
      <c r="R18" s="289"/>
      <c r="S18" s="289"/>
      <c r="T18" s="289"/>
      <c r="U18" s="289"/>
      <c r="V18" s="289"/>
      <c r="W18" s="289"/>
      <c r="X18" s="289"/>
      <c r="Y18" s="289"/>
      <c r="Z18" s="289"/>
      <c r="AA18" s="289"/>
      <c r="AB18" s="289"/>
      <c r="AC18" s="289"/>
      <c r="AD18" s="289"/>
      <c r="AE18" s="289"/>
      <c r="AF18" s="289"/>
      <c r="AG18" s="289"/>
      <c r="AH18" s="289"/>
      <c r="AI18" s="289"/>
      <c r="AJ18" s="289"/>
      <c r="AK18" s="289"/>
      <c r="AL18" s="289"/>
      <c r="AM18" s="289"/>
      <c r="AN18" s="289"/>
      <c r="AO18" s="289"/>
      <c r="AP18" s="289"/>
      <c r="AQ18" s="289"/>
      <c r="AR18" s="289"/>
      <c r="AS18" s="289"/>
      <c r="AT18" s="289"/>
      <c r="AU18" s="289"/>
      <c r="AV18" s="289"/>
      <c r="AW18" s="289"/>
      <c r="AX18" s="289"/>
      <c r="AY18" s="289"/>
      <c r="AZ18" s="289"/>
      <c r="BA18" s="289"/>
      <c r="BB18" s="289"/>
      <c r="BC18" s="289"/>
      <c r="BD18" s="289"/>
      <c r="BE18" s="289"/>
      <c r="BF18" s="289"/>
      <c r="BG18" s="289"/>
      <c r="BH18" s="289"/>
      <c r="BI18" s="289"/>
      <c r="BJ18" s="289"/>
      <c r="BK18" s="289"/>
      <c r="BL18" s="289"/>
      <c r="BM18" s="289"/>
      <c r="BN18" s="289"/>
      <c r="BO18" s="289"/>
      <c r="BP18" s="289"/>
      <c r="BQ18" s="289"/>
      <c r="BR18" s="289"/>
      <c r="BS18" s="289"/>
      <c r="BT18" s="289"/>
      <c r="BU18" s="289"/>
      <c r="BV18" s="289"/>
      <c r="BW18" s="289"/>
      <c r="BX18" s="289"/>
      <c r="BY18" s="289"/>
      <c r="BZ18" s="289"/>
      <c r="CA18" s="289"/>
      <c r="CB18" s="289"/>
      <c r="CC18" s="289"/>
      <c r="CD18" s="289"/>
      <c r="CE18" s="289"/>
      <c r="CF18" s="289"/>
      <c r="CG18" s="289"/>
      <c r="CH18" s="289"/>
      <c r="CI18" s="289"/>
      <c r="CJ18" s="289"/>
      <c r="CK18" s="289"/>
      <c r="CL18" s="289"/>
      <c r="CM18" s="289"/>
      <c r="CN18" s="289"/>
      <c r="CO18" s="289"/>
      <c r="CP18" s="289"/>
      <c r="CQ18" s="289"/>
      <c r="CR18" s="289"/>
      <c r="CS18" s="289"/>
      <c r="CT18" s="289"/>
      <c r="CU18" s="289"/>
      <c r="CV18" s="289"/>
      <c r="CW18" s="289"/>
      <c r="CX18" s="289"/>
      <c r="CY18" s="289"/>
      <c r="CZ18" s="289"/>
      <c r="DA18" s="289"/>
      <c r="DB18" s="289"/>
      <c r="DC18" s="289"/>
      <c r="DD18" s="289"/>
      <c r="DE18" s="289"/>
      <c r="DF18" s="289"/>
      <c r="DG18" s="289"/>
      <c r="DH18" s="289"/>
      <c r="DI18" s="289"/>
      <c r="DJ18" s="289"/>
      <c r="DK18" s="289"/>
      <c r="DL18" s="289"/>
    </row>
    <row r="19" spans="9:116" ht="13" x14ac:dyDescent="0.2"/>
    <row r="20" spans="9:116" ht="13" x14ac:dyDescent="0.2"/>
    <row r="21" spans="9:116" ht="13" x14ac:dyDescent="0.2">
      <c r="DL21" s="289"/>
    </row>
    <row r="22" spans="9:116" ht="13" x14ac:dyDescent="0.2">
      <c r="DI22" s="289"/>
      <c r="DJ22" s="289"/>
      <c r="DK22" s="289"/>
      <c r="DL22" s="289"/>
    </row>
    <row r="23" spans="9:116" ht="13" x14ac:dyDescent="0.2">
      <c r="CY23" s="289"/>
      <c r="CZ23" s="289"/>
      <c r="DA23" s="289"/>
      <c r="DB23" s="289"/>
      <c r="DC23" s="289"/>
      <c r="DD23" s="289"/>
      <c r="DE23" s="289"/>
      <c r="DF23" s="289"/>
      <c r="DG23" s="289"/>
      <c r="DH23" s="289"/>
      <c r="DI23" s="289"/>
      <c r="DJ23" s="289"/>
      <c r="DK23" s="289"/>
      <c r="DL23" s="289"/>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89"/>
      <c r="DA35" s="289"/>
      <c r="DB35" s="289"/>
      <c r="DC35" s="289"/>
      <c r="DD35" s="289"/>
      <c r="DE35" s="289"/>
      <c r="DF35" s="289"/>
      <c r="DG35" s="289"/>
      <c r="DH35" s="289"/>
      <c r="DI35" s="289"/>
      <c r="DJ35" s="289"/>
      <c r="DK35" s="289"/>
      <c r="DL35" s="289"/>
    </row>
    <row r="36" spans="15:116" ht="13" x14ac:dyDescent="0.2"/>
    <row r="37" spans="15:116" ht="13" x14ac:dyDescent="0.2">
      <c r="DL37" s="289"/>
    </row>
    <row r="38" spans="15:116" ht="13" x14ac:dyDescent="0.2">
      <c r="DI38" s="289"/>
      <c r="DJ38" s="289"/>
      <c r="DK38" s="289"/>
      <c r="DL38" s="289"/>
    </row>
    <row r="39" spans="15:116" ht="13" x14ac:dyDescent="0.2"/>
    <row r="40" spans="15:116" ht="13" x14ac:dyDescent="0.2"/>
    <row r="41" spans="15:116" ht="13" x14ac:dyDescent="0.2"/>
    <row r="42" spans="15:116" ht="13" x14ac:dyDescent="0.2"/>
    <row r="43" spans="15:116" ht="13" x14ac:dyDescent="0.2">
      <c r="O43" s="289"/>
      <c r="P43" s="289"/>
      <c r="Q43" s="289"/>
      <c r="R43" s="289"/>
      <c r="S43" s="289"/>
      <c r="T43" s="289"/>
      <c r="U43" s="289"/>
      <c r="V43" s="289"/>
      <c r="W43" s="289"/>
      <c r="X43" s="289"/>
      <c r="Y43" s="289"/>
      <c r="Z43" s="289"/>
      <c r="AA43" s="289"/>
      <c r="AB43" s="289"/>
      <c r="AC43" s="289"/>
      <c r="AD43" s="289"/>
      <c r="AE43" s="289"/>
      <c r="AF43" s="289"/>
      <c r="AG43" s="289"/>
      <c r="AH43" s="289"/>
      <c r="AI43" s="289"/>
      <c r="AJ43" s="289"/>
      <c r="AK43" s="289"/>
      <c r="AL43" s="289"/>
      <c r="AM43" s="289"/>
      <c r="AN43" s="289"/>
      <c r="AO43" s="289"/>
      <c r="AP43" s="289"/>
      <c r="AQ43" s="289"/>
      <c r="AR43" s="289"/>
      <c r="AS43" s="289"/>
      <c r="AT43" s="289"/>
      <c r="AU43" s="289"/>
      <c r="AV43" s="289"/>
      <c r="AW43" s="289"/>
      <c r="AX43" s="289"/>
      <c r="AY43" s="289"/>
      <c r="AZ43" s="289"/>
      <c r="BA43" s="289"/>
      <c r="BB43" s="289"/>
      <c r="BC43" s="289"/>
      <c r="BD43" s="289"/>
      <c r="BE43" s="289"/>
      <c r="BF43" s="289"/>
      <c r="BG43" s="289"/>
      <c r="BH43" s="289"/>
      <c r="BI43" s="289"/>
      <c r="BJ43" s="289"/>
      <c r="BK43" s="289"/>
      <c r="BL43" s="289"/>
      <c r="BM43" s="289"/>
      <c r="BN43" s="289"/>
      <c r="BO43" s="289"/>
      <c r="BP43" s="289"/>
      <c r="BQ43" s="289"/>
      <c r="BR43" s="289"/>
      <c r="BS43" s="289"/>
      <c r="BT43" s="289"/>
      <c r="BU43" s="289"/>
      <c r="BV43" s="289"/>
      <c r="BW43" s="289"/>
      <c r="BX43" s="289"/>
      <c r="BY43" s="289"/>
      <c r="BZ43" s="289"/>
      <c r="CA43" s="289"/>
      <c r="CB43" s="289"/>
      <c r="CC43" s="289"/>
      <c r="CD43" s="289"/>
      <c r="CE43" s="289"/>
      <c r="CF43" s="289"/>
      <c r="CG43" s="289"/>
      <c r="CH43" s="289"/>
      <c r="CI43" s="289"/>
      <c r="CJ43" s="289"/>
      <c r="CK43" s="289"/>
      <c r="CL43" s="289"/>
      <c r="CM43" s="289"/>
      <c r="CN43" s="289"/>
      <c r="CO43" s="289"/>
      <c r="CP43" s="289"/>
      <c r="CQ43" s="289"/>
      <c r="CR43" s="289"/>
      <c r="CS43" s="289"/>
      <c r="CT43" s="289"/>
      <c r="CU43" s="289"/>
      <c r="CV43" s="289"/>
      <c r="CW43" s="289"/>
      <c r="CX43" s="289"/>
      <c r="CY43" s="289"/>
      <c r="CZ43" s="289"/>
      <c r="DA43" s="289"/>
      <c r="DB43" s="289"/>
      <c r="DC43" s="289"/>
      <c r="DD43" s="289"/>
      <c r="DE43" s="289"/>
      <c r="DF43" s="289"/>
      <c r="DG43" s="289"/>
      <c r="DH43" s="289"/>
      <c r="DI43" s="289"/>
      <c r="DJ43" s="289"/>
      <c r="DK43" s="289"/>
      <c r="DL43" s="289"/>
    </row>
    <row r="44" spans="15:116" ht="13" x14ac:dyDescent="0.2">
      <c r="DL44" s="289"/>
    </row>
    <row r="45" spans="15:116" ht="13" x14ac:dyDescent="0.2"/>
    <row r="46" spans="15:116" ht="13" x14ac:dyDescent="0.2">
      <c r="DA46" s="289"/>
      <c r="DB46" s="289"/>
      <c r="DC46" s="289"/>
      <c r="DD46" s="289"/>
      <c r="DE46" s="289"/>
      <c r="DF46" s="289"/>
      <c r="DG46" s="289"/>
      <c r="DH46" s="289"/>
      <c r="DI46" s="289"/>
      <c r="DJ46" s="289"/>
      <c r="DK46" s="289"/>
      <c r="DL46" s="289"/>
    </row>
    <row r="47" spans="15:116" ht="13" x14ac:dyDescent="0.2"/>
    <row r="48" spans="15:116" ht="13" x14ac:dyDescent="0.2"/>
    <row r="49" spans="104:116" ht="13" x14ac:dyDescent="0.2"/>
    <row r="50" spans="104:116" ht="13" x14ac:dyDescent="0.2">
      <c r="CZ50" s="289"/>
      <c r="DA50" s="289"/>
      <c r="DB50" s="289"/>
      <c r="DC50" s="289"/>
      <c r="DD50" s="289"/>
      <c r="DE50" s="289"/>
      <c r="DF50" s="289"/>
      <c r="DG50" s="289"/>
      <c r="DH50" s="289"/>
      <c r="DI50" s="289"/>
      <c r="DJ50" s="289"/>
      <c r="DK50" s="289"/>
      <c r="DL50" s="289"/>
    </row>
    <row r="51" spans="104:116" ht="13" x14ac:dyDescent="0.2"/>
    <row r="52" spans="104:116" ht="13" x14ac:dyDescent="0.2"/>
    <row r="53" spans="104:116" ht="13" x14ac:dyDescent="0.2">
      <c r="DL53" s="289"/>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89"/>
      <c r="DD67" s="289"/>
      <c r="DE67" s="289"/>
      <c r="DF67" s="289"/>
      <c r="DG67" s="289"/>
      <c r="DH67" s="289"/>
      <c r="DI67" s="289"/>
      <c r="DJ67" s="289"/>
      <c r="DK67" s="289"/>
      <c r="DL67" s="289"/>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OUR6U2wHRy8ppYJCKn7AQ24OzTE89nw7+FiMOGWI++VLz2awGV3h7/n4Eg67ZBYyp9pgy6D4PKgZE+uhAeZerQ==" saltValue="/rlhbICesSeghIJl/5KcCg==" spinCount="100000" sheet="1" objects="1" scenarios="1"/>
  <dataConsolidate/>
  <phoneticPr fontId="2"/>
  <printOptions horizontalCentered="1" verticalCentered="1"/>
  <pageMargins left="0" right="0" top="0" bottom="0" header="0" footer="0"/>
  <pageSetup paperSize="9" scale="49"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x14ac:dyDescent="0.2"/>
  <cols>
    <col min="1" max="36" width="2.453125" style="291" customWidth="1"/>
    <col min="37" max="44" width="17" style="291" customWidth="1"/>
    <col min="45" max="45" width="6.08984375" style="298" customWidth="1"/>
    <col min="46" max="46" width="3" style="296" customWidth="1"/>
    <col min="47" max="47" width="19.08984375" style="291" hidden="1" customWidth="1"/>
    <col min="48" max="52" width="12.6328125" style="291" hidden="1" customWidth="1"/>
    <col min="53" max="16384" width="8.6328125" style="291" hidden="1"/>
  </cols>
  <sheetData>
    <row r="1" spans="1:46" ht="13" x14ac:dyDescent="0.2">
      <c r="AS1" s="292"/>
      <c r="AT1" s="292"/>
    </row>
    <row r="2" spans="1:46" ht="13" x14ac:dyDescent="0.2">
      <c r="AS2" s="292"/>
      <c r="AT2" s="292"/>
    </row>
    <row r="3" spans="1:46" ht="13" x14ac:dyDescent="0.2">
      <c r="AS3" s="292"/>
      <c r="AT3" s="292"/>
    </row>
    <row r="4" spans="1:46" ht="13" x14ac:dyDescent="0.2">
      <c r="AS4" s="292"/>
      <c r="AT4" s="292"/>
    </row>
    <row r="5" spans="1:46" ht="16.5" x14ac:dyDescent="0.2">
      <c r="A5" s="293" t="s">
        <v>513</v>
      </c>
      <c r="B5" s="294"/>
      <c r="C5" s="294"/>
      <c r="D5" s="294"/>
      <c r="E5" s="294"/>
      <c r="F5" s="294"/>
      <c r="G5" s="294"/>
      <c r="H5" s="294"/>
      <c r="I5" s="294"/>
      <c r="J5" s="294"/>
      <c r="K5" s="294"/>
      <c r="L5" s="294"/>
      <c r="M5" s="294"/>
      <c r="N5" s="294"/>
      <c r="O5" s="294"/>
      <c r="P5" s="294"/>
      <c r="Q5" s="294"/>
      <c r="R5" s="294"/>
      <c r="S5" s="294"/>
      <c r="T5" s="294"/>
      <c r="U5" s="294"/>
      <c r="V5" s="294"/>
      <c r="W5" s="294"/>
      <c r="X5" s="294"/>
      <c r="Y5" s="294"/>
      <c r="Z5" s="294"/>
      <c r="AA5" s="294"/>
      <c r="AB5" s="294"/>
      <c r="AC5" s="294"/>
      <c r="AD5" s="294"/>
      <c r="AE5" s="294"/>
      <c r="AF5" s="294"/>
      <c r="AG5" s="294"/>
      <c r="AH5" s="294"/>
      <c r="AI5" s="294"/>
      <c r="AJ5" s="294"/>
      <c r="AK5" s="294"/>
      <c r="AL5" s="294"/>
      <c r="AM5" s="294"/>
      <c r="AN5" s="294"/>
      <c r="AO5" s="294"/>
      <c r="AP5" s="294"/>
      <c r="AQ5" s="294"/>
      <c r="AR5" s="294"/>
      <c r="AS5" s="295"/>
    </row>
    <row r="6" spans="1:46" ht="13" x14ac:dyDescent="0.2">
      <c r="A6" s="296"/>
      <c r="B6" s="292"/>
      <c r="C6" s="292"/>
      <c r="D6" s="292"/>
      <c r="E6" s="292"/>
      <c r="F6" s="292"/>
      <c r="G6" s="292"/>
      <c r="H6" s="292"/>
      <c r="I6" s="292"/>
      <c r="J6" s="292"/>
      <c r="K6" s="292"/>
      <c r="L6" s="292"/>
      <c r="M6" s="292"/>
      <c r="N6" s="292"/>
      <c r="O6" s="292"/>
      <c r="P6" s="292"/>
      <c r="Q6" s="292"/>
      <c r="R6" s="292"/>
      <c r="S6" s="292"/>
      <c r="T6" s="292"/>
      <c r="U6" s="292"/>
      <c r="V6" s="292"/>
      <c r="W6" s="292"/>
      <c r="X6" s="292"/>
      <c r="Y6" s="292"/>
      <c r="Z6" s="292"/>
      <c r="AA6" s="292"/>
      <c r="AB6" s="292"/>
      <c r="AC6" s="292"/>
      <c r="AD6" s="292"/>
      <c r="AE6" s="292"/>
      <c r="AF6" s="292"/>
      <c r="AG6" s="292"/>
      <c r="AH6" s="292"/>
      <c r="AI6" s="292"/>
      <c r="AJ6" s="292"/>
      <c r="AK6" s="297" t="s">
        <v>514</v>
      </c>
      <c r="AL6" s="297"/>
      <c r="AM6" s="297"/>
      <c r="AN6" s="297"/>
      <c r="AO6" s="292"/>
      <c r="AP6" s="292"/>
      <c r="AQ6" s="292"/>
      <c r="AR6" s="292"/>
    </row>
    <row r="7" spans="1:46" ht="13" x14ac:dyDescent="0.2">
      <c r="A7" s="296"/>
      <c r="B7" s="292"/>
      <c r="C7" s="292"/>
      <c r="D7" s="292"/>
      <c r="E7" s="292"/>
      <c r="F7" s="292"/>
      <c r="G7" s="292"/>
      <c r="H7" s="292"/>
      <c r="I7" s="292"/>
      <c r="J7" s="292"/>
      <c r="K7" s="292"/>
      <c r="L7" s="292"/>
      <c r="M7" s="292"/>
      <c r="N7" s="292"/>
      <c r="O7" s="292"/>
      <c r="P7" s="292"/>
      <c r="Q7" s="292"/>
      <c r="R7" s="292"/>
      <c r="S7" s="292"/>
      <c r="T7" s="292"/>
      <c r="U7" s="292"/>
      <c r="V7" s="292"/>
      <c r="W7" s="292"/>
      <c r="X7" s="292"/>
      <c r="Y7" s="292"/>
      <c r="Z7" s="292"/>
      <c r="AA7" s="292"/>
      <c r="AB7" s="292"/>
      <c r="AC7" s="292"/>
      <c r="AD7" s="292"/>
      <c r="AE7" s="292"/>
      <c r="AF7" s="292"/>
      <c r="AG7" s="292"/>
      <c r="AH7" s="292"/>
      <c r="AI7" s="292"/>
      <c r="AJ7" s="292"/>
      <c r="AK7" s="299"/>
      <c r="AL7" s="300"/>
      <c r="AM7" s="300"/>
      <c r="AN7" s="301"/>
      <c r="AO7" s="1216" t="s">
        <v>515</v>
      </c>
      <c r="AP7" s="302"/>
      <c r="AQ7" s="303" t="s">
        <v>516</v>
      </c>
      <c r="AR7" s="304"/>
    </row>
    <row r="8" spans="1:46" ht="13" x14ac:dyDescent="0.2">
      <c r="A8" s="296"/>
      <c r="B8" s="292"/>
      <c r="C8" s="292"/>
      <c r="D8" s="292"/>
      <c r="E8" s="292"/>
      <c r="F8" s="292"/>
      <c r="G8" s="292"/>
      <c r="H8" s="292"/>
      <c r="I8" s="292"/>
      <c r="J8" s="292"/>
      <c r="K8" s="292"/>
      <c r="L8" s="292"/>
      <c r="M8" s="292"/>
      <c r="N8" s="292"/>
      <c r="O8" s="292"/>
      <c r="P8" s="292"/>
      <c r="Q8" s="292"/>
      <c r="R8" s="292"/>
      <c r="S8" s="292"/>
      <c r="T8" s="292"/>
      <c r="U8" s="292"/>
      <c r="V8" s="292"/>
      <c r="W8" s="292"/>
      <c r="X8" s="292"/>
      <c r="Y8" s="292"/>
      <c r="Z8" s="292"/>
      <c r="AA8" s="292"/>
      <c r="AB8" s="292"/>
      <c r="AC8" s="292"/>
      <c r="AD8" s="292"/>
      <c r="AE8" s="292"/>
      <c r="AF8" s="292"/>
      <c r="AG8" s="292"/>
      <c r="AH8" s="292"/>
      <c r="AI8" s="292"/>
      <c r="AJ8" s="292"/>
      <c r="AK8" s="305"/>
      <c r="AL8" s="306"/>
      <c r="AM8" s="306"/>
      <c r="AN8" s="307"/>
      <c r="AO8" s="1217"/>
      <c r="AP8" s="308" t="s">
        <v>517</v>
      </c>
      <c r="AQ8" s="309" t="s">
        <v>518</v>
      </c>
      <c r="AR8" s="310" t="s">
        <v>519</v>
      </c>
    </row>
    <row r="9" spans="1:46" ht="13" x14ac:dyDescent="0.2">
      <c r="A9" s="296"/>
      <c r="B9" s="292"/>
      <c r="C9" s="292"/>
      <c r="D9" s="292"/>
      <c r="E9" s="292"/>
      <c r="F9" s="292"/>
      <c r="G9" s="292"/>
      <c r="H9" s="292"/>
      <c r="I9" s="292"/>
      <c r="J9" s="292"/>
      <c r="K9" s="292"/>
      <c r="L9" s="292"/>
      <c r="M9" s="292"/>
      <c r="N9" s="292"/>
      <c r="O9" s="292"/>
      <c r="P9" s="292"/>
      <c r="Q9" s="292"/>
      <c r="R9" s="292"/>
      <c r="S9" s="292"/>
      <c r="T9" s="292"/>
      <c r="U9" s="292"/>
      <c r="V9" s="292"/>
      <c r="W9" s="292"/>
      <c r="X9" s="292"/>
      <c r="Y9" s="292"/>
      <c r="Z9" s="292"/>
      <c r="AA9" s="292"/>
      <c r="AB9" s="292"/>
      <c r="AC9" s="292"/>
      <c r="AD9" s="292"/>
      <c r="AE9" s="292"/>
      <c r="AF9" s="292"/>
      <c r="AG9" s="292"/>
      <c r="AH9" s="292"/>
      <c r="AI9" s="292"/>
      <c r="AJ9" s="292"/>
      <c r="AK9" s="1230" t="s">
        <v>520</v>
      </c>
      <c r="AL9" s="1231"/>
      <c r="AM9" s="1231"/>
      <c r="AN9" s="1232"/>
      <c r="AO9" s="311">
        <v>17983395</v>
      </c>
      <c r="AP9" s="311">
        <v>65419</v>
      </c>
      <c r="AQ9" s="312">
        <v>62629</v>
      </c>
      <c r="AR9" s="313">
        <v>4.5</v>
      </c>
    </row>
    <row r="10" spans="1:46" ht="13" x14ac:dyDescent="0.2">
      <c r="A10" s="296"/>
      <c r="B10" s="292"/>
      <c r="C10" s="292"/>
      <c r="D10" s="292"/>
      <c r="E10" s="292"/>
      <c r="F10" s="292"/>
      <c r="G10" s="292"/>
      <c r="H10" s="292"/>
      <c r="I10" s="292"/>
      <c r="J10" s="292"/>
      <c r="K10" s="292"/>
      <c r="L10" s="292"/>
      <c r="M10" s="292"/>
      <c r="N10" s="292"/>
      <c r="O10" s="292"/>
      <c r="P10" s="292"/>
      <c r="Q10" s="292"/>
      <c r="R10" s="292"/>
      <c r="S10" s="292"/>
      <c r="T10" s="292"/>
      <c r="U10" s="292"/>
      <c r="V10" s="292"/>
      <c r="W10" s="292"/>
      <c r="X10" s="292"/>
      <c r="Y10" s="292"/>
      <c r="Z10" s="292"/>
      <c r="AA10" s="292"/>
      <c r="AB10" s="292"/>
      <c r="AC10" s="292"/>
      <c r="AD10" s="292"/>
      <c r="AE10" s="292"/>
      <c r="AF10" s="292"/>
      <c r="AG10" s="292"/>
      <c r="AH10" s="292"/>
      <c r="AI10" s="292"/>
      <c r="AJ10" s="292"/>
      <c r="AK10" s="1230" t="s">
        <v>521</v>
      </c>
      <c r="AL10" s="1231"/>
      <c r="AM10" s="1231"/>
      <c r="AN10" s="1232"/>
      <c r="AO10" s="314">
        <v>375109</v>
      </c>
      <c r="AP10" s="314">
        <v>1365</v>
      </c>
      <c r="AQ10" s="315">
        <v>1046</v>
      </c>
      <c r="AR10" s="316">
        <v>30.5</v>
      </c>
    </row>
    <row r="11" spans="1:46" ht="13.5" customHeight="1" x14ac:dyDescent="0.2">
      <c r="A11" s="296"/>
      <c r="B11" s="292"/>
      <c r="C11" s="292"/>
      <c r="D11" s="292"/>
      <c r="E11" s="292"/>
      <c r="F11" s="292"/>
      <c r="G11" s="292"/>
      <c r="H11" s="292"/>
      <c r="I11" s="292"/>
      <c r="J11" s="292"/>
      <c r="K11" s="292"/>
      <c r="L11" s="292"/>
      <c r="M11" s="292"/>
      <c r="N11" s="292"/>
      <c r="O11" s="292"/>
      <c r="P11" s="292"/>
      <c r="Q11" s="292"/>
      <c r="R11" s="292"/>
      <c r="S11" s="292"/>
      <c r="T11" s="292"/>
      <c r="U11" s="292"/>
      <c r="V11" s="292"/>
      <c r="W11" s="292"/>
      <c r="X11" s="292"/>
      <c r="Y11" s="292"/>
      <c r="Z11" s="292"/>
      <c r="AA11" s="292"/>
      <c r="AB11" s="292"/>
      <c r="AC11" s="292"/>
      <c r="AD11" s="292"/>
      <c r="AE11" s="292"/>
      <c r="AF11" s="292"/>
      <c r="AG11" s="292"/>
      <c r="AH11" s="292"/>
      <c r="AI11" s="292"/>
      <c r="AJ11" s="292"/>
      <c r="AK11" s="1230" t="s">
        <v>522</v>
      </c>
      <c r="AL11" s="1231"/>
      <c r="AM11" s="1231"/>
      <c r="AN11" s="1232"/>
      <c r="AO11" s="314">
        <v>262115</v>
      </c>
      <c r="AP11" s="314">
        <v>954</v>
      </c>
      <c r="AQ11" s="315">
        <v>841</v>
      </c>
      <c r="AR11" s="316">
        <v>13.4</v>
      </c>
    </row>
    <row r="12" spans="1:46" ht="13.5" customHeight="1" x14ac:dyDescent="0.2">
      <c r="A12" s="296"/>
      <c r="B12" s="292"/>
      <c r="C12" s="292"/>
      <c r="D12" s="292"/>
      <c r="E12" s="292"/>
      <c r="F12" s="292"/>
      <c r="G12" s="292"/>
      <c r="H12" s="292"/>
      <c r="I12" s="292"/>
      <c r="J12" s="292"/>
      <c r="K12" s="292"/>
      <c r="L12" s="292"/>
      <c r="M12" s="292"/>
      <c r="N12" s="292"/>
      <c r="O12" s="292"/>
      <c r="P12" s="292"/>
      <c r="Q12" s="292"/>
      <c r="R12" s="292"/>
      <c r="S12" s="292"/>
      <c r="T12" s="292"/>
      <c r="U12" s="292"/>
      <c r="V12" s="292"/>
      <c r="W12" s="292"/>
      <c r="X12" s="292"/>
      <c r="Y12" s="292"/>
      <c r="Z12" s="292"/>
      <c r="AA12" s="292"/>
      <c r="AB12" s="292"/>
      <c r="AC12" s="292"/>
      <c r="AD12" s="292"/>
      <c r="AE12" s="292"/>
      <c r="AF12" s="292"/>
      <c r="AG12" s="292"/>
      <c r="AH12" s="292"/>
      <c r="AI12" s="292"/>
      <c r="AJ12" s="292"/>
      <c r="AK12" s="1230" t="s">
        <v>523</v>
      </c>
      <c r="AL12" s="1231"/>
      <c r="AM12" s="1231"/>
      <c r="AN12" s="1232"/>
      <c r="AO12" s="314" t="s">
        <v>524</v>
      </c>
      <c r="AP12" s="314" t="s">
        <v>524</v>
      </c>
      <c r="AQ12" s="315" t="s">
        <v>524</v>
      </c>
      <c r="AR12" s="316" t="s">
        <v>524</v>
      </c>
    </row>
    <row r="13" spans="1:46" ht="13.5" customHeight="1" x14ac:dyDescent="0.2">
      <c r="A13" s="296"/>
      <c r="B13" s="292"/>
      <c r="C13" s="292"/>
      <c r="D13" s="292"/>
      <c r="E13" s="292"/>
      <c r="F13" s="292"/>
      <c r="G13" s="292"/>
      <c r="H13" s="292"/>
      <c r="I13" s="292"/>
      <c r="J13" s="292"/>
      <c r="K13" s="292"/>
      <c r="L13" s="292"/>
      <c r="M13" s="292"/>
      <c r="N13" s="292"/>
      <c r="O13" s="292"/>
      <c r="P13" s="292"/>
      <c r="Q13" s="292"/>
      <c r="R13" s="292"/>
      <c r="S13" s="292"/>
      <c r="T13" s="292"/>
      <c r="U13" s="292"/>
      <c r="V13" s="292"/>
      <c r="W13" s="292"/>
      <c r="X13" s="292"/>
      <c r="Y13" s="292"/>
      <c r="Z13" s="292"/>
      <c r="AA13" s="292"/>
      <c r="AB13" s="292"/>
      <c r="AC13" s="292"/>
      <c r="AD13" s="292"/>
      <c r="AE13" s="292"/>
      <c r="AF13" s="292"/>
      <c r="AG13" s="292"/>
      <c r="AH13" s="292"/>
      <c r="AI13" s="292"/>
      <c r="AJ13" s="292"/>
      <c r="AK13" s="1230" t="s">
        <v>525</v>
      </c>
      <c r="AL13" s="1231"/>
      <c r="AM13" s="1231"/>
      <c r="AN13" s="1232"/>
      <c r="AO13" s="314" t="s">
        <v>524</v>
      </c>
      <c r="AP13" s="314" t="s">
        <v>524</v>
      </c>
      <c r="AQ13" s="315" t="s">
        <v>524</v>
      </c>
      <c r="AR13" s="316" t="s">
        <v>524</v>
      </c>
    </row>
    <row r="14" spans="1:46" ht="13.5" customHeight="1" x14ac:dyDescent="0.2">
      <c r="A14" s="296"/>
      <c r="B14" s="292"/>
      <c r="C14" s="292"/>
      <c r="D14" s="292"/>
      <c r="E14" s="292"/>
      <c r="F14" s="292"/>
      <c r="G14" s="292"/>
      <c r="H14" s="292"/>
      <c r="I14" s="292"/>
      <c r="J14" s="292"/>
      <c r="K14" s="292"/>
      <c r="L14" s="292"/>
      <c r="M14" s="292"/>
      <c r="N14" s="292"/>
      <c r="O14" s="292"/>
      <c r="P14" s="292"/>
      <c r="Q14" s="292"/>
      <c r="R14" s="292"/>
      <c r="S14" s="292"/>
      <c r="T14" s="292"/>
      <c r="U14" s="292"/>
      <c r="V14" s="292"/>
      <c r="W14" s="292"/>
      <c r="X14" s="292"/>
      <c r="Y14" s="292"/>
      <c r="Z14" s="292"/>
      <c r="AA14" s="292"/>
      <c r="AB14" s="292"/>
      <c r="AC14" s="292"/>
      <c r="AD14" s="292"/>
      <c r="AE14" s="292"/>
      <c r="AF14" s="292"/>
      <c r="AG14" s="292"/>
      <c r="AH14" s="292"/>
      <c r="AI14" s="292"/>
      <c r="AJ14" s="292"/>
      <c r="AK14" s="1230" t="s">
        <v>526</v>
      </c>
      <c r="AL14" s="1231"/>
      <c r="AM14" s="1231"/>
      <c r="AN14" s="1232"/>
      <c r="AO14" s="314">
        <v>858966</v>
      </c>
      <c r="AP14" s="314">
        <v>3125</v>
      </c>
      <c r="AQ14" s="315">
        <v>2247</v>
      </c>
      <c r="AR14" s="316">
        <v>39.1</v>
      </c>
    </row>
    <row r="15" spans="1:46" ht="13.5" customHeight="1" x14ac:dyDescent="0.2">
      <c r="A15" s="296"/>
      <c r="B15" s="292"/>
      <c r="C15" s="292"/>
      <c r="D15" s="292"/>
      <c r="E15" s="292"/>
      <c r="F15" s="292"/>
      <c r="G15" s="292"/>
      <c r="H15" s="292"/>
      <c r="I15" s="292"/>
      <c r="J15" s="292"/>
      <c r="K15" s="292"/>
      <c r="L15" s="292"/>
      <c r="M15" s="292"/>
      <c r="N15" s="292"/>
      <c r="O15" s="292"/>
      <c r="P15" s="292"/>
      <c r="Q15" s="292"/>
      <c r="R15" s="292"/>
      <c r="S15" s="292"/>
      <c r="T15" s="292"/>
      <c r="U15" s="292"/>
      <c r="V15" s="292"/>
      <c r="W15" s="292"/>
      <c r="X15" s="292"/>
      <c r="Y15" s="292"/>
      <c r="Z15" s="292"/>
      <c r="AA15" s="292"/>
      <c r="AB15" s="292"/>
      <c r="AC15" s="292"/>
      <c r="AD15" s="292"/>
      <c r="AE15" s="292"/>
      <c r="AF15" s="292"/>
      <c r="AG15" s="292"/>
      <c r="AH15" s="292"/>
      <c r="AI15" s="292"/>
      <c r="AJ15" s="292"/>
      <c r="AK15" s="1230" t="s">
        <v>527</v>
      </c>
      <c r="AL15" s="1231"/>
      <c r="AM15" s="1231"/>
      <c r="AN15" s="1232"/>
      <c r="AO15" s="314">
        <v>392678</v>
      </c>
      <c r="AP15" s="314">
        <v>1428</v>
      </c>
      <c r="AQ15" s="315">
        <v>1478</v>
      </c>
      <c r="AR15" s="316">
        <v>-3.4</v>
      </c>
    </row>
    <row r="16" spans="1:46" ht="13" x14ac:dyDescent="0.2">
      <c r="A16" s="296"/>
      <c r="B16" s="292"/>
      <c r="C16" s="292"/>
      <c r="D16" s="292"/>
      <c r="E16" s="292"/>
      <c r="F16" s="292"/>
      <c r="G16" s="292"/>
      <c r="H16" s="292"/>
      <c r="I16" s="292"/>
      <c r="J16" s="292"/>
      <c r="K16" s="292"/>
      <c r="L16" s="292"/>
      <c r="M16" s="292"/>
      <c r="N16" s="292"/>
      <c r="O16" s="292"/>
      <c r="P16" s="292"/>
      <c r="Q16" s="292"/>
      <c r="R16" s="292"/>
      <c r="S16" s="292"/>
      <c r="T16" s="292"/>
      <c r="U16" s="292"/>
      <c r="V16" s="292"/>
      <c r="W16" s="292"/>
      <c r="X16" s="292"/>
      <c r="Y16" s="292"/>
      <c r="Z16" s="292"/>
      <c r="AA16" s="292"/>
      <c r="AB16" s="292"/>
      <c r="AC16" s="292"/>
      <c r="AD16" s="292"/>
      <c r="AE16" s="292"/>
      <c r="AF16" s="292"/>
      <c r="AG16" s="292"/>
      <c r="AH16" s="292"/>
      <c r="AI16" s="292"/>
      <c r="AJ16" s="292"/>
      <c r="AK16" s="1233" t="s">
        <v>528</v>
      </c>
      <c r="AL16" s="1234"/>
      <c r="AM16" s="1234"/>
      <c r="AN16" s="1235"/>
      <c r="AO16" s="314">
        <v>-1342543</v>
      </c>
      <c r="AP16" s="314">
        <v>-4884</v>
      </c>
      <c r="AQ16" s="315">
        <v>-5042</v>
      </c>
      <c r="AR16" s="316">
        <v>-3.1</v>
      </c>
    </row>
    <row r="17" spans="1:46" ht="13" x14ac:dyDescent="0.2">
      <c r="A17" s="296"/>
      <c r="B17" s="292"/>
      <c r="C17" s="292"/>
      <c r="D17" s="292"/>
      <c r="E17" s="292"/>
      <c r="F17" s="292"/>
      <c r="G17" s="292"/>
      <c r="H17" s="292"/>
      <c r="I17" s="292"/>
      <c r="J17" s="292"/>
      <c r="K17" s="292"/>
      <c r="L17" s="292"/>
      <c r="M17" s="292"/>
      <c r="N17" s="292"/>
      <c r="O17" s="292"/>
      <c r="P17" s="292"/>
      <c r="Q17" s="292"/>
      <c r="R17" s="292"/>
      <c r="S17" s="292"/>
      <c r="T17" s="292"/>
      <c r="U17" s="292"/>
      <c r="V17" s="292"/>
      <c r="W17" s="292"/>
      <c r="X17" s="292"/>
      <c r="Y17" s="292"/>
      <c r="Z17" s="292"/>
      <c r="AA17" s="292"/>
      <c r="AB17" s="292"/>
      <c r="AC17" s="292"/>
      <c r="AD17" s="292"/>
      <c r="AE17" s="292"/>
      <c r="AF17" s="292"/>
      <c r="AG17" s="292"/>
      <c r="AH17" s="292"/>
      <c r="AI17" s="292"/>
      <c r="AJ17" s="292"/>
      <c r="AK17" s="1233" t="s">
        <v>188</v>
      </c>
      <c r="AL17" s="1234"/>
      <c r="AM17" s="1234"/>
      <c r="AN17" s="1235"/>
      <c r="AO17" s="314">
        <v>18529720</v>
      </c>
      <c r="AP17" s="314">
        <v>67406</v>
      </c>
      <c r="AQ17" s="315">
        <v>63199</v>
      </c>
      <c r="AR17" s="316">
        <v>6.7</v>
      </c>
    </row>
    <row r="18" spans="1:46" ht="13" x14ac:dyDescent="0.2">
      <c r="A18" s="296"/>
      <c r="B18" s="292"/>
      <c r="C18" s="292"/>
      <c r="D18" s="292"/>
      <c r="E18" s="292"/>
      <c r="F18" s="292"/>
      <c r="G18" s="292"/>
      <c r="H18" s="29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317"/>
      <c r="AR18" s="317"/>
    </row>
    <row r="19" spans="1:46" ht="13" x14ac:dyDescent="0.2">
      <c r="A19" s="296"/>
      <c r="B19" s="292"/>
      <c r="C19" s="292"/>
      <c r="D19" s="292"/>
      <c r="E19" s="292"/>
      <c r="F19" s="292"/>
      <c r="G19" s="292"/>
      <c r="H19" s="292"/>
      <c r="I19" s="292"/>
      <c r="J19" s="292"/>
      <c r="K19" s="292"/>
      <c r="L19" s="292"/>
      <c r="M19" s="292"/>
      <c r="N19" s="292"/>
      <c r="O19" s="292"/>
      <c r="P19" s="292"/>
      <c r="Q19" s="292"/>
      <c r="R19" s="292"/>
      <c r="S19" s="292"/>
      <c r="T19" s="292"/>
      <c r="U19" s="292"/>
      <c r="V19" s="292"/>
      <c r="W19" s="292"/>
      <c r="X19" s="292"/>
      <c r="Y19" s="292"/>
      <c r="Z19" s="292"/>
      <c r="AA19" s="292"/>
      <c r="AB19" s="292"/>
      <c r="AC19" s="292"/>
      <c r="AD19" s="292"/>
      <c r="AE19" s="292"/>
      <c r="AF19" s="292"/>
      <c r="AG19" s="292"/>
      <c r="AH19" s="292"/>
      <c r="AI19" s="292"/>
      <c r="AJ19" s="292"/>
      <c r="AK19" s="292" t="s">
        <v>529</v>
      </c>
      <c r="AL19" s="292"/>
      <c r="AM19" s="292"/>
      <c r="AN19" s="292"/>
      <c r="AO19" s="292"/>
      <c r="AP19" s="292"/>
      <c r="AQ19" s="292"/>
      <c r="AR19" s="292"/>
    </row>
    <row r="20" spans="1:46" ht="13" x14ac:dyDescent="0.2">
      <c r="A20" s="296"/>
      <c r="B20" s="292"/>
      <c r="C20" s="292"/>
      <c r="D20" s="292"/>
      <c r="E20" s="292"/>
      <c r="F20" s="292"/>
      <c r="G20" s="292"/>
      <c r="H20" s="292"/>
      <c r="I20" s="292"/>
      <c r="J20" s="292"/>
      <c r="K20" s="292"/>
      <c r="L20" s="292"/>
      <c r="M20" s="292"/>
      <c r="N20" s="292"/>
      <c r="O20" s="292"/>
      <c r="P20" s="292"/>
      <c r="Q20" s="292"/>
      <c r="R20" s="292"/>
      <c r="S20" s="292"/>
      <c r="T20" s="292"/>
      <c r="U20" s="292"/>
      <c r="V20" s="292"/>
      <c r="W20" s="292"/>
      <c r="X20" s="292"/>
      <c r="Y20" s="292"/>
      <c r="Z20" s="292"/>
      <c r="AA20" s="292"/>
      <c r="AB20" s="292"/>
      <c r="AC20" s="292"/>
      <c r="AD20" s="292"/>
      <c r="AE20" s="292"/>
      <c r="AF20" s="292"/>
      <c r="AG20" s="292"/>
      <c r="AH20" s="292"/>
      <c r="AI20" s="292"/>
      <c r="AJ20" s="292"/>
      <c r="AK20" s="318"/>
      <c r="AL20" s="319"/>
      <c r="AM20" s="319"/>
      <c r="AN20" s="320"/>
      <c r="AO20" s="321" t="s">
        <v>530</v>
      </c>
      <c r="AP20" s="322" t="s">
        <v>531</v>
      </c>
      <c r="AQ20" s="323" t="s">
        <v>532</v>
      </c>
      <c r="AR20" s="324"/>
    </row>
    <row r="21" spans="1:46" s="330" customFormat="1" ht="13" x14ac:dyDescent="0.2">
      <c r="A21" s="325"/>
      <c r="B21" s="297"/>
      <c r="C21" s="297"/>
      <c r="D21" s="297"/>
      <c r="E21" s="297"/>
      <c r="F21" s="297"/>
      <c r="G21" s="297"/>
      <c r="H21" s="297"/>
      <c r="I21" s="297"/>
      <c r="J21" s="297"/>
      <c r="K21" s="297"/>
      <c r="L21" s="297"/>
      <c r="M21" s="297"/>
      <c r="N21" s="297"/>
      <c r="O21" s="297"/>
      <c r="P21" s="297"/>
      <c r="Q21" s="297"/>
      <c r="R21" s="297"/>
      <c r="S21" s="297"/>
      <c r="T21" s="297"/>
      <c r="U21" s="297"/>
      <c r="V21" s="297"/>
      <c r="W21" s="297"/>
      <c r="X21" s="297"/>
      <c r="Y21" s="297"/>
      <c r="Z21" s="297"/>
      <c r="AA21" s="297"/>
      <c r="AB21" s="297"/>
      <c r="AC21" s="297"/>
      <c r="AD21" s="297"/>
      <c r="AE21" s="297"/>
      <c r="AF21" s="297"/>
      <c r="AG21" s="297"/>
      <c r="AH21" s="297"/>
      <c r="AI21" s="297"/>
      <c r="AJ21" s="297"/>
      <c r="AK21" s="1227" t="s">
        <v>533</v>
      </c>
      <c r="AL21" s="1228"/>
      <c r="AM21" s="1228"/>
      <c r="AN21" s="1229"/>
      <c r="AO21" s="326">
        <v>6.47</v>
      </c>
      <c r="AP21" s="327">
        <v>6.3</v>
      </c>
      <c r="AQ21" s="328">
        <v>0.17</v>
      </c>
      <c r="AR21" s="297"/>
      <c r="AS21" s="329"/>
      <c r="AT21" s="325"/>
    </row>
    <row r="22" spans="1:46" s="330" customFormat="1" ht="13" x14ac:dyDescent="0.2">
      <c r="A22" s="325"/>
      <c r="B22" s="297"/>
      <c r="C22" s="297"/>
      <c r="D22" s="297"/>
      <c r="E22" s="297"/>
      <c r="F22" s="297"/>
      <c r="G22" s="297"/>
      <c r="H22" s="297"/>
      <c r="I22" s="297"/>
      <c r="J22" s="297"/>
      <c r="K22" s="297"/>
      <c r="L22" s="297"/>
      <c r="M22" s="297"/>
      <c r="N22" s="297"/>
      <c r="O22" s="297"/>
      <c r="P22" s="297"/>
      <c r="Q22" s="297"/>
      <c r="R22" s="297"/>
      <c r="S22" s="297"/>
      <c r="T22" s="297"/>
      <c r="U22" s="297"/>
      <c r="V22" s="297"/>
      <c r="W22" s="297"/>
      <c r="X22" s="297"/>
      <c r="Y22" s="297"/>
      <c r="Z22" s="297"/>
      <c r="AA22" s="297"/>
      <c r="AB22" s="297"/>
      <c r="AC22" s="297"/>
      <c r="AD22" s="297"/>
      <c r="AE22" s="297"/>
      <c r="AF22" s="297"/>
      <c r="AG22" s="297"/>
      <c r="AH22" s="297"/>
      <c r="AI22" s="297"/>
      <c r="AJ22" s="297"/>
      <c r="AK22" s="1227" t="s">
        <v>534</v>
      </c>
      <c r="AL22" s="1228"/>
      <c r="AM22" s="1228"/>
      <c r="AN22" s="1229"/>
      <c r="AO22" s="331">
        <v>98.8</v>
      </c>
      <c r="AP22" s="332">
        <v>99.1</v>
      </c>
      <c r="AQ22" s="333">
        <v>-0.3</v>
      </c>
      <c r="AR22" s="317"/>
      <c r="AS22" s="329"/>
      <c r="AT22" s="325"/>
    </row>
    <row r="23" spans="1:46" s="330" customFormat="1" ht="13" x14ac:dyDescent="0.2">
      <c r="A23" s="325"/>
      <c r="B23" s="297"/>
      <c r="C23" s="297"/>
      <c r="D23" s="297"/>
      <c r="E23" s="297"/>
      <c r="F23" s="297"/>
      <c r="G23" s="297"/>
      <c r="H23" s="297"/>
      <c r="I23" s="297"/>
      <c r="J23" s="297"/>
      <c r="K23" s="297"/>
      <c r="L23" s="297"/>
      <c r="M23" s="297"/>
      <c r="N23" s="297"/>
      <c r="O23" s="297"/>
      <c r="P23" s="297"/>
      <c r="Q23" s="297"/>
      <c r="R23" s="297"/>
      <c r="S23" s="297"/>
      <c r="T23" s="297"/>
      <c r="U23" s="297"/>
      <c r="V23" s="297"/>
      <c r="W23" s="297"/>
      <c r="X23" s="297"/>
      <c r="Y23" s="297"/>
      <c r="Z23" s="297"/>
      <c r="AA23" s="297"/>
      <c r="AB23" s="297"/>
      <c r="AC23" s="297"/>
      <c r="AD23" s="297"/>
      <c r="AE23" s="297"/>
      <c r="AF23" s="297"/>
      <c r="AG23" s="297"/>
      <c r="AH23" s="297"/>
      <c r="AI23" s="297"/>
      <c r="AJ23" s="297"/>
      <c r="AK23" s="297"/>
      <c r="AL23" s="297"/>
      <c r="AM23" s="297"/>
      <c r="AN23" s="297"/>
      <c r="AO23" s="297"/>
      <c r="AP23" s="317"/>
      <c r="AQ23" s="317"/>
      <c r="AR23" s="317"/>
      <c r="AS23" s="329"/>
      <c r="AT23" s="325"/>
    </row>
    <row r="24" spans="1:46" s="330" customFormat="1" ht="13" x14ac:dyDescent="0.2">
      <c r="A24" s="325"/>
      <c r="B24" s="297"/>
      <c r="C24" s="297"/>
      <c r="D24" s="297"/>
      <c r="E24" s="297"/>
      <c r="F24" s="297"/>
      <c r="G24" s="297"/>
      <c r="H24" s="297"/>
      <c r="I24" s="297"/>
      <c r="J24" s="297"/>
      <c r="K24" s="297"/>
      <c r="L24" s="297"/>
      <c r="M24" s="297"/>
      <c r="N24" s="297"/>
      <c r="O24" s="297"/>
      <c r="P24" s="297"/>
      <c r="Q24" s="297"/>
      <c r="R24" s="297"/>
      <c r="S24" s="297"/>
      <c r="T24" s="297"/>
      <c r="U24" s="297"/>
      <c r="V24" s="297"/>
      <c r="W24" s="297"/>
      <c r="X24" s="297"/>
      <c r="Y24" s="297"/>
      <c r="Z24" s="297"/>
      <c r="AA24" s="297"/>
      <c r="AB24" s="297"/>
      <c r="AC24" s="297"/>
      <c r="AD24" s="297"/>
      <c r="AE24" s="297"/>
      <c r="AF24" s="297"/>
      <c r="AG24" s="297"/>
      <c r="AH24" s="297"/>
      <c r="AI24" s="297"/>
      <c r="AJ24" s="297"/>
      <c r="AK24" s="297"/>
      <c r="AL24" s="297"/>
      <c r="AM24" s="297"/>
      <c r="AN24" s="297"/>
      <c r="AO24" s="297"/>
      <c r="AP24" s="317"/>
      <c r="AQ24" s="317"/>
      <c r="AR24" s="317"/>
      <c r="AS24" s="329"/>
      <c r="AT24" s="325"/>
    </row>
    <row r="25" spans="1:46" s="330" customFormat="1" ht="13" x14ac:dyDescent="0.2">
      <c r="A25" s="334"/>
      <c r="B25" s="335"/>
      <c r="C25" s="335"/>
      <c r="D25" s="335"/>
      <c r="E25" s="335"/>
      <c r="F25" s="335"/>
      <c r="G25" s="335"/>
      <c r="H25" s="335"/>
      <c r="I25" s="335"/>
      <c r="J25" s="335"/>
      <c r="K25" s="335"/>
      <c r="L25" s="335"/>
      <c r="M25" s="335"/>
      <c r="N25" s="335"/>
      <c r="O25" s="335"/>
      <c r="P25" s="335"/>
      <c r="Q25" s="335"/>
      <c r="R25" s="335"/>
      <c r="S25" s="335"/>
      <c r="T25" s="335"/>
      <c r="U25" s="335"/>
      <c r="V25" s="335"/>
      <c r="W25" s="335"/>
      <c r="X25" s="335"/>
      <c r="Y25" s="335"/>
      <c r="Z25" s="335"/>
      <c r="AA25" s="335"/>
      <c r="AB25" s="335"/>
      <c r="AC25" s="335"/>
      <c r="AD25" s="335"/>
      <c r="AE25" s="335"/>
      <c r="AF25" s="335"/>
      <c r="AG25" s="335"/>
      <c r="AH25" s="335"/>
      <c r="AI25" s="335"/>
      <c r="AJ25" s="335"/>
      <c r="AK25" s="335"/>
      <c r="AL25" s="335"/>
      <c r="AM25" s="335"/>
      <c r="AN25" s="335"/>
      <c r="AO25" s="335"/>
      <c r="AP25" s="336"/>
      <c r="AQ25" s="336"/>
      <c r="AR25" s="336"/>
      <c r="AS25" s="337"/>
      <c r="AT25" s="325"/>
    </row>
    <row r="26" spans="1:46" s="330" customFormat="1" ht="13" x14ac:dyDescent="0.2">
      <c r="A26" s="297" t="s">
        <v>535</v>
      </c>
      <c r="B26" s="297"/>
      <c r="C26" s="297"/>
      <c r="D26" s="297"/>
      <c r="E26" s="297"/>
      <c r="F26" s="297"/>
      <c r="G26" s="297"/>
      <c r="H26" s="297"/>
      <c r="I26" s="297"/>
      <c r="J26" s="297"/>
      <c r="K26" s="297"/>
      <c r="L26" s="297"/>
      <c r="M26" s="297"/>
      <c r="N26" s="297"/>
      <c r="O26" s="297"/>
      <c r="P26" s="297"/>
      <c r="Q26" s="297"/>
      <c r="R26" s="297"/>
      <c r="S26" s="297"/>
      <c r="T26" s="297"/>
      <c r="U26" s="297"/>
      <c r="V26" s="297"/>
      <c r="W26" s="297"/>
      <c r="X26" s="297"/>
      <c r="Y26" s="297"/>
      <c r="Z26" s="297"/>
      <c r="AA26" s="297"/>
      <c r="AB26" s="297"/>
      <c r="AC26" s="297"/>
      <c r="AD26" s="297"/>
      <c r="AE26" s="297"/>
      <c r="AF26" s="297"/>
      <c r="AG26" s="297"/>
      <c r="AH26" s="297"/>
      <c r="AI26" s="297"/>
      <c r="AJ26" s="297"/>
      <c r="AK26" s="297"/>
      <c r="AL26" s="297"/>
      <c r="AM26" s="297"/>
      <c r="AN26" s="297"/>
      <c r="AO26" s="297"/>
      <c r="AP26" s="317"/>
      <c r="AQ26" s="317"/>
      <c r="AR26" s="317"/>
      <c r="AS26" s="297"/>
      <c r="AT26" s="297"/>
    </row>
    <row r="27" spans="1:46" ht="13" x14ac:dyDescent="0.2">
      <c r="A27" s="338"/>
      <c r="AO27" s="292"/>
      <c r="AP27" s="292"/>
      <c r="AQ27" s="292"/>
      <c r="AR27" s="292"/>
      <c r="AS27" s="292"/>
      <c r="AT27" s="292"/>
    </row>
    <row r="28" spans="1:46" ht="16.5" x14ac:dyDescent="0.2">
      <c r="A28" s="293" t="s">
        <v>536</v>
      </c>
      <c r="B28" s="294"/>
      <c r="C28" s="294"/>
      <c r="D28" s="294"/>
      <c r="E28" s="294"/>
      <c r="F28" s="294"/>
      <c r="G28" s="294"/>
      <c r="H28" s="294"/>
      <c r="I28" s="294"/>
      <c r="J28" s="294"/>
      <c r="K28" s="294"/>
      <c r="L28" s="294"/>
      <c r="M28" s="294"/>
      <c r="N28" s="294"/>
      <c r="O28" s="294"/>
      <c r="P28" s="294"/>
      <c r="Q28" s="294"/>
      <c r="R28" s="294"/>
      <c r="S28" s="294"/>
      <c r="T28" s="294"/>
      <c r="U28" s="294"/>
      <c r="V28" s="294"/>
      <c r="W28" s="294"/>
      <c r="X28" s="294"/>
      <c r="Y28" s="294"/>
      <c r="Z28" s="294"/>
      <c r="AA28" s="294"/>
      <c r="AB28" s="294"/>
      <c r="AC28" s="294"/>
      <c r="AD28" s="294"/>
      <c r="AE28" s="294"/>
      <c r="AF28" s="294"/>
      <c r="AG28" s="294"/>
      <c r="AH28" s="294"/>
      <c r="AI28" s="294"/>
      <c r="AJ28" s="294"/>
      <c r="AK28" s="294"/>
      <c r="AL28" s="294"/>
      <c r="AM28" s="294"/>
      <c r="AN28" s="294"/>
      <c r="AO28" s="294"/>
      <c r="AP28" s="294"/>
      <c r="AQ28" s="294"/>
      <c r="AR28" s="294"/>
      <c r="AS28" s="339"/>
    </row>
    <row r="29" spans="1:46" ht="13" x14ac:dyDescent="0.2">
      <c r="A29" s="296"/>
      <c r="B29" s="292"/>
      <c r="C29" s="292"/>
      <c r="D29" s="292"/>
      <c r="E29" s="292"/>
      <c r="F29" s="292"/>
      <c r="G29" s="292"/>
      <c r="H29" s="292"/>
      <c r="I29" s="292"/>
      <c r="J29" s="292"/>
      <c r="K29" s="292"/>
      <c r="L29" s="292"/>
      <c r="M29" s="292"/>
      <c r="N29" s="292"/>
      <c r="O29" s="292"/>
      <c r="P29" s="292"/>
      <c r="Q29" s="292"/>
      <c r="R29" s="292"/>
      <c r="S29" s="292"/>
      <c r="T29" s="292"/>
      <c r="U29" s="292"/>
      <c r="V29" s="292"/>
      <c r="W29" s="292"/>
      <c r="X29" s="292"/>
      <c r="Y29" s="292"/>
      <c r="Z29" s="292"/>
      <c r="AA29" s="292"/>
      <c r="AB29" s="292"/>
      <c r="AC29" s="292"/>
      <c r="AD29" s="292"/>
      <c r="AE29" s="292"/>
      <c r="AF29" s="292"/>
      <c r="AG29" s="292"/>
      <c r="AH29" s="292"/>
      <c r="AI29" s="292"/>
      <c r="AJ29" s="292"/>
      <c r="AK29" s="297" t="s">
        <v>537</v>
      </c>
      <c r="AL29" s="297"/>
      <c r="AM29" s="297"/>
      <c r="AN29" s="297"/>
      <c r="AO29" s="292"/>
      <c r="AP29" s="292"/>
      <c r="AQ29" s="292"/>
      <c r="AR29" s="292"/>
      <c r="AS29" s="340"/>
    </row>
    <row r="30" spans="1:46" ht="13" x14ac:dyDescent="0.2">
      <c r="A30" s="296"/>
      <c r="B30" s="292"/>
      <c r="C30" s="292"/>
      <c r="D30" s="292"/>
      <c r="E30" s="292"/>
      <c r="F30" s="292"/>
      <c r="G30" s="292"/>
      <c r="H30" s="292"/>
      <c r="I30" s="292"/>
      <c r="J30" s="292"/>
      <c r="K30" s="292"/>
      <c r="L30" s="292"/>
      <c r="M30" s="292"/>
      <c r="N30" s="292"/>
      <c r="O30" s="292"/>
      <c r="P30" s="292"/>
      <c r="Q30" s="292"/>
      <c r="R30" s="292"/>
      <c r="S30" s="292"/>
      <c r="T30" s="292"/>
      <c r="U30" s="292"/>
      <c r="V30" s="292"/>
      <c r="W30" s="292"/>
      <c r="X30" s="292"/>
      <c r="Y30" s="292"/>
      <c r="Z30" s="292"/>
      <c r="AA30" s="292"/>
      <c r="AB30" s="292"/>
      <c r="AC30" s="292"/>
      <c r="AD30" s="292"/>
      <c r="AE30" s="292"/>
      <c r="AF30" s="292"/>
      <c r="AG30" s="292"/>
      <c r="AH30" s="292"/>
      <c r="AI30" s="292"/>
      <c r="AJ30" s="292"/>
      <c r="AK30" s="299"/>
      <c r="AL30" s="300"/>
      <c r="AM30" s="300"/>
      <c r="AN30" s="301"/>
      <c r="AO30" s="1216" t="s">
        <v>515</v>
      </c>
      <c r="AP30" s="302"/>
      <c r="AQ30" s="303" t="s">
        <v>516</v>
      </c>
      <c r="AR30" s="304"/>
    </row>
    <row r="31" spans="1:46" ht="13" x14ac:dyDescent="0.2">
      <c r="A31" s="296"/>
      <c r="B31" s="292"/>
      <c r="C31" s="292"/>
      <c r="D31" s="292"/>
      <c r="E31" s="292"/>
      <c r="F31" s="292"/>
      <c r="G31" s="292"/>
      <c r="H31" s="292"/>
      <c r="I31" s="292"/>
      <c r="J31" s="292"/>
      <c r="K31" s="292"/>
      <c r="L31" s="292"/>
      <c r="M31" s="292"/>
      <c r="N31" s="292"/>
      <c r="O31" s="292"/>
      <c r="P31" s="292"/>
      <c r="Q31" s="292"/>
      <c r="R31" s="292"/>
      <c r="S31" s="292"/>
      <c r="T31" s="292"/>
      <c r="U31" s="292"/>
      <c r="V31" s="292"/>
      <c r="W31" s="292"/>
      <c r="X31" s="292"/>
      <c r="Y31" s="292"/>
      <c r="Z31" s="292"/>
      <c r="AA31" s="292"/>
      <c r="AB31" s="292"/>
      <c r="AC31" s="292"/>
      <c r="AD31" s="292"/>
      <c r="AE31" s="292"/>
      <c r="AF31" s="292"/>
      <c r="AG31" s="292"/>
      <c r="AH31" s="292"/>
      <c r="AI31" s="292"/>
      <c r="AJ31" s="292"/>
      <c r="AK31" s="305"/>
      <c r="AL31" s="306"/>
      <c r="AM31" s="306"/>
      <c r="AN31" s="307"/>
      <c r="AO31" s="1217"/>
      <c r="AP31" s="308" t="s">
        <v>517</v>
      </c>
      <c r="AQ31" s="309" t="s">
        <v>518</v>
      </c>
      <c r="AR31" s="310" t="s">
        <v>519</v>
      </c>
    </row>
    <row r="32" spans="1:46" ht="27" customHeight="1" x14ac:dyDescent="0.2">
      <c r="A32" s="296"/>
      <c r="B32" s="292"/>
      <c r="C32" s="292"/>
      <c r="D32" s="292"/>
      <c r="E32" s="292"/>
      <c r="F32" s="292"/>
      <c r="G32" s="292"/>
      <c r="H32" s="292"/>
      <c r="I32" s="292"/>
      <c r="J32" s="292"/>
      <c r="K32" s="292"/>
      <c r="L32" s="292"/>
      <c r="M32" s="292"/>
      <c r="N32" s="292"/>
      <c r="O32" s="292"/>
      <c r="P32" s="292"/>
      <c r="Q32" s="292"/>
      <c r="R32" s="292"/>
      <c r="S32" s="292"/>
      <c r="T32" s="292"/>
      <c r="U32" s="292"/>
      <c r="V32" s="292"/>
      <c r="W32" s="292"/>
      <c r="X32" s="292"/>
      <c r="Y32" s="292"/>
      <c r="Z32" s="292"/>
      <c r="AA32" s="292"/>
      <c r="AB32" s="292"/>
      <c r="AC32" s="292"/>
      <c r="AD32" s="292"/>
      <c r="AE32" s="292"/>
      <c r="AF32" s="292"/>
      <c r="AG32" s="292"/>
      <c r="AH32" s="292"/>
      <c r="AI32" s="292"/>
      <c r="AJ32" s="292"/>
      <c r="AK32" s="1218" t="s">
        <v>538</v>
      </c>
      <c r="AL32" s="1219"/>
      <c r="AM32" s="1219"/>
      <c r="AN32" s="1220"/>
      <c r="AO32" s="341">
        <v>2593986</v>
      </c>
      <c r="AP32" s="341">
        <v>9436</v>
      </c>
      <c r="AQ32" s="342">
        <v>4925</v>
      </c>
      <c r="AR32" s="343">
        <v>91.6</v>
      </c>
    </row>
    <row r="33" spans="1:46" ht="13.5" customHeight="1" x14ac:dyDescent="0.2">
      <c r="A33" s="296"/>
      <c r="B33" s="292"/>
      <c r="C33" s="292"/>
      <c r="D33" s="292"/>
      <c r="E33" s="292"/>
      <c r="F33" s="292"/>
      <c r="G33" s="292"/>
      <c r="H33" s="292"/>
      <c r="I33" s="292"/>
      <c r="J33" s="292"/>
      <c r="K33" s="292"/>
      <c r="L33" s="292"/>
      <c r="M33" s="292"/>
      <c r="N33" s="292"/>
      <c r="O33" s="292"/>
      <c r="P33" s="292"/>
      <c r="Q33" s="292"/>
      <c r="R33" s="292"/>
      <c r="S33" s="292"/>
      <c r="T33" s="292"/>
      <c r="U33" s="292"/>
      <c r="V33" s="292"/>
      <c r="W33" s="292"/>
      <c r="X33" s="292"/>
      <c r="Y33" s="292"/>
      <c r="Z33" s="292"/>
      <c r="AA33" s="292"/>
      <c r="AB33" s="292"/>
      <c r="AC33" s="292"/>
      <c r="AD33" s="292"/>
      <c r="AE33" s="292"/>
      <c r="AF33" s="292"/>
      <c r="AG33" s="292"/>
      <c r="AH33" s="292"/>
      <c r="AI33" s="292"/>
      <c r="AJ33" s="292"/>
      <c r="AK33" s="1218" t="s">
        <v>539</v>
      </c>
      <c r="AL33" s="1219"/>
      <c r="AM33" s="1219"/>
      <c r="AN33" s="1220"/>
      <c r="AO33" s="341" t="s">
        <v>524</v>
      </c>
      <c r="AP33" s="341" t="s">
        <v>524</v>
      </c>
      <c r="AQ33" s="342" t="s">
        <v>524</v>
      </c>
      <c r="AR33" s="343" t="s">
        <v>524</v>
      </c>
    </row>
    <row r="34" spans="1:46" ht="27" customHeight="1" x14ac:dyDescent="0.2">
      <c r="A34" s="296"/>
      <c r="B34" s="292"/>
      <c r="C34" s="292"/>
      <c r="D34" s="292"/>
      <c r="E34" s="292"/>
      <c r="F34" s="292"/>
      <c r="G34" s="292"/>
      <c r="H34" s="292"/>
      <c r="I34" s="292"/>
      <c r="J34" s="292"/>
      <c r="K34" s="292"/>
      <c r="L34" s="292"/>
      <c r="M34" s="292"/>
      <c r="N34" s="292"/>
      <c r="O34" s="292"/>
      <c r="P34" s="292"/>
      <c r="Q34" s="292"/>
      <c r="R34" s="292"/>
      <c r="S34" s="292"/>
      <c r="T34" s="292"/>
      <c r="U34" s="292"/>
      <c r="V34" s="292"/>
      <c r="W34" s="292"/>
      <c r="X34" s="292"/>
      <c r="Y34" s="292"/>
      <c r="Z34" s="292"/>
      <c r="AA34" s="292"/>
      <c r="AB34" s="292"/>
      <c r="AC34" s="292"/>
      <c r="AD34" s="292"/>
      <c r="AE34" s="292"/>
      <c r="AF34" s="292"/>
      <c r="AG34" s="292"/>
      <c r="AH34" s="292"/>
      <c r="AI34" s="292"/>
      <c r="AJ34" s="292"/>
      <c r="AK34" s="1218" t="s">
        <v>540</v>
      </c>
      <c r="AL34" s="1219"/>
      <c r="AM34" s="1219"/>
      <c r="AN34" s="1220"/>
      <c r="AO34" s="341">
        <v>97490</v>
      </c>
      <c r="AP34" s="341">
        <v>355</v>
      </c>
      <c r="AQ34" s="342">
        <v>327</v>
      </c>
      <c r="AR34" s="343">
        <v>8.6</v>
      </c>
    </row>
    <row r="35" spans="1:46" ht="27" customHeight="1" x14ac:dyDescent="0.2">
      <c r="A35" s="296"/>
      <c r="B35" s="292"/>
      <c r="C35" s="292"/>
      <c r="D35" s="292"/>
      <c r="E35" s="292"/>
      <c r="F35" s="292"/>
      <c r="G35" s="292"/>
      <c r="H35" s="292"/>
      <c r="I35" s="292"/>
      <c r="J35" s="292"/>
      <c r="K35" s="292"/>
      <c r="L35" s="292"/>
      <c r="M35" s="292"/>
      <c r="N35" s="292"/>
      <c r="O35" s="292"/>
      <c r="P35" s="292"/>
      <c r="Q35" s="292"/>
      <c r="R35" s="292"/>
      <c r="S35" s="292"/>
      <c r="T35" s="292"/>
      <c r="U35" s="292"/>
      <c r="V35" s="292"/>
      <c r="W35" s="292"/>
      <c r="X35" s="292"/>
      <c r="Y35" s="292"/>
      <c r="Z35" s="292"/>
      <c r="AA35" s="292"/>
      <c r="AB35" s="292"/>
      <c r="AC35" s="292"/>
      <c r="AD35" s="292"/>
      <c r="AE35" s="292"/>
      <c r="AF35" s="292"/>
      <c r="AG35" s="292"/>
      <c r="AH35" s="292"/>
      <c r="AI35" s="292"/>
      <c r="AJ35" s="292"/>
      <c r="AK35" s="1218" t="s">
        <v>541</v>
      </c>
      <c r="AL35" s="1219"/>
      <c r="AM35" s="1219"/>
      <c r="AN35" s="1220"/>
      <c r="AO35" s="341" t="s">
        <v>524</v>
      </c>
      <c r="AP35" s="341" t="s">
        <v>524</v>
      </c>
      <c r="AQ35" s="342">
        <v>27</v>
      </c>
      <c r="AR35" s="343" t="s">
        <v>524</v>
      </c>
    </row>
    <row r="36" spans="1:46" ht="27" customHeight="1" x14ac:dyDescent="0.2">
      <c r="A36" s="296"/>
      <c r="B36" s="292"/>
      <c r="C36" s="292"/>
      <c r="D36" s="292"/>
      <c r="E36" s="292"/>
      <c r="F36" s="292"/>
      <c r="G36" s="292"/>
      <c r="H36" s="292"/>
      <c r="I36" s="292"/>
      <c r="J36" s="292"/>
      <c r="K36" s="292"/>
      <c r="L36" s="292"/>
      <c r="M36" s="292"/>
      <c r="N36" s="292"/>
      <c r="O36" s="292"/>
      <c r="P36" s="292"/>
      <c r="Q36" s="292"/>
      <c r="R36" s="292"/>
      <c r="S36" s="292"/>
      <c r="T36" s="292"/>
      <c r="U36" s="292"/>
      <c r="V36" s="292"/>
      <c r="W36" s="292"/>
      <c r="X36" s="292"/>
      <c r="Y36" s="292"/>
      <c r="Z36" s="292"/>
      <c r="AA36" s="292"/>
      <c r="AB36" s="292"/>
      <c r="AC36" s="292"/>
      <c r="AD36" s="292"/>
      <c r="AE36" s="292"/>
      <c r="AF36" s="292"/>
      <c r="AG36" s="292"/>
      <c r="AH36" s="292"/>
      <c r="AI36" s="292"/>
      <c r="AJ36" s="292"/>
      <c r="AK36" s="1218" t="s">
        <v>542</v>
      </c>
      <c r="AL36" s="1219"/>
      <c r="AM36" s="1219"/>
      <c r="AN36" s="1220"/>
      <c r="AO36" s="341">
        <v>87484</v>
      </c>
      <c r="AP36" s="341">
        <v>318</v>
      </c>
      <c r="AQ36" s="342">
        <v>286</v>
      </c>
      <c r="AR36" s="343">
        <v>11.2</v>
      </c>
    </row>
    <row r="37" spans="1:46" ht="13.5" customHeight="1" x14ac:dyDescent="0.2">
      <c r="A37" s="296"/>
      <c r="B37" s="292"/>
      <c r="C37" s="292"/>
      <c r="D37" s="292"/>
      <c r="E37" s="292"/>
      <c r="F37" s="292"/>
      <c r="G37" s="292"/>
      <c r="H37" s="292"/>
      <c r="I37" s="292"/>
      <c r="J37" s="292"/>
      <c r="K37" s="292"/>
      <c r="L37" s="292"/>
      <c r="M37" s="292"/>
      <c r="N37" s="292"/>
      <c r="O37" s="292"/>
      <c r="P37" s="292"/>
      <c r="Q37" s="292"/>
      <c r="R37" s="292"/>
      <c r="S37" s="292"/>
      <c r="T37" s="292"/>
      <c r="U37" s="292"/>
      <c r="V37" s="292"/>
      <c r="W37" s="292"/>
      <c r="X37" s="292"/>
      <c r="Y37" s="292"/>
      <c r="Z37" s="292"/>
      <c r="AA37" s="292"/>
      <c r="AB37" s="292"/>
      <c r="AC37" s="292"/>
      <c r="AD37" s="292"/>
      <c r="AE37" s="292"/>
      <c r="AF37" s="292"/>
      <c r="AG37" s="292"/>
      <c r="AH37" s="292"/>
      <c r="AI37" s="292"/>
      <c r="AJ37" s="292"/>
      <c r="AK37" s="1218" t="s">
        <v>543</v>
      </c>
      <c r="AL37" s="1219"/>
      <c r="AM37" s="1219"/>
      <c r="AN37" s="1220"/>
      <c r="AO37" s="341">
        <v>581253</v>
      </c>
      <c r="AP37" s="341">
        <v>2114</v>
      </c>
      <c r="AQ37" s="342">
        <v>1760</v>
      </c>
      <c r="AR37" s="343">
        <v>20.100000000000001</v>
      </c>
    </row>
    <row r="38" spans="1:46" ht="27" customHeight="1" x14ac:dyDescent="0.2">
      <c r="A38" s="296"/>
      <c r="B38" s="292"/>
      <c r="C38" s="292"/>
      <c r="D38" s="292"/>
      <c r="E38" s="292"/>
      <c r="F38" s="292"/>
      <c r="G38" s="292"/>
      <c r="H38" s="292"/>
      <c r="I38" s="292"/>
      <c r="J38" s="292"/>
      <c r="K38" s="292"/>
      <c r="L38" s="292"/>
      <c r="M38" s="292"/>
      <c r="N38" s="292"/>
      <c r="O38" s="292"/>
      <c r="P38" s="292"/>
      <c r="Q38" s="292"/>
      <c r="R38" s="292"/>
      <c r="S38" s="292"/>
      <c r="T38" s="292"/>
      <c r="U38" s="292"/>
      <c r="V38" s="292"/>
      <c r="W38" s="292"/>
      <c r="X38" s="292"/>
      <c r="Y38" s="292"/>
      <c r="Z38" s="292"/>
      <c r="AA38" s="292"/>
      <c r="AB38" s="292"/>
      <c r="AC38" s="292"/>
      <c r="AD38" s="292"/>
      <c r="AE38" s="292"/>
      <c r="AF38" s="292"/>
      <c r="AG38" s="292"/>
      <c r="AH38" s="292"/>
      <c r="AI38" s="292"/>
      <c r="AJ38" s="292"/>
      <c r="AK38" s="1221" t="s">
        <v>544</v>
      </c>
      <c r="AL38" s="1222"/>
      <c r="AM38" s="1222"/>
      <c r="AN38" s="1223"/>
      <c r="AO38" s="344" t="s">
        <v>524</v>
      </c>
      <c r="AP38" s="344" t="s">
        <v>524</v>
      </c>
      <c r="AQ38" s="345">
        <v>0</v>
      </c>
      <c r="AR38" s="333" t="s">
        <v>524</v>
      </c>
      <c r="AS38" s="340"/>
    </row>
    <row r="39" spans="1:46" ht="13" x14ac:dyDescent="0.2">
      <c r="A39" s="296"/>
      <c r="B39" s="292"/>
      <c r="C39" s="292"/>
      <c r="D39" s="292"/>
      <c r="E39" s="292"/>
      <c r="F39" s="292"/>
      <c r="G39" s="292"/>
      <c r="H39" s="292"/>
      <c r="I39" s="292"/>
      <c r="J39" s="292"/>
      <c r="K39" s="292"/>
      <c r="L39" s="292"/>
      <c r="M39" s="292"/>
      <c r="N39" s="292"/>
      <c r="O39" s="292"/>
      <c r="P39" s="292"/>
      <c r="Q39" s="292"/>
      <c r="R39" s="292"/>
      <c r="S39" s="292"/>
      <c r="T39" s="292"/>
      <c r="U39" s="292"/>
      <c r="V39" s="292"/>
      <c r="W39" s="292"/>
      <c r="X39" s="292"/>
      <c r="Y39" s="292"/>
      <c r="Z39" s="292"/>
      <c r="AA39" s="292"/>
      <c r="AB39" s="292"/>
      <c r="AC39" s="292"/>
      <c r="AD39" s="292"/>
      <c r="AE39" s="292"/>
      <c r="AF39" s="292"/>
      <c r="AG39" s="292"/>
      <c r="AH39" s="292"/>
      <c r="AI39" s="292"/>
      <c r="AJ39" s="292"/>
      <c r="AK39" s="1221" t="s">
        <v>545</v>
      </c>
      <c r="AL39" s="1222"/>
      <c r="AM39" s="1222"/>
      <c r="AN39" s="1223"/>
      <c r="AO39" s="341">
        <v>-996</v>
      </c>
      <c r="AP39" s="341">
        <v>-4</v>
      </c>
      <c r="AQ39" s="342">
        <v>-11</v>
      </c>
      <c r="AR39" s="343">
        <v>-63.6</v>
      </c>
      <c r="AS39" s="340"/>
    </row>
    <row r="40" spans="1:46" ht="27" customHeight="1" x14ac:dyDescent="0.2">
      <c r="A40" s="296"/>
      <c r="B40" s="292"/>
      <c r="C40" s="292"/>
      <c r="D40" s="292"/>
      <c r="E40" s="292"/>
      <c r="F40" s="292"/>
      <c r="G40" s="292"/>
      <c r="H40" s="292"/>
      <c r="I40" s="292"/>
      <c r="J40" s="292"/>
      <c r="K40" s="292"/>
      <c r="L40" s="292"/>
      <c r="M40" s="292"/>
      <c r="N40" s="292"/>
      <c r="O40" s="292"/>
      <c r="P40" s="292"/>
      <c r="Q40" s="292"/>
      <c r="R40" s="292"/>
      <c r="S40" s="292"/>
      <c r="T40" s="292"/>
      <c r="U40" s="292"/>
      <c r="V40" s="292"/>
      <c r="W40" s="292"/>
      <c r="X40" s="292"/>
      <c r="Y40" s="292"/>
      <c r="Z40" s="292"/>
      <c r="AA40" s="292"/>
      <c r="AB40" s="292"/>
      <c r="AC40" s="292"/>
      <c r="AD40" s="292"/>
      <c r="AE40" s="292"/>
      <c r="AF40" s="292"/>
      <c r="AG40" s="292"/>
      <c r="AH40" s="292"/>
      <c r="AI40" s="292"/>
      <c r="AJ40" s="292"/>
      <c r="AK40" s="1218" t="s">
        <v>546</v>
      </c>
      <c r="AL40" s="1219"/>
      <c r="AM40" s="1219"/>
      <c r="AN40" s="1220"/>
      <c r="AO40" s="341">
        <v>-4166748</v>
      </c>
      <c r="AP40" s="341">
        <v>-15158</v>
      </c>
      <c r="AQ40" s="342">
        <v>-15582</v>
      </c>
      <c r="AR40" s="343">
        <v>-2.7</v>
      </c>
      <c r="AS40" s="340"/>
    </row>
    <row r="41" spans="1:46" ht="13" x14ac:dyDescent="0.2">
      <c r="A41" s="296"/>
      <c r="B41" s="292"/>
      <c r="C41" s="292"/>
      <c r="D41" s="292"/>
      <c r="E41" s="292"/>
      <c r="F41" s="292"/>
      <c r="G41" s="292"/>
      <c r="H41" s="292"/>
      <c r="I41" s="292"/>
      <c r="J41" s="292"/>
      <c r="K41" s="292"/>
      <c r="L41" s="292"/>
      <c r="M41" s="292"/>
      <c r="N41" s="292"/>
      <c r="O41" s="292"/>
      <c r="P41" s="292"/>
      <c r="Q41" s="292"/>
      <c r="R41" s="292"/>
      <c r="S41" s="292"/>
      <c r="T41" s="292"/>
      <c r="U41" s="292"/>
      <c r="V41" s="292"/>
      <c r="W41" s="292"/>
      <c r="X41" s="292"/>
      <c r="Y41" s="292"/>
      <c r="Z41" s="292"/>
      <c r="AA41" s="292"/>
      <c r="AB41" s="292"/>
      <c r="AC41" s="292"/>
      <c r="AD41" s="292"/>
      <c r="AE41" s="292"/>
      <c r="AF41" s="292"/>
      <c r="AG41" s="292"/>
      <c r="AH41" s="292"/>
      <c r="AI41" s="292"/>
      <c r="AJ41" s="292"/>
      <c r="AK41" s="1224" t="s">
        <v>303</v>
      </c>
      <c r="AL41" s="1225"/>
      <c r="AM41" s="1225"/>
      <c r="AN41" s="1226"/>
      <c r="AO41" s="341">
        <v>-807531</v>
      </c>
      <c r="AP41" s="341">
        <v>-2938</v>
      </c>
      <c r="AQ41" s="342">
        <v>-8267</v>
      </c>
      <c r="AR41" s="343">
        <v>-64.5</v>
      </c>
      <c r="AS41" s="340"/>
    </row>
    <row r="42" spans="1:46" ht="13" x14ac:dyDescent="0.2">
      <c r="A42" s="296"/>
      <c r="B42" s="292"/>
      <c r="C42" s="292"/>
      <c r="D42" s="292"/>
      <c r="E42" s="292"/>
      <c r="F42" s="292"/>
      <c r="G42" s="292"/>
      <c r="H42" s="292"/>
      <c r="I42" s="292"/>
      <c r="J42" s="292"/>
      <c r="K42" s="292"/>
      <c r="L42" s="292"/>
      <c r="M42" s="292"/>
      <c r="N42" s="292"/>
      <c r="O42" s="292"/>
      <c r="P42" s="292"/>
      <c r="Q42" s="292"/>
      <c r="R42" s="292"/>
      <c r="S42" s="292"/>
      <c r="T42" s="292"/>
      <c r="U42" s="292"/>
      <c r="V42" s="292"/>
      <c r="W42" s="292"/>
      <c r="X42" s="292"/>
      <c r="Y42" s="292"/>
      <c r="Z42" s="292"/>
      <c r="AA42" s="292"/>
      <c r="AB42" s="292"/>
      <c r="AC42" s="292"/>
      <c r="AD42" s="292"/>
      <c r="AE42" s="292"/>
      <c r="AF42" s="292"/>
      <c r="AG42" s="292"/>
      <c r="AH42" s="292"/>
      <c r="AI42" s="292"/>
      <c r="AJ42" s="292"/>
      <c r="AK42" s="346" t="s">
        <v>547</v>
      </c>
      <c r="AL42" s="292"/>
      <c r="AM42" s="292"/>
      <c r="AN42" s="292"/>
      <c r="AO42" s="292"/>
      <c r="AP42" s="292"/>
      <c r="AQ42" s="317"/>
      <c r="AR42" s="317"/>
      <c r="AS42" s="340"/>
    </row>
    <row r="43" spans="1:46" ht="13" x14ac:dyDescent="0.2">
      <c r="A43" s="296"/>
      <c r="B43" s="292"/>
      <c r="C43" s="292"/>
      <c r="D43" s="292"/>
      <c r="E43" s="292"/>
      <c r="F43" s="292"/>
      <c r="G43" s="292"/>
      <c r="H43" s="292"/>
      <c r="I43" s="292"/>
      <c r="J43" s="292"/>
      <c r="K43" s="292"/>
      <c r="L43" s="292"/>
      <c r="M43" s="292"/>
      <c r="N43" s="292"/>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347"/>
      <c r="AQ43" s="317"/>
      <c r="AR43" s="292"/>
      <c r="AS43" s="340"/>
    </row>
    <row r="44" spans="1:46" ht="13" x14ac:dyDescent="0.2">
      <c r="A44" s="296"/>
      <c r="B44" s="292"/>
      <c r="C44" s="292"/>
      <c r="D44" s="292"/>
      <c r="E44" s="292"/>
      <c r="F44" s="292"/>
      <c r="G44" s="292"/>
      <c r="H44" s="292"/>
      <c r="I44" s="292"/>
      <c r="J44" s="292"/>
      <c r="K44" s="292"/>
      <c r="L44" s="292"/>
      <c r="M44" s="292"/>
      <c r="N44" s="292"/>
      <c r="O44" s="292"/>
      <c r="P44" s="292"/>
      <c r="Q44" s="292"/>
      <c r="R44" s="292"/>
      <c r="S44" s="292"/>
      <c r="T44" s="292"/>
      <c r="U44" s="292"/>
      <c r="V44" s="292"/>
      <c r="W44" s="292"/>
      <c r="X44" s="292"/>
      <c r="Y44" s="292"/>
      <c r="Z44" s="292"/>
      <c r="AA44" s="292"/>
      <c r="AB44" s="292"/>
      <c r="AC44" s="292"/>
      <c r="AD44" s="292"/>
      <c r="AE44" s="292"/>
      <c r="AF44" s="292"/>
      <c r="AG44" s="292"/>
      <c r="AH44" s="292"/>
      <c r="AI44" s="292"/>
      <c r="AJ44" s="292"/>
      <c r="AK44" s="292"/>
      <c r="AL44" s="292"/>
      <c r="AM44" s="292"/>
      <c r="AN44" s="292"/>
      <c r="AO44" s="292"/>
      <c r="AP44" s="292"/>
      <c r="AQ44" s="317"/>
      <c r="AR44" s="292"/>
    </row>
    <row r="45" spans="1:46" ht="13" x14ac:dyDescent="0.2">
      <c r="A45" s="294"/>
      <c r="B45" s="294"/>
      <c r="C45" s="294"/>
      <c r="D45" s="294"/>
      <c r="E45" s="294"/>
      <c r="F45" s="294"/>
      <c r="G45" s="294"/>
      <c r="H45" s="294"/>
      <c r="I45" s="294"/>
      <c r="J45" s="294"/>
      <c r="K45" s="294"/>
      <c r="L45" s="294"/>
      <c r="M45" s="294"/>
      <c r="N45" s="294"/>
      <c r="O45" s="294"/>
      <c r="P45" s="294"/>
      <c r="Q45" s="294"/>
      <c r="R45" s="294"/>
      <c r="S45" s="294"/>
      <c r="T45" s="294"/>
      <c r="U45" s="294"/>
      <c r="V45" s="294"/>
      <c r="W45" s="294"/>
      <c r="X45" s="294"/>
      <c r="Y45" s="294"/>
      <c r="Z45" s="294"/>
      <c r="AA45" s="294"/>
      <c r="AB45" s="294"/>
      <c r="AC45" s="294"/>
      <c r="AD45" s="294"/>
      <c r="AE45" s="294"/>
      <c r="AF45" s="294"/>
      <c r="AG45" s="294"/>
      <c r="AH45" s="294"/>
      <c r="AI45" s="294"/>
      <c r="AJ45" s="294"/>
      <c r="AK45" s="294"/>
      <c r="AL45" s="294"/>
      <c r="AM45" s="294"/>
      <c r="AN45" s="294"/>
      <c r="AO45" s="294"/>
      <c r="AP45" s="294"/>
      <c r="AQ45" s="348"/>
      <c r="AR45" s="294"/>
      <c r="AS45" s="294"/>
      <c r="AT45" s="292"/>
    </row>
    <row r="46" spans="1:46" ht="13" x14ac:dyDescent="0.2">
      <c r="A46" s="349"/>
      <c r="B46" s="349"/>
      <c r="C46" s="349"/>
      <c r="D46" s="349"/>
      <c r="E46" s="349"/>
      <c r="F46" s="349"/>
      <c r="G46" s="349"/>
      <c r="H46" s="349"/>
      <c r="I46" s="349"/>
      <c r="J46" s="349"/>
      <c r="K46" s="349"/>
      <c r="L46" s="349"/>
      <c r="M46" s="349"/>
      <c r="N46" s="349"/>
      <c r="O46" s="349"/>
      <c r="P46" s="349"/>
      <c r="Q46" s="349"/>
      <c r="R46" s="349"/>
      <c r="S46" s="349"/>
      <c r="T46" s="349"/>
      <c r="U46" s="349"/>
      <c r="V46" s="349"/>
      <c r="W46" s="349"/>
      <c r="X46" s="349"/>
      <c r="Y46" s="349"/>
      <c r="Z46" s="349"/>
      <c r="AA46" s="349"/>
      <c r="AB46" s="349"/>
      <c r="AC46" s="349"/>
      <c r="AD46" s="349"/>
      <c r="AE46" s="349"/>
      <c r="AF46" s="349"/>
      <c r="AG46" s="349"/>
      <c r="AH46" s="349"/>
      <c r="AI46" s="349"/>
      <c r="AJ46" s="349"/>
      <c r="AK46" s="349"/>
      <c r="AL46" s="349"/>
      <c r="AM46" s="349"/>
      <c r="AN46" s="349"/>
      <c r="AO46" s="349"/>
      <c r="AP46" s="349"/>
      <c r="AQ46" s="349"/>
      <c r="AR46" s="349"/>
      <c r="AS46" s="349"/>
      <c r="AT46" s="292"/>
    </row>
    <row r="47" spans="1:46" ht="17.25" customHeight="1" x14ac:dyDescent="0.2">
      <c r="A47" s="350" t="s">
        <v>548</v>
      </c>
      <c r="B47" s="292"/>
      <c r="C47" s="292"/>
      <c r="D47" s="292"/>
      <c r="E47" s="292"/>
      <c r="F47" s="292"/>
      <c r="G47" s="292"/>
      <c r="H47" s="292"/>
      <c r="I47" s="292"/>
      <c r="J47" s="292"/>
      <c r="K47" s="292"/>
      <c r="L47" s="292"/>
      <c r="M47" s="292"/>
      <c r="N47" s="292"/>
      <c r="O47" s="292"/>
      <c r="P47" s="292"/>
      <c r="Q47" s="292"/>
      <c r="R47" s="292"/>
      <c r="S47" s="292"/>
      <c r="T47" s="292"/>
      <c r="U47" s="292"/>
      <c r="V47" s="292"/>
      <c r="W47" s="292"/>
      <c r="X47" s="292"/>
      <c r="Y47" s="292"/>
      <c r="Z47" s="292"/>
      <c r="AA47" s="292"/>
      <c r="AB47" s="292"/>
      <c r="AC47" s="292"/>
      <c r="AD47" s="292"/>
      <c r="AE47" s="292"/>
      <c r="AF47" s="292"/>
      <c r="AG47" s="292"/>
      <c r="AH47" s="292"/>
      <c r="AI47" s="292"/>
      <c r="AJ47" s="292"/>
      <c r="AK47" s="292"/>
      <c r="AL47" s="292"/>
      <c r="AM47" s="292"/>
      <c r="AN47" s="292"/>
      <c r="AO47" s="292"/>
      <c r="AP47" s="292"/>
      <c r="AQ47" s="292"/>
      <c r="AR47" s="292"/>
    </row>
    <row r="48" spans="1:46" ht="13" x14ac:dyDescent="0.2">
      <c r="A48" s="296"/>
      <c r="B48" s="292"/>
      <c r="C48" s="292"/>
      <c r="D48" s="292"/>
      <c r="E48" s="292"/>
      <c r="F48" s="292"/>
      <c r="G48" s="292"/>
      <c r="H48" s="292"/>
      <c r="I48" s="292"/>
      <c r="J48" s="292"/>
      <c r="K48" s="292"/>
      <c r="L48" s="292"/>
      <c r="M48" s="292"/>
      <c r="N48" s="292"/>
      <c r="O48" s="292"/>
      <c r="P48" s="292"/>
      <c r="Q48" s="292"/>
      <c r="R48" s="292"/>
      <c r="S48" s="292"/>
      <c r="T48" s="292"/>
      <c r="U48" s="292"/>
      <c r="V48" s="292"/>
      <c r="W48" s="292"/>
      <c r="X48" s="292"/>
      <c r="Y48" s="292"/>
      <c r="Z48" s="292"/>
      <c r="AA48" s="292"/>
      <c r="AB48" s="292"/>
      <c r="AC48" s="292"/>
      <c r="AD48" s="292"/>
      <c r="AE48" s="292"/>
      <c r="AF48" s="292"/>
      <c r="AG48" s="292"/>
      <c r="AH48" s="292"/>
      <c r="AI48" s="292"/>
      <c r="AJ48" s="292"/>
      <c r="AK48" s="351" t="s">
        <v>549</v>
      </c>
      <c r="AL48" s="351"/>
      <c r="AM48" s="351"/>
      <c r="AN48" s="351"/>
      <c r="AO48" s="351"/>
      <c r="AP48" s="351"/>
      <c r="AQ48" s="352"/>
      <c r="AR48" s="351"/>
    </row>
    <row r="49" spans="1:44" ht="13.5" customHeight="1" x14ac:dyDescent="0.2">
      <c r="A49" s="296"/>
      <c r="B49" s="292"/>
      <c r="C49" s="292"/>
      <c r="D49" s="292"/>
      <c r="E49" s="292"/>
      <c r="F49" s="292"/>
      <c r="G49" s="292"/>
      <c r="H49" s="292"/>
      <c r="I49" s="292"/>
      <c r="J49" s="292"/>
      <c r="K49" s="292"/>
      <c r="L49" s="292"/>
      <c r="M49" s="292"/>
      <c r="N49" s="292"/>
      <c r="O49" s="292"/>
      <c r="P49" s="292"/>
      <c r="Q49" s="292"/>
      <c r="R49" s="292"/>
      <c r="S49" s="292"/>
      <c r="T49" s="292"/>
      <c r="U49" s="292"/>
      <c r="V49" s="292"/>
      <c r="W49" s="292"/>
      <c r="X49" s="292"/>
      <c r="Y49" s="292"/>
      <c r="Z49" s="292"/>
      <c r="AA49" s="292"/>
      <c r="AB49" s="292"/>
      <c r="AC49" s="292"/>
      <c r="AD49" s="292"/>
      <c r="AE49" s="292"/>
      <c r="AF49" s="292"/>
      <c r="AG49" s="292"/>
      <c r="AH49" s="292"/>
      <c r="AI49" s="292"/>
      <c r="AJ49" s="292"/>
      <c r="AK49" s="353"/>
      <c r="AL49" s="354"/>
      <c r="AM49" s="1211" t="s">
        <v>515</v>
      </c>
      <c r="AN49" s="1213" t="s">
        <v>550</v>
      </c>
      <c r="AO49" s="1214"/>
      <c r="AP49" s="1214"/>
      <c r="AQ49" s="1214"/>
      <c r="AR49" s="1215"/>
    </row>
    <row r="50" spans="1:44" ht="13" x14ac:dyDescent="0.2">
      <c r="A50" s="296"/>
      <c r="B50" s="292"/>
      <c r="C50" s="292"/>
      <c r="D50" s="292"/>
      <c r="E50" s="292"/>
      <c r="F50" s="292"/>
      <c r="G50" s="292"/>
      <c r="H50" s="292"/>
      <c r="I50" s="292"/>
      <c r="J50" s="292"/>
      <c r="K50" s="292"/>
      <c r="L50" s="292"/>
      <c r="M50" s="292"/>
      <c r="N50" s="292"/>
      <c r="O50" s="292"/>
      <c r="P50" s="292"/>
      <c r="Q50" s="292"/>
      <c r="R50" s="292"/>
      <c r="S50" s="292"/>
      <c r="T50" s="292"/>
      <c r="U50" s="292"/>
      <c r="V50" s="292"/>
      <c r="W50" s="292"/>
      <c r="X50" s="292"/>
      <c r="Y50" s="292"/>
      <c r="Z50" s="292"/>
      <c r="AA50" s="292"/>
      <c r="AB50" s="292"/>
      <c r="AC50" s="292"/>
      <c r="AD50" s="292"/>
      <c r="AE50" s="292"/>
      <c r="AF50" s="292"/>
      <c r="AG50" s="292"/>
      <c r="AH50" s="292"/>
      <c r="AI50" s="292"/>
      <c r="AJ50" s="292"/>
      <c r="AK50" s="355"/>
      <c r="AL50" s="356"/>
      <c r="AM50" s="1212"/>
      <c r="AN50" s="357" t="s">
        <v>551</v>
      </c>
      <c r="AO50" s="358" t="s">
        <v>552</v>
      </c>
      <c r="AP50" s="359" t="s">
        <v>553</v>
      </c>
      <c r="AQ50" s="360" t="s">
        <v>554</v>
      </c>
      <c r="AR50" s="361" t="s">
        <v>555</v>
      </c>
    </row>
    <row r="51" spans="1:44" ht="13" x14ac:dyDescent="0.2">
      <c r="A51" s="296"/>
      <c r="B51" s="292"/>
      <c r="C51" s="292"/>
      <c r="D51" s="292"/>
      <c r="E51" s="292"/>
      <c r="F51" s="292"/>
      <c r="G51" s="292"/>
      <c r="H51" s="292"/>
      <c r="I51" s="292"/>
      <c r="J51" s="292"/>
      <c r="K51" s="292"/>
      <c r="L51" s="292"/>
      <c r="M51" s="292"/>
      <c r="N51" s="292"/>
      <c r="O51" s="292"/>
      <c r="P51" s="292"/>
      <c r="Q51" s="292"/>
      <c r="R51" s="292"/>
      <c r="S51" s="292"/>
      <c r="T51" s="292"/>
      <c r="U51" s="292"/>
      <c r="V51" s="292"/>
      <c r="W51" s="292"/>
      <c r="X51" s="292"/>
      <c r="Y51" s="292"/>
      <c r="Z51" s="292"/>
      <c r="AA51" s="292"/>
      <c r="AB51" s="292"/>
      <c r="AC51" s="292"/>
      <c r="AD51" s="292"/>
      <c r="AE51" s="292"/>
      <c r="AF51" s="292"/>
      <c r="AG51" s="292"/>
      <c r="AH51" s="292"/>
      <c r="AI51" s="292"/>
      <c r="AJ51" s="292"/>
      <c r="AK51" s="353" t="s">
        <v>556</v>
      </c>
      <c r="AL51" s="354"/>
      <c r="AM51" s="362">
        <v>10403792</v>
      </c>
      <c r="AN51" s="363">
        <v>39751</v>
      </c>
      <c r="AO51" s="364">
        <v>-11.7</v>
      </c>
      <c r="AP51" s="365">
        <v>43773</v>
      </c>
      <c r="AQ51" s="366">
        <v>-7</v>
      </c>
      <c r="AR51" s="367">
        <v>-4.7</v>
      </c>
    </row>
    <row r="52" spans="1:44" ht="13" x14ac:dyDescent="0.2">
      <c r="A52" s="296"/>
      <c r="B52" s="292"/>
      <c r="C52" s="292"/>
      <c r="D52" s="292"/>
      <c r="E52" s="292"/>
      <c r="F52" s="292"/>
      <c r="G52" s="292"/>
      <c r="H52" s="292"/>
      <c r="I52" s="292"/>
      <c r="J52" s="292"/>
      <c r="K52" s="292"/>
      <c r="L52" s="292"/>
      <c r="M52" s="292"/>
      <c r="N52" s="292"/>
      <c r="O52" s="292"/>
      <c r="P52" s="292"/>
      <c r="Q52" s="292"/>
      <c r="R52" s="292"/>
      <c r="S52" s="292"/>
      <c r="T52" s="292"/>
      <c r="U52" s="292"/>
      <c r="V52" s="292"/>
      <c r="W52" s="292"/>
      <c r="X52" s="292"/>
      <c r="Y52" s="292"/>
      <c r="Z52" s="292"/>
      <c r="AA52" s="292"/>
      <c r="AB52" s="292"/>
      <c r="AC52" s="292"/>
      <c r="AD52" s="292"/>
      <c r="AE52" s="292"/>
      <c r="AF52" s="292"/>
      <c r="AG52" s="292"/>
      <c r="AH52" s="292"/>
      <c r="AI52" s="292"/>
      <c r="AJ52" s="292"/>
      <c r="AK52" s="368"/>
      <c r="AL52" s="369" t="s">
        <v>557</v>
      </c>
      <c r="AM52" s="370">
        <v>6137777</v>
      </c>
      <c r="AN52" s="371">
        <v>23451</v>
      </c>
      <c r="AO52" s="372">
        <v>-18.399999999999999</v>
      </c>
      <c r="AP52" s="373">
        <v>30346</v>
      </c>
      <c r="AQ52" s="374">
        <v>-6.7</v>
      </c>
      <c r="AR52" s="375">
        <v>-11.7</v>
      </c>
    </row>
    <row r="53" spans="1:44" ht="13" x14ac:dyDescent="0.2">
      <c r="A53" s="296"/>
      <c r="B53" s="292"/>
      <c r="C53" s="292"/>
      <c r="D53" s="292"/>
      <c r="E53" s="292"/>
      <c r="F53" s="292"/>
      <c r="G53" s="292"/>
      <c r="H53" s="292"/>
      <c r="I53" s="292"/>
      <c r="J53" s="292"/>
      <c r="K53" s="292"/>
      <c r="L53" s="292"/>
      <c r="M53" s="292"/>
      <c r="N53" s="292"/>
      <c r="O53" s="292"/>
      <c r="P53" s="292"/>
      <c r="Q53" s="292"/>
      <c r="R53" s="292"/>
      <c r="S53" s="292"/>
      <c r="T53" s="292"/>
      <c r="U53" s="292"/>
      <c r="V53" s="292"/>
      <c r="W53" s="292"/>
      <c r="X53" s="292"/>
      <c r="Y53" s="292"/>
      <c r="Z53" s="292"/>
      <c r="AA53" s="292"/>
      <c r="AB53" s="292"/>
      <c r="AC53" s="292"/>
      <c r="AD53" s="292"/>
      <c r="AE53" s="292"/>
      <c r="AF53" s="292"/>
      <c r="AG53" s="292"/>
      <c r="AH53" s="292"/>
      <c r="AI53" s="292"/>
      <c r="AJ53" s="292"/>
      <c r="AK53" s="353" t="s">
        <v>558</v>
      </c>
      <c r="AL53" s="354"/>
      <c r="AM53" s="362">
        <v>11585663</v>
      </c>
      <c r="AN53" s="363">
        <v>43680</v>
      </c>
      <c r="AO53" s="364">
        <v>9.9</v>
      </c>
      <c r="AP53" s="365">
        <v>51565</v>
      </c>
      <c r="AQ53" s="366">
        <v>17.8</v>
      </c>
      <c r="AR53" s="367">
        <v>-7.9</v>
      </c>
    </row>
    <row r="54" spans="1:44" ht="13" x14ac:dyDescent="0.2">
      <c r="A54" s="296"/>
      <c r="B54" s="292"/>
      <c r="C54" s="292"/>
      <c r="D54" s="292"/>
      <c r="E54" s="292"/>
      <c r="F54" s="292"/>
      <c r="G54" s="292"/>
      <c r="H54" s="292"/>
      <c r="I54" s="292"/>
      <c r="J54" s="292"/>
      <c r="K54" s="292"/>
      <c r="L54" s="292"/>
      <c r="M54" s="292"/>
      <c r="N54" s="292"/>
      <c r="O54" s="292"/>
      <c r="P54" s="292"/>
      <c r="Q54" s="292"/>
      <c r="R54" s="292"/>
      <c r="S54" s="292"/>
      <c r="T54" s="292"/>
      <c r="U54" s="292"/>
      <c r="V54" s="292"/>
      <c r="W54" s="292"/>
      <c r="X54" s="292"/>
      <c r="Y54" s="292"/>
      <c r="Z54" s="292"/>
      <c r="AA54" s="292"/>
      <c r="AB54" s="292"/>
      <c r="AC54" s="292"/>
      <c r="AD54" s="292"/>
      <c r="AE54" s="292"/>
      <c r="AF54" s="292"/>
      <c r="AG54" s="292"/>
      <c r="AH54" s="292"/>
      <c r="AI54" s="292"/>
      <c r="AJ54" s="292"/>
      <c r="AK54" s="368"/>
      <c r="AL54" s="369" t="s">
        <v>557</v>
      </c>
      <c r="AM54" s="370">
        <v>7343157</v>
      </c>
      <c r="AN54" s="371">
        <v>27685</v>
      </c>
      <c r="AO54" s="372">
        <v>18.100000000000001</v>
      </c>
      <c r="AP54" s="373">
        <v>35359</v>
      </c>
      <c r="AQ54" s="374">
        <v>16.5</v>
      </c>
      <c r="AR54" s="375">
        <v>1.6</v>
      </c>
    </row>
    <row r="55" spans="1:44" ht="13" x14ac:dyDescent="0.2">
      <c r="A55" s="296"/>
      <c r="B55" s="292"/>
      <c r="C55" s="292"/>
      <c r="D55" s="292"/>
      <c r="E55" s="292"/>
      <c r="F55" s="292"/>
      <c r="G55" s="292"/>
      <c r="H55" s="292"/>
      <c r="I55" s="292"/>
      <c r="J55" s="292"/>
      <c r="K55" s="292"/>
      <c r="L55" s="292"/>
      <c r="M55" s="292"/>
      <c r="N55" s="292"/>
      <c r="O55" s="292"/>
      <c r="P55" s="292"/>
      <c r="Q55" s="292"/>
      <c r="R55" s="292"/>
      <c r="S55" s="292"/>
      <c r="T55" s="292"/>
      <c r="U55" s="292"/>
      <c r="V55" s="292"/>
      <c r="W55" s="292"/>
      <c r="X55" s="292"/>
      <c r="Y55" s="292"/>
      <c r="Z55" s="292"/>
      <c r="AA55" s="292"/>
      <c r="AB55" s="292"/>
      <c r="AC55" s="292"/>
      <c r="AD55" s="292"/>
      <c r="AE55" s="292"/>
      <c r="AF55" s="292"/>
      <c r="AG55" s="292"/>
      <c r="AH55" s="292"/>
      <c r="AI55" s="292"/>
      <c r="AJ55" s="292"/>
      <c r="AK55" s="353" t="s">
        <v>559</v>
      </c>
      <c r="AL55" s="354"/>
      <c r="AM55" s="362">
        <v>10875606</v>
      </c>
      <c r="AN55" s="363">
        <v>40445</v>
      </c>
      <c r="AO55" s="364">
        <v>-7.4</v>
      </c>
      <c r="AP55" s="365">
        <v>46686</v>
      </c>
      <c r="AQ55" s="366">
        <v>-9.5</v>
      </c>
      <c r="AR55" s="367">
        <v>2.1</v>
      </c>
    </row>
    <row r="56" spans="1:44" ht="13" x14ac:dyDescent="0.2">
      <c r="A56" s="296"/>
      <c r="B56" s="292"/>
      <c r="C56" s="292"/>
      <c r="D56" s="292"/>
      <c r="E56" s="292"/>
      <c r="F56" s="292"/>
      <c r="G56" s="292"/>
      <c r="H56" s="292"/>
      <c r="I56" s="292"/>
      <c r="J56" s="292"/>
      <c r="K56" s="292"/>
      <c r="L56" s="292"/>
      <c r="M56" s="292"/>
      <c r="N56" s="292"/>
      <c r="O56" s="292"/>
      <c r="P56" s="292"/>
      <c r="Q56" s="292"/>
      <c r="R56" s="292"/>
      <c r="S56" s="292"/>
      <c r="T56" s="292"/>
      <c r="U56" s="292"/>
      <c r="V56" s="292"/>
      <c r="W56" s="292"/>
      <c r="X56" s="292"/>
      <c r="Y56" s="292"/>
      <c r="Z56" s="292"/>
      <c r="AA56" s="292"/>
      <c r="AB56" s="292"/>
      <c r="AC56" s="292"/>
      <c r="AD56" s="292"/>
      <c r="AE56" s="292"/>
      <c r="AF56" s="292"/>
      <c r="AG56" s="292"/>
      <c r="AH56" s="292"/>
      <c r="AI56" s="292"/>
      <c r="AJ56" s="292"/>
      <c r="AK56" s="368"/>
      <c r="AL56" s="369" t="s">
        <v>557</v>
      </c>
      <c r="AM56" s="370">
        <v>7257802</v>
      </c>
      <c r="AN56" s="371">
        <v>26991</v>
      </c>
      <c r="AO56" s="372">
        <v>-2.5</v>
      </c>
      <c r="AP56" s="373">
        <v>32595</v>
      </c>
      <c r="AQ56" s="374">
        <v>-7.8</v>
      </c>
      <c r="AR56" s="375">
        <v>5.3</v>
      </c>
    </row>
    <row r="57" spans="1:44" ht="13" x14ac:dyDescent="0.2">
      <c r="A57" s="296"/>
      <c r="B57" s="292"/>
      <c r="C57" s="292"/>
      <c r="D57" s="292"/>
      <c r="E57" s="292"/>
      <c r="F57" s="292"/>
      <c r="G57" s="292"/>
      <c r="H57" s="292"/>
      <c r="I57" s="292"/>
      <c r="J57" s="292"/>
      <c r="K57" s="292"/>
      <c r="L57" s="292"/>
      <c r="M57" s="292"/>
      <c r="N57" s="292"/>
      <c r="O57" s="292"/>
      <c r="P57" s="292"/>
      <c r="Q57" s="292"/>
      <c r="R57" s="292"/>
      <c r="S57" s="292"/>
      <c r="T57" s="292"/>
      <c r="U57" s="292"/>
      <c r="V57" s="292"/>
      <c r="W57" s="292"/>
      <c r="X57" s="292"/>
      <c r="Y57" s="292"/>
      <c r="Z57" s="292"/>
      <c r="AA57" s="292"/>
      <c r="AB57" s="292"/>
      <c r="AC57" s="292"/>
      <c r="AD57" s="292"/>
      <c r="AE57" s="292"/>
      <c r="AF57" s="292"/>
      <c r="AG57" s="292"/>
      <c r="AH57" s="292"/>
      <c r="AI57" s="292"/>
      <c r="AJ57" s="292"/>
      <c r="AK57" s="353" t="s">
        <v>560</v>
      </c>
      <c r="AL57" s="354"/>
      <c r="AM57" s="362">
        <v>14512625</v>
      </c>
      <c r="AN57" s="363">
        <v>53383</v>
      </c>
      <c r="AO57" s="364">
        <v>32</v>
      </c>
      <c r="AP57" s="365">
        <v>49796</v>
      </c>
      <c r="AQ57" s="366">
        <v>6.7</v>
      </c>
      <c r="AR57" s="367">
        <v>25.3</v>
      </c>
    </row>
    <row r="58" spans="1:44" ht="13" x14ac:dyDescent="0.2">
      <c r="A58" s="296"/>
      <c r="B58" s="292"/>
      <c r="C58" s="292"/>
      <c r="D58" s="292"/>
      <c r="E58" s="292"/>
      <c r="F58" s="292"/>
      <c r="G58" s="292"/>
      <c r="H58" s="292"/>
      <c r="I58" s="292"/>
      <c r="J58" s="292"/>
      <c r="K58" s="292"/>
      <c r="L58" s="292"/>
      <c r="M58" s="292"/>
      <c r="N58" s="292"/>
      <c r="O58" s="292"/>
      <c r="P58" s="292"/>
      <c r="Q58" s="292"/>
      <c r="R58" s="292"/>
      <c r="S58" s="292"/>
      <c r="T58" s="292"/>
      <c r="U58" s="292"/>
      <c r="V58" s="292"/>
      <c r="W58" s="292"/>
      <c r="X58" s="292"/>
      <c r="Y58" s="292"/>
      <c r="Z58" s="292"/>
      <c r="AA58" s="292"/>
      <c r="AB58" s="292"/>
      <c r="AC58" s="292"/>
      <c r="AD58" s="292"/>
      <c r="AE58" s="292"/>
      <c r="AF58" s="292"/>
      <c r="AG58" s="292"/>
      <c r="AH58" s="292"/>
      <c r="AI58" s="292"/>
      <c r="AJ58" s="292"/>
      <c r="AK58" s="368"/>
      <c r="AL58" s="369" t="s">
        <v>557</v>
      </c>
      <c r="AM58" s="370">
        <v>8385086</v>
      </c>
      <c r="AN58" s="371">
        <v>30844</v>
      </c>
      <c r="AO58" s="372">
        <v>14.3</v>
      </c>
      <c r="AP58" s="373">
        <v>37281</v>
      </c>
      <c r="AQ58" s="374">
        <v>14.4</v>
      </c>
      <c r="AR58" s="375">
        <v>-0.1</v>
      </c>
    </row>
    <row r="59" spans="1:44" ht="13" x14ac:dyDescent="0.2">
      <c r="A59" s="296"/>
      <c r="B59" s="292"/>
      <c r="C59" s="292"/>
      <c r="D59" s="292"/>
      <c r="E59" s="292"/>
      <c r="F59" s="292"/>
      <c r="G59" s="292"/>
      <c r="H59" s="292"/>
      <c r="I59" s="292"/>
      <c r="J59" s="292"/>
      <c r="K59" s="292"/>
      <c r="L59" s="292"/>
      <c r="M59" s="292"/>
      <c r="N59" s="292"/>
      <c r="O59" s="292"/>
      <c r="P59" s="292"/>
      <c r="Q59" s="292"/>
      <c r="R59" s="292"/>
      <c r="S59" s="292"/>
      <c r="T59" s="292"/>
      <c r="U59" s="292"/>
      <c r="V59" s="292"/>
      <c r="W59" s="292"/>
      <c r="X59" s="292"/>
      <c r="Y59" s="292"/>
      <c r="Z59" s="292"/>
      <c r="AA59" s="292"/>
      <c r="AB59" s="292"/>
      <c r="AC59" s="292"/>
      <c r="AD59" s="292"/>
      <c r="AE59" s="292"/>
      <c r="AF59" s="292"/>
      <c r="AG59" s="292"/>
      <c r="AH59" s="292"/>
      <c r="AI59" s="292"/>
      <c r="AJ59" s="292"/>
      <c r="AK59" s="353" t="s">
        <v>561</v>
      </c>
      <c r="AL59" s="354"/>
      <c r="AM59" s="362">
        <v>13079857</v>
      </c>
      <c r="AN59" s="363">
        <v>47581</v>
      </c>
      <c r="AO59" s="364">
        <v>-10.9</v>
      </c>
      <c r="AP59" s="365">
        <v>51681</v>
      </c>
      <c r="AQ59" s="366">
        <v>3.8</v>
      </c>
      <c r="AR59" s="367">
        <v>-14.7</v>
      </c>
    </row>
    <row r="60" spans="1:44" ht="13" x14ac:dyDescent="0.2">
      <c r="A60" s="296"/>
      <c r="B60" s="292"/>
      <c r="C60" s="292"/>
      <c r="D60" s="292"/>
      <c r="E60" s="292"/>
      <c r="F60" s="292"/>
      <c r="G60" s="292"/>
      <c r="H60" s="292"/>
      <c r="I60" s="292"/>
      <c r="J60" s="292"/>
      <c r="K60" s="292"/>
      <c r="L60" s="292"/>
      <c r="M60" s="292"/>
      <c r="N60" s="292"/>
      <c r="O60" s="292"/>
      <c r="P60" s="292"/>
      <c r="Q60" s="292"/>
      <c r="R60" s="292"/>
      <c r="S60" s="292"/>
      <c r="T60" s="292"/>
      <c r="U60" s="292"/>
      <c r="V60" s="292"/>
      <c r="W60" s="292"/>
      <c r="X60" s="292"/>
      <c r="Y60" s="292"/>
      <c r="Z60" s="292"/>
      <c r="AA60" s="292"/>
      <c r="AB60" s="292"/>
      <c r="AC60" s="292"/>
      <c r="AD60" s="292"/>
      <c r="AE60" s="292"/>
      <c r="AF60" s="292"/>
      <c r="AG60" s="292"/>
      <c r="AH60" s="292"/>
      <c r="AI60" s="292"/>
      <c r="AJ60" s="292"/>
      <c r="AK60" s="368"/>
      <c r="AL60" s="369" t="s">
        <v>557</v>
      </c>
      <c r="AM60" s="370">
        <v>9158510</v>
      </c>
      <c r="AN60" s="371">
        <v>33316</v>
      </c>
      <c r="AO60" s="372">
        <v>8</v>
      </c>
      <c r="AP60" s="373">
        <v>37226</v>
      </c>
      <c r="AQ60" s="374">
        <v>-0.1</v>
      </c>
      <c r="AR60" s="375">
        <v>8.1</v>
      </c>
    </row>
    <row r="61" spans="1:44" ht="13" x14ac:dyDescent="0.2">
      <c r="A61" s="296"/>
      <c r="B61" s="292"/>
      <c r="C61" s="292"/>
      <c r="D61" s="292"/>
      <c r="E61" s="292"/>
      <c r="F61" s="292"/>
      <c r="G61" s="292"/>
      <c r="H61" s="292"/>
      <c r="I61" s="292"/>
      <c r="J61" s="292"/>
      <c r="K61" s="292"/>
      <c r="L61" s="292"/>
      <c r="M61" s="292"/>
      <c r="N61" s="292"/>
      <c r="O61" s="292"/>
      <c r="P61" s="292"/>
      <c r="Q61" s="292"/>
      <c r="R61" s="292"/>
      <c r="S61" s="292"/>
      <c r="T61" s="292"/>
      <c r="U61" s="292"/>
      <c r="V61" s="292"/>
      <c r="W61" s="292"/>
      <c r="X61" s="292"/>
      <c r="Y61" s="292"/>
      <c r="Z61" s="292"/>
      <c r="AA61" s="292"/>
      <c r="AB61" s="292"/>
      <c r="AC61" s="292"/>
      <c r="AD61" s="292"/>
      <c r="AE61" s="292"/>
      <c r="AF61" s="292"/>
      <c r="AG61" s="292"/>
      <c r="AH61" s="292"/>
      <c r="AI61" s="292"/>
      <c r="AJ61" s="292"/>
      <c r="AK61" s="353" t="s">
        <v>562</v>
      </c>
      <c r="AL61" s="376"/>
      <c r="AM61" s="377">
        <v>12091509</v>
      </c>
      <c r="AN61" s="378">
        <v>44968</v>
      </c>
      <c r="AO61" s="379">
        <v>2.4</v>
      </c>
      <c r="AP61" s="380">
        <v>48700</v>
      </c>
      <c r="AQ61" s="381">
        <v>2.4</v>
      </c>
      <c r="AR61" s="367">
        <v>0</v>
      </c>
    </row>
    <row r="62" spans="1:44" ht="13" x14ac:dyDescent="0.2">
      <c r="A62" s="296"/>
      <c r="B62" s="292"/>
      <c r="C62" s="292"/>
      <c r="D62" s="292"/>
      <c r="E62" s="292"/>
      <c r="F62" s="292"/>
      <c r="G62" s="292"/>
      <c r="H62" s="292"/>
      <c r="I62" s="292"/>
      <c r="J62" s="292"/>
      <c r="K62" s="292"/>
      <c r="L62" s="292"/>
      <c r="M62" s="292"/>
      <c r="N62" s="292"/>
      <c r="O62" s="292"/>
      <c r="P62" s="292"/>
      <c r="Q62" s="292"/>
      <c r="R62" s="292"/>
      <c r="S62" s="292"/>
      <c r="T62" s="292"/>
      <c r="U62" s="292"/>
      <c r="V62" s="292"/>
      <c r="W62" s="292"/>
      <c r="X62" s="292"/>
      <c r="Y62" s="292"/>
      <c r="Z62" s="292"/>
      <c r="AA62" s="292"/>
      <c r="AB62" s="292"/>
      <c r="AC62" s="292"/>
      <c r="AD62" s="292"/>
      <c r="AE62" s="292"/>
      <c r="AF62" s="292"/>
      <c r="AG62" s="292"/>
      <c r="AH62" s="292"/>
      <c r="AI62" s="292"/>
      <c r="AJ62" s="292"/>
      <c r="AK62" s="368"/>
      <c r="AL62" s="369" t="s">
        <v>557</v>
      </c>
      <c r="AM62" s="370">
        <v>7656466</v>
      </c>
      <c r="AN62" s="371">
        <v>28457</v>
      </c>
      <c r="AO62" s="372">
        <v>3.9</v>
      </c>
      <c r="AP62" s="373">
        <v>34561</v>
      </c>
      <c r="AQ62" s="374">
        <v>3.3</v>
      </c>
      <c r="AR62" s="375">
        <v>0.6</v>
      </c>
    </row>
    <row r="63" spans="1:44" ht="13" x14ac:dyDescent="0.2">
      <c r="A63" s="296"/>
      <c r="B63" s="292"/>
      <c r="C63" s="292"/>
      <c r="D63" s="292"/>
      <c r="E63" s="292"/>
      <c r="F63" s="292"/>
      <c r="G63" s="292"/>
      <c r="H63" s="292"/>
      <c r="I63" s="292"/>
      <c r="J63" s="292"/>
      <c r="K63" s="292"/>
      <c r="L63" s="292"/>
      <c r="M63" s="292"/>
      <c r="N63" s="292"/>
      <c r="O63" s="292"/>
      <c r="P63" s="292"/>
      <c r="Q63" s="292"/>
      <c r="R63" s="292"/>
      <c r="S63" s="292"/>
      <c r="T63" s="292"/>
      <c r="U63" s="292"/>
      <c r="V63" s="292"/>
      <c r="W63" s="292"/>
      <c r="X63" s="292"/>
      <c r="Y63" s="292"/>
      <c r="Z63" s="292"/>
      <c r="AA63" s="292"/>
      <c r="AB63" s="292"/>
      <c r="AC63" s="292"/>
      <c r="AD63" s="292"/>
      <c r="AE63" s="292"/>
      <c r="AF63" s="292"/>
      <c r="AG63" s="292"/>
      <c r="AH63" s="292"/>
      <c r="AI63" s="292"/>
      <c r="AJ63" s="292"/>
      <c r="AK63" s="292"/>
      <c r="AL63" s="292"/>
      <c r="AM63" s="292"/>
      <c r="AN63" s="292"/>
      <c r="AO63" s="292"/>
      <c r="AP63" s="292"/>
      <c r="AQ63" s="292"/>
      <c r="AR63" s="292"/>
    </row>
    <row r="64" spans="1:44" ht="13" x14ac:dyDescent="0.2">
      <c r="A64" s="296"/>
      <c r="B64" s="292"/>
      <c r="C64" s="292"/>
      <c r="D64" s="292"/>
      <c r="E64" s="292"/>
      <c r="F64" s="292"/>
      <c r="G64" s="292"/>
      <c r="H64" s="292"/>
      <c r="I64" s="292"/>
      <c r="J64" s="292"/>
      <c r="K64" s="292"/>
      <c r="L64" s="292"/>
      <c r="M64" s="292"/>
      <c r="N64" s="292"/>
      <c r="O64" s="292"/>
      <c r="P64" s="292"/>
      <c r="Q64" s="292"/>
      <c r="R64" s="292"/>
      <c r="S64" s="292"/>
      <c r="T64" s="292"/>
      <c r="U64" s="292"/>
      <c r="V64" s="292"/>
      <c r="W64" s="292"/>
      <c r="X64" s="292"/>
      <c r="Y64" s="292"/>
      <c r="Z64" s="292"/>
      <c r="AA64" s="292"/>
      <c r="AB64" s="292"/>
      <c r="AC64" s="292"/>
      <c r="AD64" s="292"/>
      <c r="AE64" s="292"/>
      <c r="AF64" s="292"/>
      <c r="AG64" s="292"/>
      <c r="AH64" s="292"/>
      <c r="AI64" s="292"/>
      <c r="AJ64" s="292"/>
      <c r="AK64" s="292"/>
      <c r="AL64" s="292"/>
      <c r="AM64" s="292"/>
      <c r="AN64" s="292"/>
      <c r="AO64" s="292"/>
      <c r="AP64" s="292"/>
      <c r="AQ64" s="292"/>
      <c r="AR64" s="292"/>
    </row>
    <row r="65" spans="1:46" ht="13" x14ac:dyDescent="0.2">
      <c r="A65" s="296"/>
      <c r="B65" s="292"/>
      <c r="C65" s="292"/>
      <c r="D65" s="292"/>
      <c r="E65" s="292"/>
      <c r="F65" s="292"/>
      <c r="G65" s="292"/>
      <c r="H65" s="292"/>
      <c r="I65" s="292"/>
      <c r="J65" s="292"/>
      <c r="K65" s="292"/>
      <c r="L65" s="292"/>
      <c r="M65" s="292"/>
      <c r="N65" s="292"/>
      <c r="O65" s="292"/>
      <c r="P65" s="292"/>
      <c r="Q65" s="292"/>
      <c r="R65" s="292"/>
      <c r="S65" s="292"/>
      <c r="T65" s="292"/>
      <c r="U65" s="292"/>
      <c r="V65" s="292"/>
      <c r="W65" s="292"/>
      <c r="X65" s="292"/>
      <c r="Y65" s="292"/>
      <c r="Z65" s="292"/>
      <c r="AA65" s="292"/>
      <c r="AB65" s="292"/>
      <c r="AC65" s="292"/>
      <c r="AD65" s="292"/>
      <c r="AE65" s="292"/>
      <c r="AF65" s="292"/>
      <c r="AG65" s="292"/>
      <c r="AH65" s="292"/>
      <c r="AI65" s="292"/>
      <c r="AJ65" s="292"/>
      <c r="AK65" s="292"/>
      <c r="AL65" s="292"/>
      <c r="AM65" s="292"/>
      <c r="AN65" s="292"/>
      <c r="AO65" s="292"/>
      <c r="AP65" s="292"/>
      <c r="AQ65" s="292"/>
      <c r="AR65" s="292"/>
    </row>
    <row r="66" spans="1:46" ht="13" x14ac:dyDescent="0.2">
      <c r="A66" s="382"/>
      <c r="B66" s="349"/>
      <c r="C66" s="349"/>
      <c r="D66" s="349"/>
      <c r="E66" s="349"/>
      <c r="F66" s="349"/>
      <c r="G66" s="349"/>
      <c r="H66" s="349"/>
      <c r="I66" s="349"/>
      <c r="J66" s="349"/>
      <c r="K66" s="349"/>
      <c r="L66" s="349"/>
      <c r="M66" s="349"/>
      <c r="N66" s="349"/>
      <c r="O66" s="349"/>
      <c r="P66" s="349"/>
      <c r="Q66" s="349"/>
      <c r="R66" s="349"/>
      <c r="S66" s="349"/>
      <c r="T66" s="349"/>
      <c r="U66" s="349"/>
      <c r="V66" s="349"/>
      <c r="W66" s="349"/>
      <c r="X66" s="349"/>
      <c r="Y66" s="349"/>
      <c r="Z66" s="349"/>
      <c r="AA66" s="349"/>
      <c r="AB66" s="349"/>
      <c r="AC66" s="349"/>
      <c r="AD66" s="349"/>
      <c r="AE66" s="349"/>
      <c r="AF66" s="349"/>
      <c r="AG66" s="349"/>
      <c r="AH66" s="349"/>
      <c r="AI66" s="349"/>
      <c r="AJ66" s="349"/>
      <c r="AK66" s="349"/>
      <c r="AL66" s="349"/>
      <c r="AM66" s="349"/>
      <c r="AN66" s="349"/>
      <c r="AO66" s="349"/>
      <c r="AP66" s="349"/>
      <c r="AQ66" s="349"/>
      <c r="AR66" s="349"/>
      <c r="AS66" s="383"/>
    </row>
    <row r="67" spans="1:46" ht="13.5" hidden="1" customHeight="1" x14ac:dyDescent="0.2">
      <c r="AK67" s="292"/>
      <c r="AL67" s="292"/>
      <c r="AM67" s="292"/>
      <c r="AN67" s="292"/>
      <c r="AO67" s="292"/>
      <c r="AP67" s="292"/>
      <c r="AQ67" s="292"/>
      <c r="AR67" s="292"/>
      <c r="AS67" s="292"/>
      <c r="AT67" s="292"/>
    </row>
    <row r="68" spans="1:46" ht="13.5" hidden="1" customHeight="1" x14ac:dyDescent="0.2">
      <c r="AK68" s="292"/>
      <c r="AL68" s="292"/>
      <c r="AM68" s="292"/>
      <c r="AN68" s="292"/>
      <c r="AO68" s="292"/>
      <c r="AP68" s="292"/>
      <c r="AQ68" s="292"/>
      <c r="AR68" s="292"/>
    </row>
    <row r="69" spans="1:46" ht="13.5" hidden="1" customHeight="1" x14ac:dyDescent="0.2">
      <c r="AK69" s="292"/>
      <c r="AL69" s="292"/>
      <c r="AM69" s="292"/>
      <c r="AN69" s="292"/>
      <c r="AO69" s="292"/>
      <c r="AP69" s="292"/>
      <c r="AQ69" s="292"/>
      <c r="AR69" s="292"/>
    </row>
    <row r="70" spans="1:46" ht="13" hidden="1" x14ac:dyDescent="0.2">
      <c r="AK70" s="292"/>
      <c r="AL70" s="292"/>
      <c r="AM70" s="292"/>
      <c r="AN70" s="292"/>
      <c r="AO70" s="292"/>
      <c r="AP70" s="292"/>
      <c r="AQ70" s="292"/>
      <c r="AR70" s="292"/>
    </row>
    <row r="71" spans="1:46" ht="13" hidden="1" x14ac:dyDescent="0.2">
      <c r="AK71" s="292"/>
      <c r="AL71" s="292"/>
      <c r="AM71" s="292"/>
      <c r="AN71" s="292"/>
      <c r="AO71" s="292"/>
      <c r="AP71" s="292"/>
      <c r="AQ71" s="292"/>
      <c r="AR71" s="292"/>
    </row>
    <row r="72" spans="1:46" ht="13" hidden="1" x14ac:dyDescent="0.2">
      <c r="AK72" s="292"/>
      <c r="AL72" s="292"/>
      <c r="AM72" s="292"/>
      <c r="AN72" s="292"/>
      <c r="AO72" s="292"/>
      <c r="AP72" s="292"/>
      <c r="AQ72" s="292"/>
      <c r="AR72" s="292"/>
    </row>
    <row r="73" spans="1:46" ht="13" hidden="1" x14ac:dyDescent="0.2">
      <c r="AK73" s="292"/>
      <c r="AL73" s="292"/>
      <c r="AM73" s="292"/>
      <c r="AN73" s="292"/>
      <c r="AO73" s="292"/>
      <c r="AP73" s="292"/>
      <c r="AQ73" s="292"/>
      <c r="AR73" s="292"/>
    </row>
    <row r="74" spans="1:46" ht="13" hidden="1" x14ac:dyDescent="0.2"/>
  </sheetData>
  <sheetProtection algorithmName="SHA-512" hashValue="owScxb0bSorftPP8Ob4yX86eR2EU6KKiJneHiy8xtuHPB+o8HHf6RSu17sudTcaEckNvpOisQwp1JGzzrQFpvw==" saltValue="KWwikeMa4TyUa5lXPchbX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50" zoomScaleNormal="50" zoomScaleSheetLayoutView="55" workbookViewId="0"/>
  </sheetViews>
  <sheetFormatPr defaultColWidth="0" defaultRowHeight="13.5" customHeight="1" zeroHeight="1" x14ac:dyDescent="0.2"/>
  <cols>
    <col min="1" max="125" width="2.453125" style="290" customWidth="1"/>
    <col min="126" max="16384" width="9" style="289" hidden="1"/>
  </cols>
  <sheetData>
    <row r="1" spans="2:125" ht="13.5" customHeight="1" x14ac:dyDescent="0.2">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c r="AI1" s="289"/>
      <c r="AJ1" s="289"/>
      <c r="AK1" s="289"/>
      <c r="AL1" s="289"/>
      <c r="AM1" s="289"/>
      <c r="AN1" s="289"/>
      <c r="AO1" s="289"/>
      <c r="AP1" s="289"/>
      <c r="AQ1" s="289"/>
      <c r="AR1" s="289"/>
      <c r="AS1" s="289"/>
      <c r="AT1" s="289"/>
      <c r="AU1" s="289"/>
      <c r="AV1" s="289"/>
      <c r="AW1" s="289"/>
      <c r="AX1" s="289"/>
      <c r="AY1" s="289"/>
      <c r="AZ1" s="289"/>
      <c r="BA1" s="289"/>
      <c r="BB1" s="289"/>
      <c r="BC1" s="289"/>
      <c r="BD1" s="289"/>
      <c r="BE1" s="289"/>
      <c r="BF1" s="289"/>
      <c r="BG1" s="289"/>
      <c r="BH1" s="289"/>
      <c r="BI1" s="289"/>
      <c r="BJ1" s="289"/>
      <c r="BK1" s="289"/>
      <c r="BL1" s="289"/>
      <c r="BM1" s="289"/>
      <c r="BN1" s="289"/>
      <c r="BO1" s="289"/>
      <c r="BP1" s="289"/>
      <c r="BQ1" s="289"/>
      <c r="BR1" s="289"/>
      <c r="BS1" s="289"/>
      <c r="BT1" s="289"/>
      <c r="BU1" s="289"/>
      <c r="BV1" s="289"/>
      <c r="BW1" s="289"/>
      <c r="BX1" s="289"/>
      <c r="BY1" s="289"/>
      <c r="BZ1" s="289"/>
      <c r="CA1" s="289"/>
      <c r="CB1" s="289"/>
      <c r="CC1" s="289"/>
      <c r="CD1" s="289"/>
      <c r="CE1" s="289"/>
      <c r="CF1" s="289"/>
      <c r="CG1" s="289"/>
      <c r="CH1" s="289"/>
      <c r="CI1" s="289"/>
      <c r="CJ1" s="289"/>
      <c r="CK1" s="289"/>
      <c r="CL1" s="289"/>
      <c r="CM1" s="289"/>
      <c r="CN1" s="289"/>
      <c r="CO1" s="289"/>
      <c r="CP1" s="289"/>
      <c r="CQ1" s="289"/>
      <c r="CR1" s="289"/>
      <c r="CS1" s="289"/>
      <c r="CT1" s="289"/>
      <c r="CU1" s="289"/>
      <c r="CV1" s="289"/>
      <c r="CW1" s="289"/>
      <c r="CX1" s="289"/>
      <c r="CY1" s="289"/>
      <c r="CZ1" s="289"/>
      <c r="DA1" s="289"/>
      <c r="DB1" s="289"/>
      <c r="DC1" s="289"/>
      <c r="DD1" s="289"/>
      <c r="DE1" s="289"/>
      <c r="DF1" s="289"/>
      <c r="DG1" s="289"/>
      <c r="DH1" s="289"/>
      <c r="DI1" s="289"/>
      <c r="DJ1" s="289"/>
      <c r="DK1" s="289"/>
      <c r="DL1" s="289"/>
      <c r="DM1" s="289"/>
      <c r="DN1" s="289"/>
      <c r="DO1" s="289"/>
      <c r="DP1" s="289"/>
      <c r="DQ1" s="289"/>
      <c r="DR1" s="289"/>
      <c r="DS1" s="289"/>
      <c r="DT1" s="289"/>
      <c r="DU1" s="289"/>
    </row>
    <row r="2" spans="2:125" ht="13" x14ac:dyDescent="0.2">
      <c r="B2" s="289"/>
      <c r="DG2" s="289"/>
    </row>
    <row r="3" spans="2:125" ht="13" x14ac:dyDescent="0.2">
      <c r="C3" s="289"/>
      <c r="D3" s="289"/>
      <c r="E3" s="289"/>
      <c r="F3" s="289"/>
      <c r="G3" s="289"/>
      <c r="H3" s="289"/>
      <c r="I3" s="289"/>
      <c r="J3" s="289"/>
      <c r="K3" s="289"/>
      <c r="L3" s="289"/>
      <c r="M3" s="289"/>
      <c r="N3" s="289"/>
      <c r="O3" s="289"/>
      <c r="P3" s="289"/>
      <c r="Q3" s="289"/>
      <c r="R3" s="289"/>
      <c r="S3" s="289"/>
      <c r="T3" s="289"/>
      <c r="U3" s="289"/>
      <c r="V3" s="289"/>
      <c r="W3" s="289"/>
      <c r="X3" s="289"/>
      <c r="Y3" s="289"/>
      <c r="Z3" s="289"/>
      <c r="AA3" s="289"/>
      <c r="AB3" s="289"/>
      <c r="AC3" s="289"/>
      <c r="AD3" s="289"/>
      <c r="AE3" s="289"/>
      <c r="AF3" s="289"/>
      <c r="AG3" s="289"/>
      <c r="AH3" s="289"/>
      <c r="AI3" s="289"/>
      <c r="AJ3" s="289"/>
      <c r="AK3" s="289"/>
      <c r="AL3" s="289"/>
      <c r="AM3" s="289"/>
      <c r="AN3" s="289"/>
      <c r="AO3" s="289"/>
      <c r="AP3" s="289"/>
      <c r="AQ3" s="289"/>
      <c r="AR3" s="289"/>
      <c r="AS3" s="289"/>
      <c r="AT3" s="289"/>
      <c r="AU3" s="289"/>
      <c r="AV3" s="289"/>
      <c r="AW3" s="289"/>
      <c r="AX3" s="289"/>
      <c r="AY3" s="289"/>
      <c r="AZ3" s="289"/>
      <c r="BA3" s="289"/>
      <c r="BB3" s="289"/>
      <c r="BC3" s="289"/>
      <c r="BD3" s="289"/>
      <c r="BE3" s="289"/>
      <c r="BF3" s="289"/>
      <c r="BG3" s="289"/>
      <c r="BH3" s="289"/>
      <c r="BI3" s="289"/>
      <c r="BJ3" s="289"/>
      <c r="BK3" s="289"/>
      <c r="BL3" s="289"/>
      <c r="BM3" s="289"/>
      <c r="BN3" s="289"/>
      <c r="BO3" s="289"/>
      <c r="BP3" s="289"/>
      <c r="BQ3" s="289"/>
      <c r="BR3" s="289"/>
      <c r="BS3" s="289"/>
      <c r="BT3" s="289"/>
      <c r="BU3" s="289"/>
      <c r="BV3" s="289"/>
      <c r="BW3" s="289"/>
      <c r="BX3" s="289"/>
      <c r="BY3" s="289"/>
      <c r="BZ3" s="289"/>
      <c r="CA3" s="289"/>
      <c r="CB3" s="289"/>
      <c r="CC3" s="289"/>
      <c r="CD3" s="289"/>
      <c r="CE3" s="289"/>
      <c r="CF3" s="289"/>
      <c r="CG3" s="289"/>
      <c r="CH3" s="289"/>
      <c r="CI3" s="289"/>
      <c r="CJ3" s="289"/>
      <c r="CK3" s="289"/>
      <c r="CL3" s="289"/>
      <c r="CM3" s="289"/>
      <c r="CN3" s="289"/>
      <c r="CO3" s="289"/>
      <c r="CP3" s="289"/>
      <c r="CQ3" s="289"/>
      <c r="CR3" s="289"/>
      <c r="CS3" s="289"/>
      <c r="CT3" s="289"/>
      <c r="CU3" s="289"/>
      <c r="CV3" s="289"/>
      <c r="CW3" s="289"/>
      <c r="CX3" s="289"/>
      <c r="CY3" s="289"/>
      <c r="CZ3" s="289"/>
      <c r="DA3" s="289"/>
      <c r="DB3" s="289"/>
      <c r="DC3" s="289"/>
      <c r="DD3" s="289"/>
      <c r="DE3" s="289"/>
      <c r="DF3" s="289"/>
      <c r="DH3" s="289"/>
      <c r="DI3" s="289"/>
      <c r="DJ3" s="289"/>
      <c r="DK3" s="289"/>
      <c r="DL3" s="289"/>
      <c r="DM3" s="289"/>
      <c r="DN3" s="289"/>
      <c r="DO3" s="289"/>
      <c r="DP3" s="289"/>
      <c r="DQ3" s="289"/>
      <c r="DR3" s="289"/>
      <c r="DS3" s="289"/>
      <c r="DT3" s="289"/>
      <c r="DU3" s="289"/>
    </row>
    <row r="4" spans="2:125" ht="13" x14ac:dyDescent="0.2"/>
    <row r="5" spans="2:125" ht="13" x14ac:dyDescent="0.2"/>
    <row r="6" spans="2:125" ht="13" x14ac:dyDescent="0.2"/>
    <row r="7" spans="2:125" ht="13" x14ac:dyDescent="0.2"/>
    <row r="8" spans="2:125" ht="13" x14ac:dyDescent="0.2"/>
    <row r="9" spans="2:125" ht="13" x14ac:dyDescent="0.2">
      <c r="DU9" s="289"/>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89"/>
    </row>
    <row r="18" spans="125:125" ht="13" x14ac:dyDescent="0.2"/>
    <row r="19" spans="125:125" ht="13" x14ac:dyDescent="0.2"/>
    <row r="20" spans="125:125" ht="13" x14ac:dyDescent="0.2">
      <c r="DU20" s="289"/>
    </row>
    <row r="21" spans="125:125" ht="13" x14ac:dyDescent="0.2">
      <c r="DU21" s="289"/>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89"/>
    </row>
    <row r="29" spans="125:125" ht="13" x14ac:dyDescent="0.2"/>
    <row r="30" spans="125:125" ht="13" x14ac:dyDescent="0.2"/>
    <row r="31" spans="125:125" ht="13" x14ac:dyDescent="0.2"/>
    <row r="32" spans="125:125" ht="13" x14ac:dyDescent="0.2"/>
    <row r="33" spans="2:125" ht="13" x14ac:dyDescent="0.2">
      <c r="B33" s="289"/>
      <c r="G33" s="289"/>
      <c r="I33" s="289"/>
    </row>
    <row r="34" spans="2:125" ht="13" x14ac:dyDescent="0.2">
      <c r="C34" s="289"/>
      <c r="P34" s="289"/>
      <c r="DE34" s="289"/>
      <c r="DH34" s="289"/>
    </row>
    <row r="35" spans="2:125" ht="13" x14ac:dyDescent="0.2">
      <c r="D35" s="289"/>
      <c r="E35" s="289"/>
      <c r="DG35" s="289"/>
      <c r="DJ35" s="289"/>
      <c r="DP35" s="289"/>
      <c r="DQ35" s="289"/>
      <c r="DR35" s="289"/>
      <c r="DS35" s="289"/>
      <c r="DT35" s="289"/>
      <c r="DU35" s="289"/>
    </row>
    <row r="36" spans="2:125" ht="13" x14ac:dyDescent="0.2">
      <c r="F36" s="289"/>
      <c r="H36" s="289"/>
      <c r="J36" s="289"/>
      <c r="K36" s="289"/>
      <c r="L36" s="289"/>
      <c r="M36" s="289"/>
      <c r="N36" s="289"/>
      <c r="O36" s="289"/>
      <c r="Q36" s="289"/>
      <c r="R36" s="289"/>
      <c r="S36" s="289"/>
      <c r="T36" s="289"/>
      <c r="U36" s="289"/>
      <c r="V36" s="289"/>
      <c r="W36" s="289"/>
      <c r="X36" s="289"/>
      <c r="Y36" s="289"/>
      <c r="Z36" s="289"/>
      <c r="AA36" s="289"/>
      <c r="AB36" s="289"/>
      <c r="AC36" s="289"/>
      <c r="AD36" s="289"/>
      <c r="AE36" s="289"/>
      <c r="AF36" s="289"/>
      <c r="AG36" s="289"/>
      <c r="AH36" s="289"/>
      <c r="AI36" s="289"/>
      <c r="AJ36" s="289"/>
      <c r="AK36" s="289"/>
      <c r="AL36" s="289"/>
      <c r="AM36" s="289"/>
      <c r="AN36" s="289"/>
      <c r="AO36" s="289"/>
      <c r="AP36" s="289"/>
      <c r="AQ36" s="289"/>
      <c r="AR36" s="289"/>
      <c r="AS36" s="289"/>
      <c r="AT36" s="289"/>
      <c r="AU36" s="289"/>
      <c r="AV36" s="289"/>
      <c r="AW36" s="289"/>
      <c r="AX36" s="289"/>
      <c r="AY36" s="289"/>
      <c r="AZ36" s="289"/>
      <c r="BA36" s="289"/>
      <c r="BB36" s="289"/>
      <c r="BC36" s="289"/>
      <c r="BD36" s="289"/>
      <c r="BE36" s="289"/>
      <c r="BF36" s="289"/>
      <c r="BG36" s="289"/>
      <c r="BH36" s="289"/>
      <c r="BI36" s="289"/>
      <c r="BJ36" s="289"/>
      <c r="BK36" s="289"/>
      <c r="BL36" s="289"/>
      <c r="BM36" s="289"/>
      <c r="BN36" s="289"/>
      <c r="BO36" s="289"/>
      <c r="BP36" s="289"/>
      <c r="BQ36" s="289"/>
      <c r="BR36" s="289"/>
      <c r="BS36" s="289"/>
      <c r="BT36" s="289"/>
      <c r="BU36" s="289"/>
      <c r="BV36" s="289"/>
      <c r="BW36" s="289"/>
      <c r="BX36" s="289"/>
      <c r="BY36" s="289"/>
      <c r="BZ36" s="289"/>
      <c r="CA36" s="289"/>
      <c r="CB36" s="289"/>
      <c r="CC36" s="289"/>
      <c r="CD36" s="289"/>
      <c r="CE36" s="289"/>
      <c r="CF36" s="289"/>
      <c r="CG36" s="289"/>
      <c r="CH36" s="289"/>
      <c r="CI36" s="289"/>
      <c r="CJ36" s="289"/>
      <c r="CK36" s="289"/>
      <c r="CL36" s="289"/>
      <c r="CM36" s="289"/>
      <c r="CN36" s="289"/>
      <c r="CO36" s="289"/>
      <c r="CP36" s="289"/>
      <c r="CQ36" s="289"/>
      <c r="CR36" s="289"/>
      <c r="CS36" s="289"/>
      <c r="CT36" s="289"/>
      <c r="CU36" s="289"/>
      <c r="CV36" s="289"/>
      <c r="CW36" s="289"/>
      <c r="CX36" s="289"/>
      <c r="CY36" s="289"/>
      <c r="CZ36" s="289"/>
      <c r="DA36" s="289"/>
      <c r="DB36" s="289"/>
      <c r="DC36" s="289"/>
      <c r="DD36" s="289"/>
      <c r="DF36" s="289"/>
      <c r="DI36" s="289"/>
      <c r="DK36" s="289"/>
      <c r="DL36" s="289"/>
      <c r="DM36" s="289"/>
      <c r="DN36" s="289"/>
      <c r="DO36" s="289"/>
      <c r="DP36" s="289"/>
      <c r="DQ36" s="289"/>
      <c r="DR36" s="289"/>
      <c r="DS36" s="289"/>
      <c r="DT36" s="289"/>
      <c r="DU36" s="289"/>
    </row>
    <row r="37" spans="2:125" ht="13" x14ac:dyDescent="0.2">
      <c r="DU37" s="289"/>
    </row>
    <row r="38" spans="2:125" ht="13" x14ac:dyDescent="0.2">
      <c r="DT38" s="289"/>
      <c r="DU38" s="289"/>
    </row>
    <row r="39" spans="2:125" ht="13" x14ac:dyDescent="0.2"/>
    <row r="40" spans="2:125" ht="13" x14ac:dyDescent="0.2">
      <c r="DH40" s="289"/>
    </row>
    <row r="41" spans="2:125" ht="13" x14ac:dyDescent="0.2">
      <c r="DE41" s="289"/>
    </row>
    <row r="42" spans="2:125" ht="13" x14ac:dyDescent="0.2">
      <c r="DG42" s="289"/>
      <c r="DJ42" s="289"/>
    </row>
    <row r="43" spans="2:125" ht="13" x14ac:dyDescent="0.2">
      <c r="Q43" s="289"/>
      <c r="R43" s="289"/>
      <c r="S43" s="289"/>
      <c r="T43" s="289"/>
      <c r="U43" s="289"/>
      <c r="V43" s="289"/>
      <c r="W43" s="289"/>
      <c r="X43" s="289"/>
      <c r="Y43" s="289"/>
      <c r="Z43" s="289"/>
      <c r="AA43" s="289"/>
      <c r="AB43" s="289"/>
      <c r="AC43" s="289"/>
      <c r="AD43" s="289"/>
      <c r="AE43" s="289"/>
      <c r="AF43" s="289"/>
      <c r="AG43" s="289"/>
      <c r="AH43" s="289"/>
      <c r="AI43" s="289"/>
      <c r="AJ43" s="289"/>
      <c r="AK43" s="289"/>
      <c r="AL43" s="289"/>
      <c r="AM43" s="289"/>
      <c r="AN43" s="289"/>
      <c r="AO43" s="289"/>
      <c r="AP43" s="289"/>
      <c r="AQ43" s="289"/>
      <c r="AR43" s="289"/>
      <c r="AS43" s="289"/>
      <c r="AT43" s="289"/>
      <c r="AU43" s="289"/>
      <c r="AV43" s="289"/>
      <c r="AW43" s="289"/>
      <c r="AX43" s="289"/>
      <c r="AY43" s="289"/>
      <c r="AZ43" s="289"/>
      <c r="BA43" s="289"/>
      <c r="BB43" s="289"/>
      <c r="BC43" s="289"/>
      <c r="BD43" s="289"/>
      <c r="BE43" s="289"/>
      <c r="BF43" s="289"/>
      <c r="BG43" s="289"/>
      <c r="BH43" s="289"/>
      <c r="BI43" s="289"/>
      <c r="BJ43" s="289"/>
      <c r="BK43" s="289"/>
      <c r="BL43" s="289"/>
      <c r="BM43" s="289"/>
      <c r="BN43" s="289"/>
      <c r="BO43" s="289"/>
      <c r="BP43" s="289"/>
      <c r="BQ43" s="289"/>
      <c r="BR43" s="289"/>
      <c r="BS43" s="289"/>
      <c r="BT43" s="289"/>
      <c r="BU43" s="289"/>
      <c r="BV43" s="289"/>
      <c r="BW43" s="289"/>
      <c r="BX43" s="289"/>
      <c r="BY43" s="289"/>
      <c r="BZ43" s="289"/>
      <c r="CA43" s="289"/>
      <c r="CB43" s="289"/>
      <c r="CC43" s="289"/>
      <c r="CD43" s="289"/>
      <c r="CE43" s="289"/>
      <c r="CF43" s="289"/>
      <c r="CG43" s="289"/>
      <c r="CH43" s="289"/>
      <c r="CI43" s="289"/>
      <c r="CJ43" s="289"/>
      <c r="CK43" s="289"/>
      <c r="CL43" s="289"/>
      <c r="CM43" s="289"/>
      <c r="CN43" s="289"/>
      <c r="CO43" s="289"/>
      <c r="CP43" s="289"/>
      <c r="CQ43" s="289"/>
      <c r="CR43" s="289"/>
      <c r="CS43" s="289"/>
      <c r="CT43" s="289"/>
      <c r="CU43" s="289"/>
      <c r="CV43" s="289"/>
      <c r="CW43" s="289"/>
      <c r="CX43" s="289"/>
      <c r="CY43" s="289"/>
      <c r="CZ43" s="289"/>
      <c r="DA43" s="289"/>
      <c r="DB43" s="289"/>
      <c r="DC43" s="289"/>
      <c r="DD43" s="289"/>
      <c r="DF43" s="289"/>
      <c r="DI43" s="289"/>
      <c r="DK43" s="289"/>
      <c r="DL43" s="289"/>
      <c r="DM43" s="289"/>
      <c r="DN43" s="289"/>
      <c r="DO43" s="289"/>
      <c r="DP43" s="289"/>
      <c r="DQ43" s="289"/>
      <c r="DR43" s="289"/>
      <c r="DS43" s="289"/>
      <c r="DT43" s="289"/>
      <c r="DU43" s="289"/>
    </row>
    <row r="44" spans="2:125" ht="13" x14ac:dyDescent="0.2">
      <c r="DU44" s="289"/>
    </row>
    <row r="45" spans="2:125" ht="13" x14ac:dyDescent="0.2"/>
    <row r="46" spans="2:125" ht="13" x14ac:dyDescent="0.2"/>
    <row r="47" spans="2:125" ht="13" x14ac:dyDescent="0.2"/>
    <row r="48" spans="2:125" ht="13" x14ac:dyDescent="0.2">
      <c r="DT48" s="289"/>
      <c r="DU48" s="289"/>
    </row>
    <row r="49" spans="120:125" ht="13" x14ac:dyDescent="0.2">
      <c r="DU49" s="289"/>
    </row>
    <row r="50" spans="120:125" ht="13" x14ac:dyDescent="0.2">
      <c r="DU50" s="289"/>
    </row>
    <row r="51" spans="120:125" ht="13" x14ac:dyDescent="0.2">
      <c r="DP51" s="289"/>
      <c r="DQ51" s="289"/>
      <c r="DR51" s="289"/>
      <c r="DS51" s="289"/>
      <c r="DT51" s="289"/>
      <c r="DU51" s="289"/>
    </row>
    <row r="52" spans="120:125" ht="13" x14ac:dyDescent="0.2"/>
    <row r="53" spans="120:125" ht="13" x14ac:dyDescent="0.2"/>
    <row r="54" spans="120:125" ht="13" x14ac:dyDescent="0.2">
      <c r="DU54" s="289"/>
    </row>
    <row r="55" spans="120:125" ht="13" x14ac:dyDescent="0.2"/>
    <row r="56" spans="120:125" ht="13" x14ac:dyDescent="0.2"/>
    <row r="57" spans="120:125" ht="13" x14ac:dyDescent="0.2"/>
    <row r="58" spans="120:125" ht="13" x14ac:dyDescent="0.2">
      <c r="DU58" s="289"/>
    </row>
    <row r="59" spans="120:125" ht="13" x14ac:dyDescent="0.2"/>
    <row r="60" spans="120:125" ht="13" x14ac:dyDescent="0.2"/>
    <row r="61" spans="120:125" ht="13" x14ac:dyDescent="0.2"/>
    <row r="62" spans="120:125" ht="13" x14ac:dyDescent="0.2"/>
    <row r="63" spans="120:125" ht="13" x14ac:dyDescent="0.2">
      <c r="DU63" s="289"/>
    </row>
    <row r="64" spans="120:125" ht="13" x14ac:dyDescent="0.2">
      <c r="DT64" s="289"/>
      <c r="DU64" s="289"/>
    </row>
    <row r="65" spans="123:125" ht="13" x14ac:dyDescent="0.2"/>
    <row r="66" spans="123:125" ht="13" x14ac:dyDescent="0.2"/>
    <row r="67" spans="123:125" ht="13" x14ac:dyDescent="0.2"/>
    <row r="68" spans="123:125" ht="13" x14ac:dyDescent="0.2"/>
    <row r="69" spans="123:125" ht="13" x14ac:dyDescent="0.2">
      <c r="DS69" s="289"/>
      <c r="DT69" s="289"/>
      <c r="DU69" s="289"/>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89"/>
    </row>
    <row r="83" spans="116:125" ht="13" x14ac:dyDescent="0.2">
      <c r="DM83" s="289"/>
      <c r="DN83" s="289"/>
      <c r="DO83" s="289"/>
      <c r="DP83" s="289"/>
      <c r="DQ83" s="289"/>
      <c r="DR83" s="289"/>
      <c r="DS83" s="289"/>
      <c r="DT83" s="289"/>
      <c r="DU83" s="289"/>
    </row>
    <row r="84" spans="116:125" ht="13" x14ac:dyDescent="0.2"/>
    <row r="85" spans="116:125" ht="13" x14ac:dyDescent="0.2"/>
    <row r="86" spans="116:125" ht="13" x14ac:dyDescent="0.2"/>
    <row r="87" spans="116:125" ht="13" x14ac:dyDescent="0.2"/>
    <row r="88" spans="116:125" ht="13" x14ac:dyDescent="0.2">
      <c r="DU88" s="289"/>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89"/>
      <c r="DT94" s="289"/>
      <c r="DU94" s="289"/>
    </row>
    <row r="95" spans="116:125" ht="13.5" customHeight="1" x14ac:dyDescent="0.2">
      <c r="DU95" s="28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89"/>
    </row>
    <row r="102" spans="124:125" ht="13.5" customHeight="1" x14ac:dyDescent="0.2"/>
    <row r="103" spans="124:125" ht="13.5" customHeight="1" x14ac:dyDescent="0.2"/>
    <row r="104" spans="124:125" ht="13.5" customHeight="1" x14ac:dyDescent="0.2">
      <c r="DT104" s="289"/>
      <c r="DU104" s="28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89" t="s">
        <v>564</v>
      </c>
    </row>
    <row r="120" spans="125:125" ht="13.5" hidden="1" customHeight="1" x14ac:dyDescent="0.2"/>
    <row r="121" spans="125:125" ht="13.5" hidden="1" customHeight="1" x14ac:dyDescent="0.2">
      <c r="DU121" s="289"/>
    </row>
  </sheetData>
  <sheetProtection algorithmName="SHA-512" hashValue="EqeF7ACSVQQmnguKLXWG0p7nGB9ig11Ze47D82n/tmG/0OcX88i6MkRXsBqq/BaQTrgEszwsn7L5OEn3aRfHRw==" saltValue="TPWwFg3Uuiq4Lxok1hxkuA==" spinCount="100000" sheet="1" objects="1" scenarios="1"/>
  <dataConsolidate/>
  <phoneticPr fontId="2"/>
  <printOptions horizontalCentered="1" verticalCentered="1"/>
  <pageMargins left="0" right="0" top="0.19685039370078741" bottom="0" header="0.39370078740157483" footer="0"/>
  <pageSetup paperSize="9" scale="40"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50" zoomScaleNormal="50" zoomScaleSheetLayoutView="55" workbookViewId="0"/>
  </sheetViews>
  <sheetFormatPr defaultColWidth="0" defaultRowHeight="13.5" customHeight="1" zeroHeight="1" x14ac:dyDescent="0.2"/>
  <cols>
    <col min="1" max="125" width="2.453125" style="290" customWidth="1"/>
    <col min="126" max="142" width="0" style="289" hidden="1" customWidth="1"/>
    <col min="143" max="16384" width="9" style="289" hidden="1"/>
  </cols>
  <sheetData>
    <row r="1" spans="1:125" ht="13.5" customHeight="1" x14ac:dyDescent="0.2">
      <c r="A1" s="289"/>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c r="AI1" s="289"/>
      <c r="AJ1" s="289"/>
      <c r="AK1" s="289"/>
      <c r="AL1" s="289"/>
      <c r="AM1" s="289"/>
      <c r="AN1" s="289"/>
      <c r="AO1" s="289"/>
      <c r="AP1" s="289"/>
      <c r="AQ1" s="289"/>
      <c r="AR1" s="289"/>
      <c r="AS1" s="289"/>
      <c r="AT1" s="289"/>
      <c r="AU1" s="289"/>
      <c r="AV1" s="289"/>
      <c r="AW1" s="289"/>
      <c r="AX1" s="289"/>
      <c r="AY1" s="289"/>
      <c r="AZ1" s="289"/>
      <c r="BA1" s="289"/>
      <c r="BB1" s="289"/>
      <c r="BC1" s="289"/>
      <c r="BD1" s="289"/>
      <c r="BE1" s="289"/>
      <c r="BF1" s="289"/>
      <c r="BG1" s="289"/>
      <c r="BH1" s="289"/>
      <c r="BI1" s="289"/>
      <c r="BJ1" s="289"/>
      <c r="BK1" s="289"/>
      <c r="BL1" s="289"/>
      <c r="BM1" s="289"/>
      <c r="BN1" s="289"/>
      <c r="BO1" s="289"/>
      <c r="BP1" s="289"/>
      <c r="BQ1" s="289"/>
      <c r="BR1" s="289"/>
      <c r="BS1" s="289"/>
      <c r="BT1" s="289"/>
      <c r="BU1" s="289"/>
      <c r="BV1" s="289"/>
      <c r="BW1" s="289"/>
      <c r="BX1" s="289"/>
      <c r="BY1" s="289"/>
      <c r="BZ1" s="289"/>
      <c r="CA1" s="289"/>
      <c r="CB1" s="289"/>
      <c r="CC1" s="289"/>
      <c r="CD1" s="289"/>
      <c r="CE1" s="289"/>
      <c r="CF1" s="289"/>
      <c r="CG1" s="289"/>
      <c r="CH1" s="289"/>
      <c r="CI1" s="289"/>
      <c r="CJ1" s="289"/>
      <c r="CK1" s="289"/>
      <c r="CL1" s="289"/>
      <c r="CM1" s="289"/>
      <c r="CN1" s="289"/>
      <c r="CO1" s="289"/>
      <c r="CP1" s="289"/>
      <c r="CQ1" s="289"/>
      <c r="CR1" s="289"/>
      <c r="CS1" s="289"/>
      <c r="CT1" s="289"/>
      <c r="CU1" s="289"/>
      <c r="CV1" s="289"/>
      <c r="CW1" s="289"/>
      <c r="CX1" s="289"/>
      <c r="CY1" s="289"/>
      <c r="CZ1" s="289"/>
      <c r="DA1" s="289"/>
      <c r="DB1" s="289"/>
      <c r="DC1" s="289"/>
      <c r="DD1" s="289"/>
      <c r="DE1" s="289"/>
      <c r="DF1" s="289"/>
      <c r="DG1" s="289"/>
      <c r="DH1" s="289"/>
      <c r="DI1" s="289"/>
      <c r="DJ1" s="289"/>
      <c r="DK1" s="289"/>
      <c r="DL1" s="289"/>
      <c r="DM1" s="289"/>
      <c r="DN1" s="289"/>
      <c r="DO1" s="289"/>
      <c r="DP1" s="289"/>
      <c r="DQ1" s="289"/>
      <c r="DR1" s="289"/>
      <c r="DS1" s="289"/>
      <c r="DT1" s="289"/>
      <c r="DU1" s="289"/>
    </row>
    <row r="2" spans="1:125" ht="13" x14ac:dyDescent="0.2">
      <c r="B2" s="289"/>
      <c r="T2" s="289"/>
    </row>
    <row r="3" spans="1:125" ht="13" x14ac:dyDescent="0.2">
      <c r="C3" s="289"/>
      <c r="D3" s="289"/>
      <c r="E3" s="289"/>
      <c r="F3" s="289"/>
      <c r="G3" s="289"/>
      <c r="H3" s="289"/>
      <c r="I3" s="289"/>
      <c r="J3" s="289"/>
      <c r="K3" s="289"/>
      <c r="L3" s="289"/>
      <c r="M3" s="289"/>
      <c r="N3" s="289"/>
      <c r="O3" s="289"/>
      <c r="P3" s="289"/>
      <c r="Q3" s="289"/>
      <c r="R3" s="289"/>
      <c r="S3" s="289"/>
      <c r="U3" s="289"/>
      <c r="V3" s="289"/>
      <c r="W3" s="289"/>
      <c r="X3" s="289"/>
      <c r="Y3" s="289"/>
      <c r="Z3" s="289"/>
      <c r="AA3" s="289"/>
      <c r="AB3" s="289"/>
      <c r="AC3" s="289"/>
      <c r="AD3" s="289"/>
      <c r="AE3" s="289"/>
      <c r="AF3" s="289"/>
      <c r="AG3" s="289"/>
      <c r="AH3" s="289"/>
      <c r="AI3" s="289"/>
      <c r="AJ3" s="289"/>
      <c r="AK3" s="289"/>
      <c r="AL3" s="289"/>
      <c r="AM3" s="289"/>
      <c r="AN3" s="289"/>
      <c r="AO3" s="289"/>
      <c r="AP3" s="289"/>
      <c r="AQ3" s="289"/>
      <c r="AR3" s="289"/>
      <c r="AS3" s="289"/>
      <c r="AT3" s="289"/>
      <c r="AU3" s="289"/>
      <c r="AV3" s="289"/>
      <c r="AW3" s="289"/>
      <c r="AX3" s="289"/>
      <c r="AY3" s="289"/>
      <c r="AZ3" s="289"/>
      <c r="BA3" s="289"/>
      <c r="BB3" s="289"/>
      <c r="BC3" s="289"/>
      <c r="BD3" s="289"/>
      <c r="BE3" s="289"/>
      <c r="BF3" s="289"/>
      <c r="BG3" s="289"/>
      <c r="BH3" s="289"/>
      <c r="BI3" s="289"/>
      <c r="BJ3" s="289"/>
      <c r="BK3" s="289"/>
      <c r="BL3" s="289"/>
      <c r="BM3" s="289"/>
      <c r="BN3" s="289"/>
      <c r="BO3" s="289"/>
      <c r="BP3" s="289"/>
      <c r="BQ3" s="289"/>
      <c r="BR3" s="289"/>
      <c r="BS3" s="289"/>
      <c r="BT3" s="289"/>
      <c r="BU3" s="289"/>
      <c r="BV3" s="289"/>
      <c r="BW3" s="289"/>
      <c r="BX3" s="289"/>
      <c r="BY3" s="289"/>
      <c r="BZ3" s="289"/>
      <c r="CA3" s="289"/>
      <c r="CB3" s="289"/>
      <c r="CC3" s="289"/>
      <c r="CD3" s="289"/>
      <c r="CE3" s="289"/>
      <c r="CF3" s="289"/>
      <c r="CG3" s="289"/>
      <c r="CH3" s="289"/>
      <c r="CI3" s="289"/>
      <c r="CJ3" s="289"/>
      <c r="CK3" s="289"/>
      <c r="CL3" s="289"/>
      <c r="CM3" s="289"/>
      <c r="CN3" s="289"/>
      <c r="CO3" s="289"/>
      <c r="CP3" s="289"/>
      <c r="CQ3" s="289"/>
      <c r="CR3" s="289"/>
      <c r="CS3" s="289"/>
      <c r="CT3" s="289"/>
      <c r="CU3" s="289"/>
      <c r="CV3" s="289"/>
      <c r="CW3" s="289"/>
      <c r="CX3" s="289"/>
      <c r="CY3" s="289"/>
      <c r="CZ3" s="289"/>
      <c r="DA3" s="289"/>
      <c r="DB3" s="289"/>
      <c r="DC3" s="289"/>
      <c r="DD3" s="289"/>
      <c r="DE3" s="289"/>
      <c r="DF3" s="289"/>
      <c r="DG3" s="289"/>
      <c r="DH3" s="289"/>
      <c r="DI3" s="289"/>
      <c r="DJ3" s="289"/>
      <c r="DK3" s="289"/>
      <c r="DL3" s="289"/>
      <c r="DM3" s="289"/>
      <c r="DN3" s="289"/>
      <c r="DO3" s="289"/>
      <c r="DP3" s="289"/>
      <c r="DQ3" s="289"/>
      <c r="DR3" s="289"/>
      <c r="DS3" s="289"/>
      <c r="DT3" s="289"/>
      <c r="DU3" s="289"/>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89"/>
      <c r="G33" s="289"/>
      <c r="I33" s="289"/>
    </row>
    <row r="34" spans="2:125" ht="13" x14ac:dyDescent="0.2">
      <c r="C34" s="289"/>
      <c r="P34" s="289"/>
      <c r="R34" s="289"/>
      <c r="U34" s="289"/>
    </row>
    <row r="35" spans="2:125" ht="13" x14ac:dyDescent="0.2">
      <c r="D35" s="289"/>
      <c r="E35" s="289"/>
      <c r="T35" s="289"/>
      <c r="W35" s="289"/>
      <c r="X35" s="289"/>
      <c r="Y35" s="289"/>
      <c r="Z35" s="289"/>
      <c r="AA35" s="289"/>
      <c r="AB35" s="289"/>
      <c r="AC35" s="289"/>
      <c r="AD35" s="289"/>
      <c r="AE35" s="289"/>
      <c r="AF35" s="289"/>
      <c r="AG35" s="289"/>
      <c r="AH35" s="289"/>
      <c r="AI35" s="289"/>
      <c r="AJ35" s="289"/>
      <c r="AK35" s="289"/>
      <c r="AL35" s="289"/>
      <c r="AM35" s="289"/>
      <c r="AN35" s="289"/>
      <c r="AO35" s="289"/>
      <c r="AP35" s="289"/>
      <c r="AQ35" s="289"/>
      <c r="AR35" s="289"/>
      <c r="AS35" s="289"/>
      <c r="AT35" s="289"/>
      <c r="AU35" s="289"/>
      <c r="AV35" s="289"/>
      <c r="AW35" s="289"/>
      <c r="AX35" s="289"/>
      <c r="AY35" s="289"/>
      <c r="AZ35" s="289"/>
      <c r="BA35" s="289"/>
      <c r="BB35" s="289"/>
      <c r="BC35" s="289"/>
      <c r="BD35" s="289"/>
      <c r="BE35" s="289"/>
      <c r="BF35" s="289"/>
      <c r="BG35" s="289"/>
      <c r="BH35" s="289"/>
      <c r="BI35" s="289"/>
      <c r="BJ35" s="289"/>
      <c r="BK35" s="289"/>
      <c r="BL35" s="289"/>
      <c r="BM35" s="289"/>
      <c r="BN35" s="289"/>
      <c r="BO35" s="289"/>
      <c r="BP35" s="289"/>
      <c r="BQ35" s="289"/>
      <c r="BR35" s="289"/>
      <c r="BS35" s="289"/>
      <c r="BT35" s="289"/>
      <c r="BU35" s="289"/>
      <c r="BV35" s="289"/>
      <c r="BW35" s="289"/>
      <c r="BX35" s="289"/>
      <c r="BY35" s="289"/>
      <c r="BZ35" s="289"/>
      <c r="CA35" s="289"/>
      <c r="CB35" s="289"/>
      <c r="CC35" s="289"/>
      <c r="CD35" s="289"/>
      <c r="CE35" s="289"/>
      <c r="CF35" s="289"/>
      <c r="CG35" s="289"/>
      <c r="CH35" s="289"/>
      <c r="CI35" s="289"/>
      <c r="CJ35" s="289"/>
      <c r="CK35" s="289"/>
      <c r="CL35" s="289"/>
      <c r="CM35" s="289"/>
      <c r="CN35" s="289"/>
      <c r="CO35" s="289"/>
      <c r="CP35" s="289"/>
      <c r="CQ35" s="289"/>
      <c r="CR35" s="289"/>
      <c r="CS35" s="289"/>
      <c r="CT35" s="289"/>
      <c r="CU35" s="289"/>
      <c r="CV35" s="289"/>
      <c r="CW35" s="289"/>
      <c r="CX35" s="289"/>
      <c r="CY35" s="289"/>
      <c r="CZ35" s="289"/>
      <c r="DA35" s="289"/>
      <c r="DB35" s="289"/>
      <c r="DC35" s="289"/>
      <c r="DD35" s="289"/>
      <c r="DE35" s="289"/>
      <c r="DF35" s="289"/>
      <c r="DG35" s="289"/>
      <c r="DH35" s="289"/>
      <c r="DI35" s="289"/>
      <c r="DJ35" s="289"/>
      <c r="DK35" s="289"/>
      <c r="DL35" s="289"/>
      <c r="DM35" s="289"/>
      <c r="DN35" s="289"/>
      <c r="DO35" s="289"/>
      <c r="DP35" s="289"/>
      <c r="DQ35" s="289"/>
      <c r="DR35" s="289"/>
      <c r="DS35" s="289"/>
      <c r="DT35" s="289"/>
      <c r="DU35" s="289"/>
    </row>
    <row r="36" spans="2:125" ht="13" x14ac:dyDescent="0.2">
      <c r="F36" s="289"/>
      <c r="H36" s="289"/>
      <c r="J36" s="289"/>
      <c r="K36" s="289"/>
      <c r="L36" s="289"/>
      <c r="M36" s="289"/>
      <c r="N36" s="289"/>
      <c r="O36" s="289"/>
      <c r="Q36" s="289"/>
      <c r="S36" s="289"/>
      <c r="V36" s="289"/>
    </row>
    <row r="37" spans="2:125" ht="13" x14ac:dyDescent="0.2"/>
    <row r="38" spans="2:125" ht="13" x14ac:dyDescent="0.2"/>
    <row r="39" spans="2:125" ht="13" x14ac:dyDescent="0.2"/>
    <row r="40" spans="2:125" ht="13" x14ac:dyDescent="0.2">
      <c r="U40" s="289"/>
    </row>
    <row r="41" spans="2:125" ht="13" x14ac:dyDescent="0.2">
      <c r="R41" s="289"/>
    </row>
    <row r="42" spans="2:125" ht="13" x14ac:dyDescent="0.2">
      <c r="T42" s="289"/>
      <c r="W42" s="289"/>
      <c r="X42" s="289"/>
      <c r="Y42" s="289"/>
      <c r="Z42" s="289"/>
      <c r="AA42" s="289"/>
      <c r="AB42" s="289"/>
      <c r="AC42" s="289"/>
      <c r="AD42" s="289"/>
      <c r="AE42" s="289"/>
      <c r="AF42" s="289"/>
      <c r="AG42" s="289"/>
      <c r="AH42" s="289"/>
      <c r="AI42" s="289"/>
      <c r="AJ42" s="289"/>
      <c r="AK42" s="289"/>
      <c r="AL42" s="289"/>
      <c r="AM42" s="289"/>
      <c r="AN42" s="289"/>
      <c r="AO42" s="289"/>
      <c r="AP42" s="289"/>
      <c r="AQ42" s="289"/>
      <c r="AR42" s="289"/>
      <c r="AS42" s="289"/>
      <c r="AT42" s="289"/>
      <c r="AU42" s="289"/>
      <c r="AV42" s="289"/>
      <c r="AW42" s="289"/>
      <c r="AX42" s="289"/>
      <c r="AY42" s="289"/>
      <c r="AZ42" s="289"/>
      <c r="BA42" s="289"/>
      <c r="BB42" s="289"/>
      <c r="BC42" s="289"/>
      <c r="BD42" s="289"/>
      <c r="BE42" s="289"/>
      <c r="BF42" s="289"/>
      <c r="BG42" s="289"/>
      <c r="BH42" s="289"/>
      <c r="BI42" s="289"/>
      <c r="BJ42" s="289"/>
      <c r="BK42" s="289"/>
      <c r="BL42" s="289"/>
      <c r="BM42" s="289"/>
      <c r="BN42" s="289"/>
      <c r="BO42" s="289"/>
      <c r="BP42" s="289"/>
      <c r="BQ42" s="289"/>
      <c r="BR42" s="289"/>
      <c r="BS42" s="289"/>
      <c r="BT42" s="289"/>
      <c r="BU42" s="289"/>
      <c r="BV42" s="289"/>
      <c r="BW42" s="289"/>
      <c r="BX42" s="289"/>
      <c r="BY42" s="289"/>
      <c r="BZ42" s="289"/>
      <c r="CA42" s="289"/>
      <c r="CB42" s="289"/>
      <c r="CC42" s="289"/>
      <c r="CD42" s="289"/>
      <c r="CE42" s="289"/>
      <c r="CF42" s="289"/>
      <c r="CG42" s="289"/>
      <c r="CH42" s="289"/>
      <c r="CI42" s="289"/>
      <c r="CJ42" s="289"/>
      <c r="CK42" s="289"/>
      <c r="CL42" s="289"/>
      <c r="CM42" s="289"/>
      <c r="CN42" s="289"/>
      <c r="CO42" s="289"/>
      <c r="CP42" s="289"/>
      <c r="CQ42" s="289"/>
      <c r="CR42" s="289"/>
      <c r="CS42" s="289"/>
      <c r="CT42" s="289"/>
      <c r="CU42" s="289"/>
      <c r="CV42" s="289"/>
      <c r="CW42" s="289"/>
      <c r="CX42" s="289"/>
      <c r="CY42" s="289"/>
      <c r="CZ42" s="289"/>
      <c r="DA42" s="289"/>
      <c r="DB42" s="289"/>
      <c r="DC42" s="289"/>
      <c r="DD42" s="289"/>
      <c r="DE42" s="289"/>
      <c r="DF42" s="289"/>
      <c r="DG42" s="289"/>
      <c r="DH42" s="289"/>
      <c r="DI42" s="289"/>
      <c r="DJ42" s="289"/>
      <c r="DK42" s="289"/>
      <c r="DL42" s="289"/>
      <c r="DM42" s="289"/>
      <c r="DN42" s="289"/>
      <c r="DO42" s="289"/>
      <c r="DP42" s="289"/>
      <c r="DQ42" s="289"/>
      <c r="DR42" s="289"/>
      <c r="DS42" s="289"/>
      <c r="DT42" s="289"/>
      <c r="DU42" s="289"/>
    </row>
    <row r="43" spans="2:125" ht="13" x14ac:dyDescent="0.2">
      <c r="Q43" s="289"/>
      <c r="S43" s="289"/>
      <c r="V43" s="289"/>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0" t="s">
        <v>565</v>
      </c>
    </row>
  </sheetData>
  <sheetProtection algorithmName="SHA-512" hashValue="QjcdYNrS43dpHnDo6SqwhLGb1BgrGLuNbB1t/5qaP5W2CJs7gCfM9iUq0FkX2xk89zEmYGcO6to1dD3FLrnNpg==" saltValue="qw5oFAAfxRzwRUa1n/YZEQ==" spinCount="100000" sheet="1" objects="1" scenarios="1"/>
  <dataConsolidate/>
  <phoneticPr fontId="2"/>
  <printOptions horizontalCentered="1" verticalCentered="1"/>
  <pageMargins left="0" right="0" top="0.19685039370078741" bottom="0" header="0.39370078740157483" footer="0"/>
  <pageSetup paperSize="9" scale="40"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2"/>
  <cols>
    <col min="1" max="1" width="8.179687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566</v>
      </c>
      <c r="G46" s="8" t="s">
        <v>567</v>
      </c>
      <c r="H46" s="8" t="s">
        <v>568</v>
      </c>
      <c r="I46" s="8" t="s">
        <v>569</v>
      </c>
      <c r="J46" s="9" t="s">
        <v>570</v>
      </c>
    </row>
    <row r="47" spans="2:10" ht="57.75" customHeight="1" x14ac:dyDescent="0.2">
      <c r="B47" s="10"/>
      <c r="C47" s="1236" t="s">
        <v>3</v>
      </c>
      <c r="D47" s="1236"/>
      <c r="E47" s="1237"/>
      <c r="F47" s="11">
        <v>10.49</v>
      </c>
      <c r="G47" s="12">
        <v>12.47</v>
      </c>
      <c r="H47" s="12">
        <v>14.45</v>
      </c>
      <c r="I47" s="12">
        <v>20.28</v>
      </c>
      <c r="J47" s="13">
        <v>24.68</v>
      </c>
    </row>
    <row r="48" spans="2:10" ht="57.75" customHeight="1" x14ac:dyDescent="0.2">
      <c r="B48" s="14"/>
      <c r="C48" s="1238" t="s">
        <v>4</v>
      </c>
      <c r="D48" s="1238"/>
      <c r="E48" s="1239"/>
      <c r="F48" s="15">
        <v>4.92</v>
      </c>
      <c r="G48" s="16">
        <v>3.73</v>
      </c>
      <c r="H48" s="16">
        <v>6.79</v>
      </c>
      <c r="I48" s="16">
        <v>5.19</v>
      </c>
      <c r="J48" s="17">
        <v>8.5399999999999991</v>
      </c>
    </row>
    <row r="49" spans="2:10" ht="57.75" customHeight="1" thickBot="1" x14ac:dyDescent="0.25">
      <c r="B49" s="18"/>
      <c r="C49" s="1240" t="s">
        <v>5</v>
      </c>
      <c r="D49" s="1240"/>
      <c r="E49" s="1241"/>
      <c r="F49" s="19">
        <v>3.43</v>
      </c>
      <c r="G49" s="20">
        <v>1.05</v>
      </c>
      <c r="H49" s="20">
        <v>4.3600000000000003</v>
      </c>
      <c r="I49" s="20">
        <v>4.13</v>
      </c>
      <c r="J49" s="21">
        <v>7.58</v>
      </c>
    </row>
    <row r="50" spans="2:10" ht="13.5" customHeight="1" x14ac:dyDescent="0.2"/>
  </sheetData>
  <sheetProtection algorithmName="SHA-512" hashValue="fqxRo5FDmfd0LdIIUQr0CP4nxePElFE5axfdp+5oe8ImSlnA4glVByMWOWU5pg8Ama9XkrCKX7haKG9hEjrnnQ==" saltValue="YXp1Ho3RREHH+irIn4clk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2022-03-25T07:41:39Z</cp:lastPrinted>
  <dcterms:created xsi:type="dcterms:W3CDTF">2022-03-25T07:38:42Z</dcterms:created>
  <dcterms:modified xsi:type="dcterms:W3CDTF">2022-03-25T07:43:27Z</dcterms:modified>
</cp:coreProperties>
</file>