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nrdsprfsv11\Share\NAKATA-TOMOHIRO\Desktop\"/>
    </mc:Choice>
  </mc:AlternateContent>
  <xr:revisionPtr revIDLastSave="0" documentId="8_{222959B6-47CA-4652-B7B5-C3304F8806ED}" xr6:coauthVersionLast="47" xr6:coauthVersionMax="47" xr10:uidLastSave="{00000000-0000-0000-0000-000000000000}"/>
  <bookViews>
    <workbookView xWindow="-110" yWindow="-110" windowWidth="19420" windowHeight="11620" tabRatio="9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s="1"/>
  <c r="U35" i="10" l="1"/>
  <c r="U36" i="10" s="1"/>
  <c r="BW34" i="10"/>
  <c r="BW35" i="10" s="1"/>
  <c r="BW36" i="10" s="1"/>
  <c r="BW37" i="10" s="1"/>
  <c r="BW38" i="10" s="1"/>
  <c r="CO34" i="10"/>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<sst xmlns="http://schemas.openxmlformats.org/spreadsheetml/2006/main" count="1143" uniqueCount="559">
  <si>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</si>
  <si>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</si>
  <si>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</si>
  <si>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</si>
  <si>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</si>
  <si>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</si>
  <si>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</si>
  <si>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</si>
  <si>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</si>
  <si>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</si>
  <si>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</si>
  <si>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</si>
  <si>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</si>
  <si>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</si>
  <si>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</si>
  <si>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</si>
  <si>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</si>
  <si>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</si>
  <si>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</si>
  <si>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</si>
  <si>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</si>
  <si>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</si>
  <si>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</si>
  <si>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</si>
  <si>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</si>
  <si>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</si>
  <si>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</si>
  <si>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</si>
  <si>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</si>
  <si>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</si>
  <si>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</si>
  <si>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</si>
  <si>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</si>
  <si>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</si>
  <si>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</si>
  <si>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</si>
  <si>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</si>
  <si>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</si>
  <si>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</si>
  <si>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</si>
  <si>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</si>
  <si>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</si>
  <si>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</si>
  <si>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</si>
  <si>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</si>
  <si>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</si>
  <si>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</si>
  <si>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</si>
  <si>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</si>
  <si>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</si>
  <si>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</si>
  <si>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</si>
  <si>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</si>
  <si>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</si>
  <si>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</si>
  <si>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</si>
  <si>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</si>
  <si>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</si>
  <si>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</si>
  <si>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</si>
  <si>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</si>
  <si>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</si>
  <si>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</si>
  <si>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</si>
  <si>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</si>
  <si>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</si>
  <si>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</si>
  <si>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</si>
  <si>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</si>
  <si>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</si>
  <si>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</si>
  <si>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</si>
  <si>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</si>
  <si>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</si>
  <si>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</si>
  <si>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</si>
  <si>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</si>
  <si>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</si>
  <si>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</si>
  <si>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</si>
  <si>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</si>
  <si>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</si>
  <si>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</si>
  <si>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</si>
  <si>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</si>
  <si>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</si>
  <si>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</si>
  <si>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</si>
  <si>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</si>
  <si>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</si>
  <si>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</si>
  <si>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</si>
  <si>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</si>
  <si>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</si>
  <si>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</si>
  <si>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</si>
  <si>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</si>
  <si>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</si>
  <si>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</si>
  <si>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</si>
  <si>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</si>
  <si>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</si>
  <si>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</si>
  <si>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</si>
  <si>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</si>
  <si>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</si>
  <si>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</si>
  <si>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</si>
  <si>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</si>
  <si>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</si>
  <si>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</si>
  <si>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</si>
  <si>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</si>
  <si>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</si>
  <si>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</si>
  <si>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</si>
  <si>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</si>
  <si>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</si>
  <si>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</si>
  <si>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</si>
  <si>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</si>
  <si>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</si>
  <si>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</si>
  <si>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</si>
  <si>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</si>
  <si>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</si>
  <si>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</si>
  <si>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</si>
  <si>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</si>
  <si>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</si>
  <si>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</si>
  <si>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</si>
  <si>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</si>
  <si>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</si>
  <si>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</si>
  <si>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</si>
  <si>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</si>
  <si>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</si>
  <si>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</si>
  <si>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</si>
  <si>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</si>
  <si>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</si>
  <si>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</si>
  <si>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</si>
  <si>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</si>
  <si>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</si>
  <si>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</si>
  <si>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</si>
  <si>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</si>
  <si>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</si>
  <si>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</si>
  <si>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</si>
  <si>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</si>
  <si>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</si>
  <si>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</si>
  <si>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</si>
  <si>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</si>
  <si>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</si>
  <si>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</si>
  <si>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</si>
  <si>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</si>
  <si>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</si>
  <si>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</si>
  <si>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</si>
  <si>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</si>
  <si>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</si>
  <si>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</si>
  <si>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</si>
  <si>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</si>
  <si>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</si>
  <si>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</si>
  <si>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</si>
  <si>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</si>
  <si>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</si>
  <si>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</si>
  <si>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</si>
  <si>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</si>
  <si>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</si>
  <si>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</si>
  <si>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</si>
  <si>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</si>
  <si>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</si>
  <si>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</si>
  <si>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</si>
  <si>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</si>
  <si>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</si>
  <si>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</si>
  <si>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</si>
  <si>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</si>
  <si>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</si>
  <si>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</si>
  <si>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</si>
  <si>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</si>
  <si>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</si>
  <si>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</si>
  <si>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</si>
  <si>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</si>
  <si>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</si>
  <si>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</si>
  <si>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</si>
  <si>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</si>
  <si>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</si>
  <si>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</si>
  <si>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東京都墨田区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</si>
  <si>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</si>
  <si>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</si>
  <si>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</si>
  <si>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</si>
  <si>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</si>
  <si>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</si>
  <si>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</si>
  <si>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</si>
  <si>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</si>
  <si>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</si>
  <si>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</si>
  <si>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</si>
  <si>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</si>
  <si>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</si>
  <si>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</si>
  <si>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</si>
  <si>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</si>
  <si>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</si>
  <si>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</si>
  <si>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</si>
  <si>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</si>
  <si>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</si>
  <si>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</si>
  <si>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</si>
  <si>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</si>
  <si>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</si>
  <si>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</si>
  <si>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</si>
  <si>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</si>
  <si>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</si>
  <si>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</si>
  <si>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</si>
  <si>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</si>
  <si>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</si>
  <si>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</si>
  <si>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</si>
  <si>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</si>
  <si>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</si>
  <si>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</si>
  <si>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</si>
  <si>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</si>
  <si>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</si>
  <si>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</si>
  <si>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</si>
  <si>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</si>
  <si>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</si>
  <si>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</si>
  <si>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</si>
  <si>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</si>
  <si>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</si>
  <si>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</si>
  <si>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</si>
  <si>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</si>
  <si>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</si>
  <si>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</si>
  <si>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</si>
  <si>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</si>
  <si>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</si>
  <si>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</si>
  <si>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</si>
  <si>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</si>
  <si>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</si>
  <si>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</si>
  <si>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</si>
  <si>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</si>
  <si>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</si>
  <si>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</si>
  <si>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</si>
  <si>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</si>
  <si>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</si>
  <si>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</si>
  <si>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</si>
  <si>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</si>
  <si>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</si>
  <si>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</si>
  <si>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</si>
  <si>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</si>
  <si>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</si>
  <si>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</si>
  <si>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</si>
  <si>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</si>
  <si>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</si>
  <si>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</si>
  <si>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</si>
  <si>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</si>
  <si>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</si>
  <si>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</si>
  <si>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</si>
  <si>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</si>
  <si>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</si>
  <si>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</si>
  <si>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</si>
  <si>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</si>
  <si>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</si>
  <si>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</si>
  <si>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</si>
  <si>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</si>
  <si>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</si>
  <si>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</si>
  <si>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</si>
  <si>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</si>
  <si>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</si>
  <si>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</si>
  <si>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</si>
  <si>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</si>
  <si>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</si>
  <si>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</si>
  <si>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</si>
  <si>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</si>
  <si>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</si>
  <si>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</si>
  <si>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</si>
  <si>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</si>
  <si>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</si>
  <si>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</si>
  <si>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</si>
  <si>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</si>
  <si>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</si>
  <si>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</si>
  <si>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</si>
  <si>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</si>
  <si>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</si>
  <si>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</si>
  <si>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</si>
  <si>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</si>
  <si>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</si>
  <si>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</si>
  <si>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</si>
  <si>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</si>
  <si>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</si>
  <si>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</si>
  <si>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</si>
  <si>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</si>
  <si>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</si>
  <si>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</si>
  <si>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</si>
  <si>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</si>
  <si>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</si>
  <si>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</si>
  <si>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</si>
  <si>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</si>
  <si>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</si>
  <si>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</si>
  <si>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</si>
  <si>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</si>
  <si>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</si>
  <si>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</si>
  <si>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</si>
  <si>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</si>
  <si>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</si>
  <si>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東京都墨田区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</si>
  <si>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</si>
  <si>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</si>
  <si>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</si>
  <si>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</si>
  <si>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</si>
  <si>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</si>
  <si>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</si>
  <si>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</si>
  <si>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</si>
  <si>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</si>
  <si>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</si>
  <si>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</si>
  <si>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</si>
  <si>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</si>
  <si>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</si>
  <si>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</si>
  <si>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</si>
  <si>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</si>
  <si>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</si>
  <si>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</si>
  <si>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</si>
  <si>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</si>
  <si>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</si>
  <si>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</si>
  <si>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</si>
  <si>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</si>
  <si>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</si>
  <si>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</si>
  <si>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</si>
  <si>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</si>
  <si>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</si>
  <si>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</si>
  <si>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</si>
  <si>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</si>
  <si>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</si>
  <si>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</si>
  <si>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</si>
  <si>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</si>
  <si>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</si>
  <si>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</si>
  <si>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</si>
  <si>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</si>
  <si>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</si>
  <si>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</si>
  <si>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</si>
  <si>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</si>
  <si>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</si>
  <si>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</si>
  <si>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</si>
  <si>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</si>
  <si>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</si>
  <si>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</si>
  <si>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</si>
  <si>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</si>
  <si>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</si>
  <si>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</si>
  <si>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</si>
  <si>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</si>
  <si>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</si>
  <si>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</si>
  <si>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</si>
  <si>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</si>
  <si>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</si>
  <si>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</si>
  <si>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</si>
  <si>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</si>
  <si>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</si>
  <si>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</si>
  <si>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</si>
  <si>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</si>
  <si>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</si>
  <si>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</si>
  <si>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</si>
  <si>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</si>
  <si>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</si>
  <si>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</si>
  <si>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</si>
  <si>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</si>
  <si>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</si>
  <si>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</si>
  <si>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</si>
  <si>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</si>
  <si>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</si>
  <si>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</si>
  <si>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</si>
  <si>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</si>
  <si>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</si>
  <si>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</si>
  <si>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</si>
  <si>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</si>
  <si>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</si>
  <si>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</si>
  <si>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</si>
  <si>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</si>
  <si>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</si>
  <si>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</si>
  <si>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</si>
  <si>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</si>
  <si>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</si>
  <si>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</si>
  <si>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</si>
  <si>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</si>
  <si>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</si>
  <si>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</si>
  <si>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</si>
  <si>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</si>
  <si>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</si>
  <si>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</si>
  <si>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</si>
  <si>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</si>
  <si>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</si>
  <si>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</si>
  <si>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</si>
  <si>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</si>
  <si>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</si>
  <si>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</si>
  <si>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</si>
  <si>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</si>
  <si>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</si>
  <si>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</si>
  <si>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</si>
  <si>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</si>
  <si>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</si>
  <si>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</si>
  <si>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</si>
  <si>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</si>
  <si>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</si>
  <si>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</si>
  <si>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</si>
  <si>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</si>
  <si>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</si>
  <si>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</si>
  <si>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</si>
  <si>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</si>
  <si>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</si>
  <si>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</si>
  <si>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</si>
  <si>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</si>
  <si>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</si>
  <si>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</si>
  <si>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</si>
  <si>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</si>
  <si>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</si>
  <si>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</si>
  <si>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</si>
  <si>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</si>
  <si>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</si>
  <si>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</si>
  <si>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</si>
  <si>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</si>
  <si>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</si>
  <si>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</si>
  <si>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</si>
  <si>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</si>
  <si>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</si>
  <si>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</si>
  <si>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</si>
  <si>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</si>
  <si>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</si>
  <si>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</si>
  <si>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</si>
  <si>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</si>
  <si>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</si>
  <si>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</si>
  <si>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</si>
  <si>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</si>
  <si>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</si>
  <si>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</si>
  <si>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</si>
  <si>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</si>
  <si>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</si>
  <si>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0.84</t>
  </si>
  <si>
    <t>▲ 3.54</t>
  </si>
  <si>
    <t>一般会計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</si>
  <si>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</si>
  <si>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</si>
  <si>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</si>
  <si>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</si>
  <si>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</si>
  <si>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</si>
  <si>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</si>
  <si>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</si>
  <si>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</si>
  <si>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</si>
  <si>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</si>
  <si>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</si>
  <si>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</si>
  <si>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</si>
  <si>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</si>
  <si>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</si>
  <si>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</si>
  <si>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公共施設等整備基金</t>
    <rPh sb="0" eb="2">
      <t>コウキョウ</t>
    </rPh>
    <rPh sb="2" eb="4">
      <t>シセツ</t>
    </rPh>
    <rPh sb="4" eb="5">
      <t>トウ</t>
    </rPh>
    <rPh sb="5" eb="7">
      <t>セイビ</t>
    </rPh>
    <rPh sb="7" eb="9">
      <t>キキン</t>
    </rPh>
    <phoneticPr fontId="2"/>
  </si>
  <si>
    <t>北斎基金</t>
    <rPh sb="0" eb="2">
      <t>ホクサイ</t>
    </rPh>
    <rPh sb="2" eb="4">
      <t>キキン</t>
    </rPh>
    <phoneticPr fontId="2"/>
  </si>
  <si>
    <t>水と緑のまちづくり基金</t>
    <rPh sb="0" eb="1">
      <t>ミズ</t>
    </rPh>
    <rPh sb="2" eb="3">
      <t>ミドリ</t>
    </rPh>
    <rPh sb="9" eb="11">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</si>
  <si>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</si>
  <si>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</si>
  <si>
    <t>墨田まちづくり公社</t>
  </si>
  <si>
    <t>墨田区文化振興財団</t>
  </si>
  <si>
    <t>アルカタワーズ</t>
  </si>
  <si>
    <t>〇</t>
  </si>
  <si>
    <t>墨田区土地開発公社</t>
  </si>
  <si>
    <t>国際ファッションセンター</t>
  </si>
  <si>
    <t>ファッション産業人材育成機構</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</si>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</sst>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wrapText="1"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5824-4A84-9C72-7998C047F5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47581</c:v>
                </c:pt>
                <c:pt idx="1">
                  <c:v>59249</c:v>
                </c:pt>
                <c:pt idx="2">
                  <c:v>38751</c:v>
                </c:pt>
                <c:pt idx="3">
                  <c:v>39700</c:v>
                </c:pt>
                <c:pt idx="4">
                  <c:v>58005</c:v>
                </c:pt>
              </c:numCache>
            </c:numRef>
          </c:val>
          <c:smooth val="0"/>
          <c:extLst>
            <c:ext xmlns:c16="http://schemas.microsoft.com/office/drawing/2014/chart" uri="{C3380CC4-5D6E-409C-BE32-E72D297353CC}">
              <c16:uniqueId val="{00000001-5824-4A84-9C72-7998C047F5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8.5399999999999991</c:v>
                </c:pt>
                <c:pt idx="1">
                  <c:v>7.63</c:v>
                </c:pt>
                <c:pt idx="2">
                  <c:v>6.1</c:v>
                </c:pt>
                <c:pt idx="3">
                  <c:v>7.61</c:v>
                </c:pt>
                <c:pt idx="4">
                  <c:v>6.89</c:v>
                </c:pt>
              </c:numCache>
            </c:numRef>
          </c:val>
          <c:extLst>
            <c:ext xmlns:c16="http://schemas.microsoft.com/office/drawing/2014/chart" uri="{C3380CC4-5D6E-409C-BE32-E72D297353CC}">
              <c16:uniqueId val="{00000000-47D3-4C37-A3F3-ACDA65B8E9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24.68</c:v>
                </c:pt>
                <c:pt idx="1">
                  <c:v>31.79</c:v>
                </c:pt>
                <c:pt idx="2">
                  <c:v>32.04</c:v>
                </c:pt>
                <c:pt idx="3">
                  <c:v>33.71</c:v>
                </c:pt>
                <c:pt idx="4">
                  <c:v>31.19</c:v>
                </c:pt>
              </c:numCache>
            </c:numRef>
          </c:val>
          <c:extLst>
            <c:ext xmlns:c16="http://schemas.microsoft.com/office/drawing/2014/chart" uri="{C3380CC4-5D6E-409C-BE32-E72D297353CC}">
              <c16:uniqueId val="{00000001-47D3-4C37-A3F3-ACDA65B8E9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7.58</c:v>
                </c:pt>
                <c:pt idx="1">
                  <c:v>1.42</c:v>
                </c:pt>
                <c:pt idx="2">
                  <c:v>-0.84</c:v>
                </c:pt>
                <c:pt idx="3">
                  <c:v>3.97</c:v>
                </c:pt>
                <c:pt idx="4">
                  <c:v>-3.54</c:v>
                </c:pt>
              </c:numCache>
            </c:numRef>
          </c:val>
          <c:smooth val="0"/>
          <c:extLst>
            <c:ext xmlns:c16="http://schemas.microsoft.com/office/drawing/2014/chart" uri="{C3380CC4-5D6E-409C-BE32-E72D297353CC}">
              <c16:uniqueId val="{00000002-47D3-4C37-A3F3-ACDA65B8E9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E2-4FD6-8E51-7EE628837C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E2-4FD6-8E51-7EE628837C7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E2-4FD6-8E51-7EE628837C7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E2-4FD6-8E51-7EE628837C7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5E2-4FD6-8E51-7EE628837C7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5E2-4FD6-8E51-7EE628837C7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0.13</c:v>
                </c:pt>
                <c:pt idx="4">
                  <c:v>#N/A</c:v>
                </c:pt>
                <c:pt idx="5">
                  <c:v>0.25</c:v>
                </c:pt>
                <c:pt idx="6">
                  <c:v>#N/A</c:v>
                </c:pt>
                <c:pt idx="7">
                  <c:v>0.13</c:v>
                </c:pt>
                <c:pt idx="8">
                  <c:v>#N/A</c:v>
                </c:pt>
                <c:pt idx="9">
                  <c:v>0.25</c:v>
                </c:pt>
              </c:numCache>
            </c:numRef>
          </c:val>
          <c:extLst>
            <c:ext xmlns:c16="http://schemas.microsoft.com/office/drawing/2014/chart" uri="{C3380CC4-5D6E-409C-BE32-E72D297353CC}">
              <c16:uniqueId val="{00000006-F5E2-4FD6-8E51-7EE628837C7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c:v>
                </c:pt>
                <c:pt idx="2">
                  <c:v>#N/A</c:v>
                </c:pt>
                <c:pt idx="3">
                  <c:v>2.5499999999999998</c:v>
                </c:pt>
                <c:pt idx="4">
                  <c:v>#N/A</c:v>
                </c:pt>
                <c:pt idx="5">
                  <c:v>0.93</c:v>
                </c:pt>
                <c:pt idx="6">
                  <c:v>#N/A</c:v>
                </c:pt>
                <c:pt idx="7">
                  <c:v>0.9</c:v>
                </c:pt>
                <c:pt idx="8">
                  <c:v>#N/A</c:v>
                </c:pt>
                <c:pt idx="9">
                  <c:v>0.35</c:v>
                </c:pt>
              </c:numCache>
            </c:numRef>
          </c:val>
          <c:extLst>
            <c:ext xmlns:c16="http://schemas.microsoft.com/office/drawing/2014/chart" uri="{C3380CC4-5D6E-409C-BE32-E72D297353CC}">
              <c16:uniqueId val="{00000007-F5E2-4FD6-8E51-7EE628837C7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1.23</c:v>
                </c:pt>
                <c:pt idx="2">
                  <c:v>#N/A</c:v>
                </c:pt>
                <c:pt idx="3">
                  <c:v>1.35</c:v>
                </c:pt>
                <c:pt idx="4">
                  <c:v>#N/A</c:v>
                </c:pt>
                <c:pt idx="5">
                  <c:v>1.38</c:v>
                </c:pt>
                <c:pt idx="6">
                  <c:v>#N/A</c:v>
                </c:pt>
                <c:pt idx="7">
                  <c:v>0.85</c:v>
                </c:pt>
                <c:pt idx="8">
                  <c:v>#N/A</c:v>
                </c:pt>
                <c:pt idx="9">
                  <c:v>0.95</c:v>
                </c:pt>
              </c:numCache>
            </c:numRef>
          </c:val>
          <c:extLst>
            <c:ext xmlns:c16="http://schemas.microsoft.com/office/drawing/2014/chart" uri="{C3380CC4-5D6E-409C-BE32-E72D297353CC}">
              <c16:uniqueId val="{00000008-F5E2-4FD6-8E51-7EE628837C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8.5399999999999991</c:v>
                </c:pt>
                <c:pt idx="2">
                  <c:v>#N/A</c:v>
                </c:pt>
                <c:pt idx="3">
                  <c:v>7.62</c:v>
                </c:pt>
                <c:pt idx="4">
                  <c:v>#N/A</c:v>
                </c:pt>
                <c:pt idx="5">
                  <c:v>6.09</c:v>
                </c:pt>
                <c:pt idx="6">
                  <c:v>#N/A</c:v>
                </c:pt>
                <c:pt idx="7">
                  <c:v>7.6</c:v>
                </c:pt>
                <c:pt idx="8">
                  <c:v>#N/A</c:v>
                </c:pt>
                <c:pt idx="9">
                  <c:v>6.89</c:v>
                </c:pt>
              </c:numCache>
            </c:numRef>
          </c:val>
          <c:extLst>
            <c:ext xmlns:c16="http://schemas.microsoft.com/office/drawing/2014/chart" uri="{C3380CC4-5D6E-409C-BE32-E72D297353CC}">
              <c16:uniqueId val="{00000009-F5E2-4FD6-8E51-7EE628837C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4168</c:v>
                </c:pt>
                <c:pt idx="5">
                  <c:v>4156</c:v>
                </c:pt>
                <c:pt idx="8">
                  <c:v>3970</c:v>
                </c:pt>
                <c:pt idx="11">
                  <c:v>3599</c:v>
                </c:pt>
                <c:pt idx="14">
                  <c:v>3321</c:v>
                </c:pt>
              </c:numCache>
            </c:numRef>
          </c:val>
          <c:extLst>
            <c:ext xmlns:c16="http://schemas.microsoft.com/office/drawing/2014/chart" uri="{C3380CC4-5D6E-409C-BE32-E72D297353CC}">
              <c16:uniqueId val="{00000000-ACC3-46B8-B9E7-7968CC16F3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C3-46B8-B9E7-7968CC16F3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581</c:v>
                </c:pt>
                <c:pt idx="3">
                  <c:v>480</c:v>
                </c:pt>
                <c:pt idx="6">
                  <c:v>472</c:v>
                </c:pt>
                <c:pt idx="9">
                  <c:v>469</c:v>
                </c:pt>
                <c:pt idx="12">
                  <c:v>470</c:v>
                </c:pt>
              </c:numCache>
            </c:numRef>
          </c:val>
          <c:extLst>
            <c:ext xmlns:c16="http://schemas.microsoft.com/office/drawing/2014/chart" uri="{C3380CC4-5D6E-409C-BE32-E72D297353CC}">
              <c16:uniqueId val="{00000002-ACC3-46B8-B9E7-7968CC16F3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87</c:v>
                </c:pt>
                <c:pt idx="3">
                  <c:v>96</c:v>
                </c:pt>
                <c:pt idx="6">
                  <c:v>91</c:v>
                </c:pt>
                <c:pt idx="9">
                  <c:v>89</c:v>
                </c:pt>
                <c:pt idx="12">
                  <c:v>109</c:v>
                </c:pt>
              </c:numCache>
            </c:numRef>
          </c:val>
          <c:extLst>
            <c:ext xmlns:c16="http://schemas.microsoft.com/office/drawing/2014/chart" uri="{C3380CC4-5D6E-409C-BE32-E72D297353CC}">
              <c16:uniqueId val="{00000003-ACC3-46B8-B9E7-7968CC16F3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C3-46B8-B9E7-7968CC16F3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97</c:v>
                </c:pt>
                <c:pt idx="3">
                  <c:v>134</c:v>
                </c:pt>
                <c:pt idx="6">
                  <c:v>137</c:v>
                </c:pt>
                <c:pt idx="9">
                  <c:v>141</c:v>
                </c:pt>
                <c:pt idx="12">
                  <c:v>137</c:v>
                </c:pt>
              </c:numCache>
            </c:numRef>
          </c:val>
          <c:extLst>
            <c:ext xmlns:c16="http://schemas.microsoft.com/office/drawing/2014/chart" uri="{C3380CC4-5D6E-409C-BE32-E72D297353CC}">
              <c16:uniqueId val="{00000005-ACC3-46B8-B9E7-7968CC16F3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C3-46B8-B9E7-7968CC16F3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2594</c:v>
                </c:pt>
                <c:pt idx="3">
                  <c:v>2471</c:v>
                </c:pt>
                <c:pt idx="6">
                  <c:v>2441</c:v>
                </c:pt>
                <c:pt idx="9">
                  <c:v>2447</c:v>
                </c:pt>
                <c:pt idx="12">
                  <c:v>2533</c:v>
                </c:pt>
              </c:numCache>
            </c:numRef>
          </c:val>
          <c:extLst>
            <c:ext xmlns:c16="http://schemas.microsoft.com/office/drawing/2014/chart" uri="{C3380CC4-5D6E-409C-BE32-E72D297353CC}">
              <c16:uniqueId val="{00000007-ACC3-46B8-B9E7-7968CC16F3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-809</c:v>
                </c:pt>
                <c:pt idx="2">
                  <c:v>#N/A</c:v>
                </c:pt>
                <c:pt idx="3">
                  <c:v>#N/A</c:v>
                </c:pt>
                <c:pt idx="4">
                  <c:v>-975</c:v>
                </c:pt>
                <c:pt idx="5">
                  <c:v>#N/A</c:v>
                </c:pt>
                <c:pt idx="6">
                  <c:v>#N/A</c:v>
                </c:pt>
                <c:pt idx="7">
                  <c:v>-829</c:v>
                </c:pt>
                <c:pt idx="8">
                  <c:v>#N/A</c:v>
                </c:pt>
                <c:pt idx="9">
                  <c:v>#N/A</c:v>
                </c:pt>
                <c:pt idx="10">
                  <c:v>-453</c:v>
                </c:pt>
                <c:pt idx="11">
                  <c:v>#N/A</c:v>
                </c:pt>
                <c:pt idx="12">
                  <c:v>#N/A</c:v>
                </c:pt>
                <c:pt idx="13">
                  <c:v>-72</c:v>
                </c:pt>
                <c:pt idx="14">
                  <c:v>#N/A</c:v>
                </c:pt>
              </c:numCache>
            </c:numRef>
          </c:val>
          <c:smooth val="0"/>
          <c:extLst>
            <c:ext xmlns:c16="http://schemas.microsoft.com/office/drawing/2014/chart" uri="{C3380CC4-5D6E-409C-BE32-E72D297353CC}">
              <c16:uniqueId val="{00000008-ACC3-46B8-B9E7-7968CC16F3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35732</c:v>
                </c:pt>
                <c:pt idx="5">
                  <c:v>34607</c:v>
                </c:pt>
                <c:pt idx="8">
                  <c:v>39962</c:v>
                </c:pt>
                <c:pt idx="11">
                  <c:v>38928</c:v>
                </c:pt>
                <c:pt idx="14">
                  <c:v>35252</c:v>
                </c:pt>
              </c:numCache>
            </c:numRef>
          </c:val>
          <c:extLst>
            <c:ext xmlns:c16="http://schemas.microsoft.com/office/drawing/2014/chart" uri="{C3380CC4-5D6E-409C-BE32-E72D297353CC}">
              <c16:uniqueId val="{00000000-E317-4A35-B343-E00D43BE4C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17-4A35-B343-E00D43BE4C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29511</c:v>
                </c:pt>
                <c:pt idx="5">
                  <c:v>34794</c:v>
                </c:pt>
                <c:pt idx="8">
                  <c:v>46174</c:v>
                </c:pt>
                <c:pt idx="11">
                  <c:v>53851</c:v>
                </c:pt>
                <c:pt idx="14">
                  <c:v>59647</c:v>
                </c:pt>
              </c:numCache>
            </c:numRef>
          </c:val>
          <c:extLst>
            <c:ext xmlns:c16="http://schemas.microsoft.com/office/drawing/2014/chart" uri="{C3380CC4-5D6E-409C-BE32-E72D297353CC}">
              <c16:uniqueId val="{00000002-E317-4A35-B343-E00D43BE4C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17-4A35-B343-E00D43BE4C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17-4A35-B343-E00D43BE4C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1016</c:v>
                </c:pt>
                <c:pt idx="6">
                  <c:v>0</c:v>
                </c:pt>
                <c:pt idx="9">
                  <c:v>0</c:v>
                </c:pt>
                <c:pt idx="12">
                  <c:v>0</c:v>
                </c:pt>
              </c:numCache>
            </c:numRef>
          </c:val>
          <c:extLst>
            <c:ext xmlns:c16="http://schemas.microsoft.com/office/drawing/2014/chart" uri="{C3380CC4-5D6E-409C-BE32-E72D297353CC}">
              <c16:uniqueId val="{00000005-E317-4A35-B343-E00D43BE4C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13887</c:v>
                </c:pt>
                <c:pt idx="3">
                  <c:v>14167</c:v>
                </c:pt>
                <c:pt idx="6">
                  <c:v>14433</c:v>
                </c:pt>
                <c:pt idx="9">
                  <c:v>13708</c:v>
                </c:pt>
                <c:pt idx="12">
                  <c:v>13856</c:v>
                </c:pt>
              </c:numCache>
            </c:numRef>
          </c:val>
          <c:extLst>
            <c:ext xmlns:c16="http://schemas.microsoft.com/office/drawing/2014/chart" uri="{C3380CC4-5D6E-409C-BE32-E72D297353CC}">
              <c16:uniqueId val="{00000006-E317-4A35-B343-E00D43BE4C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1063</c:v>
                </c:pt>
                <c:pt idx="3">
                  <c:v>1233</c:v>
                </c:pt>
                <c:pt idx="6">
                  <c:v>1377</c:v>
                </c:pt>
                <c:pt idx="9">
                  <c:v>1623</c:v>
                </c:pt>
                <c:pt idx="12">
                  <c:v>1709</c:v>
                </c:pt>
              </c:numCache>
            </c:numRef>
          </c:val>
          <c:extLst>
            <c:ext xmlns:c16="http://schemas.microsoft.com/office/drawing/2014/chart" uri="{C3380CC4-5D6E-409C-BE32-E72D297353CC}">
              <c16:uniqueId val="{00000007-E317-4A35-B343-E00D43BE4C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17-4A35-B343-E00D43BE4C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7202</c:v>
                </c:pt>
                <c:pt idx="3">
                  <c:v>4761</c:v>
                </c:pt>
                <c:pt idx="6">
                  <c:v>4290</c:v>
                </c:pt>
                <c:pt idx="9">
                  <c:v>3818</c:v>
                </c:pt>
                <c:pt idx="12">
                  <c:v>3348</c:v>
                </c:pt>
              </c:numCache>
            </c:numRef>
          </c:val>
          <c:extLst>
            <c:ext xmlns:c16="http://schemas.microsoft.com/office/drawing/2014/chart" uri="{C3380CC4-5D6E-409C-BE32-E72D297353CC}">
              <c16:uniqueId val="{00000009-E317-4A35-B343-E00D43BE4C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28628</c:v>
                </c:pt>
                <c:pt idx="3">
                  <c:v>29883</c:v>
                </c:pt>
                <c:pt idx="6">
                  <c:v>29285</c:v>
                </c:pt>
                <c:pt idx="9">
                  <c:v>27934</c:v>
                </c:pt>
                <c:pt idx="12">
                  <c:v>26263</c:v>
                </c:pt>
              </c:numCache>
            </c:numRef>
          </c:val>
          <c:extLst>
            <c:ext xmlns:c16="http://schemas.microsoft.com/office/drawing/2014/chart" uri="{C3380CC4-5D6E-409C-BE32-E72D297353CC}">
              <c16:uniqueId val="{0000000A-E317-4A35-B343-E00D43BE4C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17-4A35-B343-E00D43BE4C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23956</c:v>
                </c:pt>
                <c:pt idx="1">
                  <c:v>25736</c:v>
                </c:pt>
                <c:pt idx="2">
                  <c:v>25065</c:v>
                </c:pt>
              </c:numCache>
            </c:numRef>
          </c:val>
          <c:extLst>
            <c:ext xmlns:c16="http://schemas.microsoft.com/office/drawing/2014/chart" uri="{C3380CC4-5D6E-409C-BE32-E72D297353CC}">
              <c16:uniqueId val="{00000000-026B-4D1A-8C2F-CFED3EBEF3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c:v>
                </c:pt>
                <c:pt idx="1">
                  <c:v>291</c:v>
                </c:pt>
                <c:pt idx="2">
                  <c:v>402</c:v>
                </c:pt>
              </c:numCache>
            </c:numRef>
          </c:val>
          <c:extLst>
            <c:ext xmlns:c16="http://schemas.microsoft.com/office/drawing/2014/chart" uri="{C3380CC4-5D6E-409C-BE32-E72D297353CC}">
              <c16:uniqueId val="{00000001-026B-4D1A-8C2F-CFED3EBEF3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18373</c:v>
                </c:pt>
                <c:pt idx="1">
                  <c:v>23575</c:v>
                </c:pt>
                <c:pt idx="2">
                  <c:v>30139</c:v>
                </c:pt>
              </c:numCache>
            </c:numRef>
          </c:val>
          <c:extLst>
            <c:ext xmlns:c16="http://schemas.microsoft.com/office/drawing/2014/chart" uri="{C3380CC4-5D6E-409C-BE32-E72D297353CC}">
              <c16:uniqueId val="{00000002-026B-4D1A-8C2F-CFED3EBEF3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400">
              <a:latin typeface="ＭＳ ゴシック" pitchFamily="49" charset="-128"/>
              <a:ea typeface="ＭＳ ゴシック" pitchFamily="49" charset="-128"/>
            </a:rPr>
            <a:t>　引き続き、負の数値を維持できるよう、新たな起債については財政基盤の確立に配慮した起債となるよう努めることとしている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過去の利率が高い起債の残高は順調に減ってきているものの、鉄道立体化事業に係る起債の償還など、継続的に一定の償還が見込まれる。今後も引続き発債と償還のバランスを整え、公債費が一般財源を過度に圧迫することがないよう、将来負担も考慮しながら、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本区の将来負担額は、引き続き負の数値となっている。</a:t>
          </a:r>
        </a:p>
        <a:p>
          <a:r>
            <a:rPr kumimoji="1" lang="ja-JP" altLang="en-US" sz="1400">
              <a:latin typeface="ＭＳ ゴシック" pitchFamily="49" charset="-128"/>
              <a:ea typeface="ＭＳ ゴシック" pitchFamily="49" charset="-128"/>
            </a:rPr>
            <a:t>　今後も、財政調整基金等の積み増しや財政基盤の確立に配慮した起債となるよう努め、財政基盤の強化を図って行く。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億円の積み増しを行った一方で、財政調整基金等の取崩しを行った結果、全体として約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災害対策、経済事情の変動に加え、公共施設の整備・改修、その他さまざまな行政ニーズに対応するため、必要な積立てと取崩しを行っていく。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公共施設の整備・改修、水と緑をいかしたまちづくり事業、すみだ北斎美術館の運営、鉄道の連続立体交差化など、それぞれの目的に応じた事業の財源としている。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新保健施設等複合施設建設事業のため、公共施設等整備基金の取崩しを行ったものの、各基金の積立てにより、約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公共施設等整備基金については、墨田区基本計画（平成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年度）において、主要な公共施設等整備事業の進捗に合わせて、約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億円を繰り入れ、積極的に活用していくという目標を立てている。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その他の基金についても、適宜積立てと取崩しを行いながら、可能な限り現状の残高の積み増しに努め、目的に沿った運用を行っていく。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原油価格・物価高騰等総合緊急対策経費などへの取崩しを行った結果、約７億円の減となった。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災害対策、経済事情の変動に対する緊急的対応に備えるため、本区の標準財政規模の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％程度を確保したうえで、財政基盤の強化に努める。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公債費にかかる一般財源の負担につき、年度間で平準化するため、積立てを行った。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今後も、公債費にかかる一般財源の負担につき、年度間で平準化するため、減債基金への積立てと取崩しを適宜行っていく。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財政力指数は依然足踏み状態が続いている。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歳入面では、国庫支出金が減収した</a:t>
          </a:r>
          <a:r>
            <a:rPr kumimoji="1" lang="ja-JP" altLang="en-US" sz="1300">
              <a:latin typeface="ＭＳ ゴシック" panose="020B0609070205080204" pitchFamily="49" charset="-128"/>
              <a:ea typeface="ＭＳ ゴシック" panose="020B0609070205080204" pitchFamily="49" charset="-128"/>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特別区税や特別区交付金等は増収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latin typeface="ＭＳ Ｐゴシック" panose="020B0600070205080204" pitchFamily="50" charset="-128"/>
              <a:ea typeface="ＭＳ Ｐゴシック" panose="020B0600070205080204" pitchFamily="50" charset="-128"/>
            </a:rPr>
            <a:t>全体として前年度決算額を上回った。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これまでも税等の歳入確保や事務事業の民間委託等による歳出削減に取り組んできたところであるが、今後においても更なる行財政改革の推進により、財政基盤の強化を図っていく。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112485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分母である経常一般財源等（歳入）について、特別区税や財政調整交付金の増等により、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億円の増に留まる一方で、分子である経常的経費充当一般財源等（歳出）について、物件費や扶助費の増等により、約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行財政改革をこれまで以上に推進していくことにより、経常収支比率の改善に努めていく。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530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58674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253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65</xdr:row>
      <xdr:rowOff>32004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314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32004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2664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人件費は、退職金の減等があった。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物件費は、新型コロナウイルスワクチン接種体制確保事業費の減により、減少した。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149120</xdr:rowOff>
    </xdr:from>
    <xdr:to>
      <xdr:col>23</xdr:col>
      <xdr:colOff>133350</xdr:colOff>
      <xdr:row>81</xdr:row>
      <xdr:rowOff>163871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36570"/>
          <a:ext cx="8382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152679</xdr:rowOff>
    </xdr:from>
    <xdr:to>
      <xdr:col>19</xdr:col>
      <xdr:colOff>133350</xdr:colOff>
      <xdr:row>81</xdr:row>
      <xdr:rowOff>163871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0129"/>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99870</xdr:rowOff>
    </xdr:from>
    <xdr:to>
      <xdr:col>15</xdr:col>
      <xdr:colOff>82550</xdr:colOff>
      <xdr:row>81</xdr:row>
      <xdr:rowOff>152679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7320"/>
          <a:ext cx="8890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77780</xdr:rowOff>
    </xdr:from>
    <xdr:to>
      <xdr:col>11</xdr:col>
      <xdr:colOff>31750</xdr:colOff>
      <xdr:row>81</xdr:row>
      <xdr:rowOff>99870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230"/>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98320</xdr:rowOff>
    </xdr:from>
    <xdr:to>
      <xdr:col>23</xdr:col>
      <xdr:colOff>184150</xdr:colOff>
      <xdr:row>82</xdr:row>
      <xdr:rowOff>28470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146597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113071</xdr:rowOff>
    </xdr:from>
    <xdr:to>
      <xdr:col>19</xdr:col>
      <xdr:colOff>184150</xdr:colOff>
      <xdr:row>82</xdr:row>
      <xdr:rowOff>43221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27998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101879</xdr:rowOff>
    </xdr:from>
    <xdr:to>
      <xdr:col>15</xdr:col>
      <xdr:colOff>133350</xdr:colOff>
      <xdr:row>82</xdr:row>
      <xdr:rowOff>32029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49070</xdr:rowOff>
    </xdr:from>
    <xdr:to>
      <xdr:col>11</xdr:col>
      <xdr:colOff>82550</xdr:colOff>
      <xdr:row>81</xdr:row>
      <xdr:rowOff>150670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135447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26980</xdr:rowOff>
    </xdr:from>
    <xdr:to>
      <xdr:col>7</xdr:col>
      <xdr:colOff>31750</xdr:colOff>
      <xdr:row>81</xdr:row>
      <xdr:rowOff>128580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113357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0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令和５年度と令和４年度を比較すると、　数値は同等で、全国市平均以下となっている。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360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084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墨田区行財政改革・行政情報化計画（令和４年度～令和７年度）においては、人員削減目標は立てていないが、引き続き選択と集中による適切な定員管理を行っていく。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24251</xdr:rowOff>
    </xdr:from>
    <xdr:to>
      <xdr:col>81</xdr:col>
      <xdr:colOff>44450</xdr:colOff>
      <xdr:row>60</xdr:row>
      <xdr:rowOff>26549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11251"/>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26549</xdr:rowOff>
    </xdr:from>
    <xdr:to>
      <xdr:col>77</xdr:col>
      <xdr:colOff>44450</xdr:colOff>
      <xdr:row>60</xdr:row>
      <xdr:rowOff>38040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1354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38040</xdr:rowOff>
    </xdr:from>
    <xdr:to>
      <xdr:col>72</xdr:col>
      <xdr:colOff>203200</xdr:colOff>
      <xdr:row>60</xdr:row>
      <xdr:rowOff>38040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25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38040</xdr:rowOff>
    </xdr:from>
    <xdr:to>
      <xdr:col>68</xdr:col>
      <xdr:colOff>152400</xdr:colOff>
      <xdr:row>60</xdr:row>
      <xdr:rowOff>44934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250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144901</xdr:rowOff>
    </xdr:from>
    <xdr:to>
      <xdr:col>81</xdr:col>
      <xdr:colOff>95250</xdr:colOff>
      <xdr:row>60</xdr:row>
      <xdr:rowOff>75051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161428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0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147199</xdr:rowOff>
    </xdr:from>
    <xdr:to>
      <xdr:col>77</xdr:col>
      <xdr:colOff>95250</xdr:colOff>
      <xdr:row>60</xdr:row>
      <xdr:rowOff>77349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87526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3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158690</xdr:rowOff>
    </xdr:from>
    <xdr:to>
      <xdr:col>73</xdr:col>
      <xdr:colOff>44450</xdr:colOff>
      <xdr:row>60</xdr:row>
      <xdr:rowOff>88840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73617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158690</xdr:rowOff>
    </xdr:from>
    <xdr:to>
      <xdr:col>68</xdr:col>
      <xdr:colOff>203200</xdr:colOff>
      <xdr:row>60</xdr:row>
      <xdr:rowOff>88840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73617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165584</xdr:rowOff>
    </xdr:from>
    <xdr:to>
      <xdr:col>64</xdr:col>
      <xdr:colOff>152400</xdr:colOff>
      <xdr:row>60</xdr:row>
      <xdr:rowOff>95734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80511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過去の建設工事等の償還が進む一方で、新規の起債発行額を抑制してきたことにより、実質公債費比率は依然として横ばい状態が続いている。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65617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860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156633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116417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本区の将来負担額は、特別区債の残高や退職手当負担見込額などが約</a:t>
          </a:r>
          <a:r>
            <a:rPr kumimoji="1" lang="en-US" altLang="ja-JP" sz="1300">
              <a:latin typeface="ＭＳ Ｐゴシック" panose="020B0600070205080204" pitchFamily="50" charset="-128"/>
              <a:ea typeface="ＭＳ Ｐゴシック" panose="020B0600070205080204" pitchFamily="50" charset="-128"/>
            </a:rPr>
            <a:t>452</a:t>
          </a:r>
          <a:r>
            <a:rPr kumimoji="1" lang="ja-JP" altLang="en-US" sz="1300">
              <a:latin typeface="ＭＳ Ｐゴシック" panose="020B0600070205080204" pitchFamily="50" charset="-128"/>
              <a:ea typeface="ＭＳ Ｐゴシック" panose="020B0600070205080204" pitchFamily="50" charset="-128"/>
            </a:rPr>
            <a:t>億円となるが、将来負担額から控除することができる基金残高や地方交付税上の基準財政需要額参入見込額などが約</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億円と、将来負担額より控除額が上回るため、将来負担比率は「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」と表示される。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人件費は、類似団体と比較しても低率となっている。</a:t>
          </a:r>
        </a:p>
        <a:p>
          <a:r>
            <a:rPr kumimoji="1" lang="ja-JP" altLang="en-US" sz="1300">
              <a:latin typeface="ＭＳ Ｐゴシック" panose="020B0600070205080204" pitchFamily="50" charset="-128"/>
              <a:ea typeface="ＭＳ Ｐゴシック" panose="020B0600070205080204" pitchFamily="50" charset="-128"/>
            </a:rPr>
            <a:t> 引き続き選択と集中による適切な適正管理を行っていくことで、人件費の抑制を図っていく。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95250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6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38</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8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44450</xdr:rowOff>
    </xdr:from>
    <xdr:to>
      <xdr:col>24</xdr:col>
      <xdr:colOff>76200</xdr:colOff>
      <xdr:row>35</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60977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25400</xdr:rowOff>
    </xdr:from>
    <xdr:to>
      <xdr:col>11</xdr:col>
      <xdr:colOff>60325</xdr:colOff>
      <xdr:row>38</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97064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26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1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86179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18341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45556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扶助費は、私立保育所委託費等の増により経常的経費充当一般財源は前年度に比べ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170543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05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9978</xdr:rowOff>
    </xdr:from>
    <xdr:to>
      <xdr:col>15</xdr:col>
      <xdr:colOff>98425</xdr:colOff>
      <xdr:row>59</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2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9978</xdr:rowOff>
    </xdr:from>
    <xdr:to>
      <xdr:col>11</xdr:col>
      <xdr:colOff>9525</xdr:colOff>
      <xdr:row>59</xdr:row>
      <xdr:rowOff>42635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25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122662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130628</xdr:rowOff>
    </xdr:from>
    <xdr:to>
      <xdr:col>11</xdr:col>
      <xdr:colOff>60325</xdr:colOff>
      <xdr:row>59</xdr:row>
      <xdr:rowOff>60778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70955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その他の経費は、主に維持補修費や貸付金の減などがあったが、経常収支比率が前年度と同等であった。</a:t>
          </a:r>
        </a:p>
        <a:p>
          <a:r>
            <a:rPr kumimoji="1" lang="ja-JP" altLang="en-US" sz="1300">
              <a:latin typeface="ＭＳ Ｐゴシック" panose="020B0600070205080204" pitchFamily="50" charset="-128"/>
              <a:ea typeface="ＭＳ Ｐゴシック" panose="020B0600070205080204" pitchFamily="50" charset="-128"/>
            </a:rPr>
            <a:t>　類似団体より高い状況が続いているため、必要な見直しを行い、普通会計の負担軽減等を図っていく。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42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60</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38100</xdr:rowOff>
    </xdr:from>
    <xdr:to>
      <xdr:col>74</xdr:col>
      <xdr:colOff>31750</xdr:colOff>
      <xdr:row>59</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補助費等は、隅田川花火大会経費等の増があり、経常的経費充当一般財源は前年度に比べ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％（約４億円）の増となった。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類似団体と比較しても同等となっており、引き続き補助事業の見直しを進めていく。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98425</xdr:rowOff>
    </xdr:from>
    <xdr:to>
      <xdr:col>82</xdr:col>
      <xdr:colOff>107950</xdr:colOff>
      <xdr:row>35</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277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42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42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98425</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27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47625</xdr:rowOff>
    </xdr:from>
    <xdr:to>
      <xdr:col>78</xdr:col>
      <xdr:colOff>120650</xdr:colOff>
      <xdr:row>34</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159402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4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47625</xdr:rowOff>
    </xdr:from>
    <xdr:to>
      <xdr:col>69</xdr:col>
      <xdr:colOff>142875</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公債費は、一般単独事業債等の増により、経常的経費充当一般財源が前年度に比べ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％（約５億円）の増となっており、依然として類似団体より高い状況が続いている。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127000</xdr:rowOff>
    </xdr:from>
    <xdr:to>
      <xdr:col>24</xdr:col>
      <xdr:colOff>25400</xdr:colOff>
      <xdr:row>82</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843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127000</xdr:rowOff>
    </xdr:from>
    <xdr:to>
      <xdr:col>19</xdr:col>
      <xdr:colOff>187325</xdr:colOff>
      <xdr:row>80</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88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80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133350</xdr:rowOff>
    </xdr:from>
    <xdr:to>
      <xdr:col>24</xdr:col>
      <xdr:colOff>76200</xdr:colOff>
      <xdr:row>82</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41927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ポイントの増加となった。歳入において、特別区税、財政調整交付金が増加したことが要因となっている。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今後も行財政改革をこれまで以上に推進していくことにより経常収支比率のさらなる改善に努めていく。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138430</xdr:rowOff>
    </xdr:from>
    <xdr:to>
      <xdr:col>82</xdr:col>
      <xdr:colOff>107950</xdr:colOff>
      <xdr:row>79</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11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138430</xdr:rowOff>
    </xdr:from>
    <xdr:to>
      <xdr:col>78</xdr:col>
      <xdr:colOff>69850</xdr:colOff>
      <xdr:row>79</xdr:row>
      <xdr:rowOff>86995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115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86995</xdr:rowOff>
    </xdr:from>
    <xdr:to>
      <xdr:col>73</xdr:col>
      <xdr:colOff>180975</xdr:colOff>
      <xdr:row>80</xdr:row>
      <xdr:rowOff>75564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63154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80</xdr:row>
      <xdr:rowOff>75564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37261"/>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36195</xdr:rowOff>
    </xdr:from>
    <xdr:to>
      <xdr:col>74</xdr:col>
      <xdr:colOff>31750</xdr:colOff>
      <xdr:row>79</xdr:row>
      <xdr:rowOff>137795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147972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24764</xdr:rowOff>
    </xdr:from>
    <xdr:to>
      <xdr:col>69</xdr:col>
      <xdr:colOff>142875</xdr:colOff>
      <xdr:row>80</xdr:row>
      <xdr:rowOff>126364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136541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78591</xdr:rowOff>
    </xdr:from>
    <xdr:to>
      <xdr:col>29</xdr:col>
      <xdr:colOff>127000</xdr:colOff>
      <xdr:row>18</xdr:row>
      <xdr:rowOff>81726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2316"/>
          <a:ext cx="6477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63369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97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62829</xdr:rowOff>
    </xdr:from>
    <xdr:to>
      <xdr:col>26</xdr:col>
      <xdr:colOff>50800</xdr:colOff>
      <xdr:row>18</xdr:row>
      <xdr:rowOff>81726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96554"/>
          <a:ext cx="6985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55535</xdr:rowOff>
    </xdr:from>
    <xdr:to>
      <xdr:col>22</xdr:col>
      <xdr:colOff>114300</xdr:colOff>
      <xdr:row>18</xdr:row>
      <xdr:rowOff>62829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89260"/>
          <a:ext cx="6985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55535</xdr:rowOff>
    </xdr:from>
    <xdr:to>
      <xdr:col>18</xdr:col>
      <xdr:colOff>177800</xdr:colOff>
      <xdr:row>18</xdr:row>
      <xdr:rowOff>69513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89260"/>
          <a:ext cx="6985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27791</xdr:rowOff>
    </xdr:from>
    <xdr:to>
      <xdr:col>29</xdr:col>
      <xdr:colOff>177800</xdr:colOff>
      <xdr:row>18</xdr:row>
      <xdr:rowOff>129391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1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44318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0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30926</xdr:rowOff>
    </xdr:from>
    <xdr:to>
      <xdr:col>26</xdr:col>
      <xdr:colOff>101600</xdr:colOff>
      <xdr:row>18</xdr:row>
      <xdr:rowOff>132526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142703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3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12029</xdr:rowOff>
    </xdr:from>
    <xdr:to>
      <xdr:col>22</xdr:col>
      <xdr:colOff>165100</xdr:colOff>
      <xdr:row>18</xdr:row>
      <xdr:rowOff>113629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123806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4735</xdr:rowOff>
    </xdr:from>
    <xdr:to>
      <xdr:col>19</xdr:col>
      <xdr:colOff>38100</xdr:colOff>
      <xdr:row>18</xdr:row>
      <xdr:rowOff>106335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116512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0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18713</xdr:rowOff>
    </xdr:from>
    <xdr:to>
      <xdr:col>15</xdr:col>
      <xdr:colOff>101600</xdr:colOff>
      <xdr:row>18</xdr:row>
      <xdr:rowOff>120313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130490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81235</xdr:rowOff>
    </xdr:from>
    <xdr:to>
      <xdr:col>29</xdr:col>
      <xdr:colOff>127000</xdr:colOff>
      <xdr:row>36</xdr:row>
      <xdr:rowOff>143551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4485"/>
          <a:ext cx="647700" cy="6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143551</xdr:rowOff>
    </xdr:from>
    <xdr:to>
      <xdr:col>26</xdr:col>
      <xdr:colOff>50800</xdr:colOff>
      <xdr:row>37</xdr:row>
      <xdr:rowOff>35834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6801"/>
          <a:ext cx="698500" cy="63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35834</xdr:rowOff>
    </xdr:from>
    <xdr:to>
      <xdr:col>22</xdr:col>
      <xdr:colOff>114300</xdr:colOff>
      <xdr:row>37</xdr:row>
      <xdr:rowOff>60020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0534"/>
          <a:ext cx="698500" cy="24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32725</xdr:rowOff>
    </xdr:from>
    <xdr:to>
      <xdr:col>18</xdr:col>
      <xdr:colOff>177800</xdr:colOff>
      <xdr:row>37</xdr:row>
      <xdr:rowOff>60020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57425"/>
          <a:ext cx="698500" cy="2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30435</xdr:rowOff>
    </xdr:from>
    <xdr:to>
      <xdr:col>29</xdr:col>
      <xdr:colOff>177800</xdr:colOff>
      <xdr:row>36</xdr:row>
      <xdr:rowOff>132035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3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218412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92751</xdr:rowOff>
    </xdr:from>
    <xdr:to>
      <xdr:col>26</xdr:col>
      <xdr:colOff>101600</xdr:colOff>
      <xdr:row>37</xdr:row>
      <xdr:rowOff>22901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204528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156484</xdr:rowOff>
    </xdr:from>
    <xdr:to>
      <xdr:col>22</xdr:col>
      <xdr:colOff>165100</xdr:colOff>
      <xdr:row>37</xdr:row>
      <xdr:rowOff>86634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268261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9220</xdr:rowOff>
    </xdr:from>
    <xdr:to>
      <xdr:col>19</xdr:col>
      <xdr:colOff>38100</xdr:colOff>
      <xdr:row>37</xdr:row>
      <xdr:rowOff>110820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292447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153375</xdr:rowOff>
    </xdr:from>
    <xdr:to>
      <xdr:col>15</xdr:col>
      <xdr:colOff>101600</xdr:colOff>
      <xdr:row>37</xdr:row>
      <xdr:rowOff>83525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265152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7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62607</xdr:rowOff>
    </xdr:from>
    <xdr:to>
      <xdr:col>24</xdr:col>
      <xdr:colOff>63500</xdr:colOff>
      <xdr:row>37</xdr:row>
      <xdr:rowOff>78054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06257"/>
          <a:ext cx="8382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29798</xdr:rowOff>
    </xdr:from>
    <xdr:to>
      <xdr:col>19</xdr:col>
      <xdr:colOff>177800</xdr:colOff>
      <xdr:row>37</xdr:row>
      <xdr:rowOff>62607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73448"/>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25846</xdr:rowOff>
    </xdr:from>
    <xdr:to>
      <xdr:col>15</xdr:col>
      <xdr:colOff>50800</xdr:colOff>
      <xdr:row>37</xdr:row>
      <xdr:rowOff>29798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69496"/>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25846</xdr:rowOff>
    </xdr:from>
    <xdr:to>
      <xdr:col>10</xdr:col>
      <xdr:colOff>114300</xdr:colOff>
      <xdr:row>37</xdr:row>
      <xdr:rowOff>56217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9496"/>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27254</xdr:rowOff>
    </xdr:from>
    <xdr:to>
      <xdr:col>24</xdr:col>
      <xdr:colOff>114300</xdr:colOff>
      <xdr:row>37</xdr:row>
      <xdr:rowOff>128854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50131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11807</xdr:rowOff>
    </xdr:from>
    <xdr:to>
      <xdr:col>20</xdr:col>
      <xdr:colOff>38100</xdr:colOff>
      <xdr:row>37</xdr:row>
      <xdr:rowOff>113407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104534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150448</xdr:rowOff>
    </xdr:from>
    <xdr:to>
      <xdr:col>15</xdr:col>
      <xdr:colOff>101600</xdr:colOff>
      <xdr:row>37</xdr:row>
      <xdr:rowOff>80598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97125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146496</xdr:rowOff>
    </xdr:from>
    <xdr:to>
      <xdr:col>10</xdr:col>
      <xdr:colOff>165100</xdr:colOff>
      <xdr:row>37</xdr:row>
      <xdr:rowOff>76646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5417</xdr:rowOff>
    </xdr:from>
    <xdr:to>
      <xdr:col>6</xdr:col>
      <xdr:colOff>38100</xdr:colOff>
      <xdr:row>37</xdr:row>
      <xdr:rowOff>107017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44721</xdr:rowOff>
    </xdr:from>
    <xdr:to>
      <xdr:col>24</xdr:col>
      <xdr:colOff>63500</xdr:colOff>
      <xdr:row>56</xdr:row>
      <xdr:rowOff>63028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45921"/>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44721</xdr:rowOff>
    </xdr:from>
    <xdr:to>
      <xdr:col>19</xdr:col>
      <xdr:colOff>177800</xdr:colOff>
      <xdr:row>56</xdr:row>
      <xdr:rowOff>60623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45921"/>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60623</xdr:rowOff>
    </xdr:from>
    <xdr:to>
      <xdr:col>15</xdr:col>
      <xdr:colOff>50800</xdr:colOff>
      <xdr:row>56</xdr:row>
      <xdr:rowOff>124023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61823"/>
          <a:ext cx="889000" cy="6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124023</xdr:rowOff>
    </xdr:from>
    <xdr:to>
      <xdr:col>10</xdr:col>
      <xdr:colOff>114300</xdr:colOff>
      <xdr:row>56</xdr:row>
      <xdr:rowOff>141246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25223"/>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12228</xdr:rowOff>
    </xdr:from>
    <xdr:to>
      <xdr:col>24</xdr:col>
      <xdr:colOff>114300</xdr:colOff>
      <xdr:row>56</xdr:row>
      <xdr:rowOff>113828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143055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165371</xdr:rowOff>
    </xdr:from>
    <xdr:to>
      <xdr:col>20</xdr:col>
      <xdr:colOff>38100</xdr:colOff>
      <xdr:row>56</xdr:row>
      <xdr:rowOff>95521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112048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9823</xdr:rowOff>
    </xdr:from>
    <xdr:to>
      <xdr:col>15</xdr:col>
      <xdr:colOff>101600</xdr:colOff>
      <xdr:row>56</xdr:row>
      <xdr:rowOff>111423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127950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73223</xdr:rowOff>
    </xdr:from>
    <xdr:to>
      <xdr:col>10</xdr:col>
      <xdr:colOff>165100</xdr:colOff>
      <xdr:row>57</xdr:row>
      <xdr:rowOff>3373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19900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90446</xdr:rowOff>
    </xdr:from>
    <xdr:to>
      <xdr:col>6</xdr:col>
      <xdr:colOff>38100</xdr:colOff>
      <xdr:row>57</xdr:row>
      <xdr:rowOff>20596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37123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63881</xdr:rowOff>
    </xdr:from>
    <xdr:to>
      <xdr:col>24</xdr:col>
      <xdr:colOff>63500</xdr:colOff>
      <xdr:row>77</xdr:row>
      <xdr:rowOff>64491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6553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64491</xdr:rowOff>
    </xdr:from>
    <xdr:to>
      <xdr:col>19</xdr:col>
      <xdr:colOff>177800</xdr:colOff>
      <xdr:row>77</xdr:row>
      <xdr:rowOff>142672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614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127508</xdr:rowOff>
    </xdr:from>
    <xdr:to>
      <xdr:col>15</xdr:col>
      <xdr:colOff>50800</xdr:colOff>
      <xdr:row>77</xdr:row>
      <xdr:rowOff>142672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29158"/>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60223</xdr:rowOff>
    </xdr:from>
    <xdr:to>
      <xdr:col>10</xdr:col>
      <xdr:colOff>114300</xdr:colOff>
      <xdr:row>77</xdr:row>
      <xdr:rowOff>127508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61873"/>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13081</xdr:rowOff>
    </xdr:from>
    <xdr:to>
      <xdr:col>24</xdr:col>
      <xdr:colOff>114300</xdr:colOff>
      <xdr:row>77</xdr:row>
      <xdr:rowOff>114681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35958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13691</xdr:rowOff>
    </xdr:from>
    <xdr:to>
      <xdr:col>20</xdr:col>
      <xdr:colOff>38100</xdr:colOff>
      <xdr:row>77</xdr:row>
      <xdr:rowOff>115291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131818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9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91872</xdr:rowOff>
    </xdr:from>
    <xdr:to>
      <xdr:col>15</xdr:col>
      <xdr:colOff>101600</xdr:colOff>
      <xdr:row>78</xdr:row>
      <xdr:rowOff>22022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76708</xdr:rowOff>
    </xdr:from>
    <xdr:to>
      <xdr:col>10</xdr:col>
      <xdr:colOff>165100</xdr:colOff>
      <xdr:row>78</xdr:row>
      <xdr:rowOff>6858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9423</xdr:rowOff>
    </xdr:from>
    <xdr:to>
      <xdr:col>6</xdr:col>
      <xdr:colOff>38100</xdr:colOff>
      <xdr:row>77</xdr:row>
      <xdr:rowOff>111023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127550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29995</xdr:rowOff>
    </xdr:from>
    <xdr:to>
      <xdr:col>24</xdr:col>
      <xdr:colOff>63500</xdr:colOff>
      <xdr:row>93</xdr:row>
      <xdr:rowOff>37813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974845"/>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116405</xdr:rowOff>
    </xdr:from>
    <xdr:to>
      <xdr:col>19</xdr:col>
      <xdr:colOff>177800</xdr:colOff>
      <xdr:row>93</xdr:row>
      <xdr:rowOff>29995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18355"/>
          <a:ext cx="889000" cy="2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116405</xdr:rowOff>
    </xdr:from>
    <xdr:to>
      <xdr:col>15</xdr:col>
      <xdr:colOff>50800</xdr:colOff>
      <xdr:row>94</xdr:row>
      <xdr:rowOff>73589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18355"/>
          <a:ext cx="889000" cy="4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73589</xdr:rowOff>
    </xdr:from>
    <xdr:to>
      <xdr:col>10</xdr:col>
      <xdr:colOff>114300</xdr:colOff>
      <xdr:row>94</xdr:row>
      <xdr:rowOff>122851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9889"/>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158463</xdr:rowOff>
    </xdr:from>
    <xdr:to>
      <xdr:col>24</xdr:col>
      <xdr:colOff>114300</xdr:colOff>
      <xdr:row>93</xdr:row>
      <xdr:rowOff>88613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150645</xdr:rowOff>
    </xdr:from>
    <xdr:to>
      <xdr:col>20</xdr:col>
      <xdr:colOff>38100</xdr:colOff>
      <xdr:row>93</xdr:row>
      <xdr:rowOff>80795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97322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9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65605</xdr:rowOff>
    </xdr:from>
    <xdr:to>
      <xdr:col>15</xdr:col>
      <xdr:colOff>101600</xdr:colOff>
      <xdr:row>91</xdr:row>
      <xdr:rowOff>167205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12282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4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22789</xdr:rowOff>
    </xdr:from>
    <xdr:to>
      <xdr:col>10</xdr:col>
      <xdr:colOff>165100</xdr:colOff>
      <xdr:row>94</xdr:row>
      <xdr:rowOff>124389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140916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1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72051</xdr:rowOff>
    </xdr:from>
    <xdr:to>
      <xdr:col>6</xdr:col>
      <xdr:colOff>38100</xdr:colOff>
      <xdr:row>95</xdr:row>
      <xdr:rowOff>2201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18728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9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60071</xdr:rowOff>
    </xdr:from>
    <xdr:to>
      <xdr:col>54</xdr:col>
      <xdr:colOff>189865</xdr:colOff>
      <xdr:row>39</xdr:row>
      <xdr:rowOff>21712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717921"/>
          <a:ext cx="1270" cy="990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25539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21712</xdr:rowOff>
    </xdr:from>
    <xdr:to>
      <xdr:col>55</xdr:col>
      <xdr:colOff>88900</xdr:colOff>
      <xdr:row>39</xdr:row>
      <xdr:rowOff>21712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7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6748</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60071</xdr:rowOff>
    </xdr:from>
    <xdr:to>
      <xdr:col>55</xdr:col>
      <xdr:colOff>88900</xdr:colOff>
      <xdr:row>33</xdr:row>
      <xdr:rowOff>60071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71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16713</xdr:rowOff>
    </xdr:from>
    <xdr:to>
      <xdr:col>55</xdr:col>
      <xdr:colOff>0</xdr:colOff>
      <xdr:row>38</xdr:row>
      <xdr:rowOff>70602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31813"/>
          <a:ext cx="8382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23751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67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xdr:rowOff>
    </xdr:from>
    <xdr:to>
      <xdr:col>55</xdr:col>
      <xdr:colOff>50800</xdr:colOff>
      <xdr:row>38</xdr:row>
      <xdr:rowOff>102474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xdr:rowOff>
    </xdr:from>
    <xdr:to>
      <xdr:col>50</xdr:col>
      <xdr:colOff>114300</xdr:colOff>
      <xdr:row>38</xdr:row>
      <xdr:rowOff>102346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31813"/>
          <a:ext cx="889000" cy="8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9713</xdr:rowOff>
    </xdr:from>
    <xdr:to>
      <xdr:col>50</xdr:col>
      <xdr:colOff>165100</xdr:colOff>
      <xdr:row>38</xdr:row>
      <xdr:rowOff>111313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102440</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9489</xdr:rowOff>
    </xdr:from>
    <xdr:to>
      <xdr:col>45</xdr:col>
      <xdr:colOff>177800</xdr:colOff>
      <xdr:row>38</xdr:row>
      <xdr:rowOff>102346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152989"/>
          <a:ext cx="889000" cy="14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110175</xdr:rowOff>
    </xdr:from>
    <xdr:to>
      <xdr:col>46</xdr:col>
      <xdr:colOff>38100</xdr:colOff>
      <xdr:row>39</xdr:row>
      <xdr:rowOff>40325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31452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9489</xdr:rowOff>
    </xdr:from>
    <xdr:to>
      <xdr:col>41</xdr:col>
      <xdr:colOff>50800</xdr:colOff>
      <xdr:row>39</xdr:row>
      <xdr:rowOff>68575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152989"/>
          <a:ext cx="889000" cy="160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160254</xdr:rowOff>
    </xdr:from>
    <xdr:to>
      <xdr:col>41</xdr:col>
      <xdr:colOff>101600</xdr:colOff>
      <xdr:row>30</xdr:row>
      <xdr:rowOff>90404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81531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27666</xdr:rowOff>
    </xdr:from>
    <xdr:to>
      <xdr:col>36</xdr:col>
      <xdr:colOff>165100</xdr:colOff>
      <xdr:row>39</xdr:row>
      <xdr:rowOff>129266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71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120393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80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19802</xdr:rowOff>
    </xdr:from>
    <xdr:to>
      <xdr:col>55</xdr:col>
      <xdr:colOff>50800</xdr:colOff>
      <xdr:row>38</xdr:row>
      <xdr:rowOff>121402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5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150751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9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137363</xdr:rowOff>
    </xdr:from>
    <xdr:to>
      <xdr:col>50</xdr:col>
      <xdr:colOff>165100</xdr:colOff>
      <xdr:row>38</xdr:row>
      <xdr:rowOff>67514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84040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51546</xdr:rowOff>
    </xdr:from>
    <xdr:to>
      <xdr:col>46</xdr:col>
      <xdr:colOff>38100</xdr:colOff>
      <xdr:row>38</xdr:row>
      <xdr:rowOff>153146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169674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4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130139</xdr:rowOff>
    </xdr:from>
    <xdr:to>
      <xdr:col>41</xdr:col>
      <xdr:colOff>101600</xdr:colOff>
      <xdr:row>30</xdr:row>
      <xdr:rowOff>60289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1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76816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487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17775</xdr:rowOff>
    </xdr:from>
    <xdr:to>
      <xdr:col>36</xdr:col>
      <xdr:colOff>165100</xdr:colOff>
      <xdr:row>39</xdr:row>
      <xdr:rowOff>119375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70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135902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7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45951</xdr:rowOff>
    </xdr:from>
    <xdr:to>
      <xdr:col>55</xdr:col>
      <xdr:colOff>0</xdr:colOff>
      <xdr:row>57</xdr:row>
      <xdr:rowOff>129642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18601"/>
          <a:ext cx="838200" cy="8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129642</xdr:rowOff>
    </xdr:from>
    <xdr:to>
      <xdr:col>50</xdr:col>
      <xdr:colOff>114300</xdr:colOff>
      <xdr:row>57</xdr:row>
      <xdr:rowOff>133980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02292"/>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40263</xdr:rowOff>
    </xdr:from>
    <xdr:to>
      <xdr:col>45</xdr:col>
      <xdr:colOff>177800</xdr:colOff>
      <xdr:row>57</xdr:row>
      <xdr:rowOff>133980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12913"/>
          <a:ext cx="889000" cy="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40263</xdr:rowOff>
    </xdr:from>
    <xdr:to>
      <xdr:col>41</xdr:col>
      <xdr:colOff>50800</xdr:colOff>
      <xdr:row>57</xdr:row>
      <xdr:rowOff>93610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12913"/>
          <a:ext cx="8890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166601</xdr:rowOff>
    </xdr:from>
    <xdr:to>
      <xdr:col>55</xdr:col>
      <xdr:colOff>50800</xdr:colOff>
      <xdr:row>57</xdr:row>
      <xdr:rowOff>96751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6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145028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4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78842</xdr:rowOff>
    </xdr:from>
    <xdr:to>
      <xdr:col>50</xdr:col>
      <xdr:colOff>165100</xdr:colOff>
      <xdr:row>58</xdr:row>
      <xdr:rowOff>8992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83180</xdr:rowOff>
    </xdr:from>
    <xdr:to>
      <xdr:col>46</xdr:col>
      <xdr:colOff>38100</xdr:colOff>
      <xdr:row>58</xdr:row>
      <xdr:rowOff>13330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4457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160913</xdr:rowOff>
    </xdr:from>
    <xdr:to>
      <xdr:col>41</xdr:col>
      <xdr:colOff>101600</xdr:colOff>
      <xdr:row>57</xdr:row>
      <xdr:rowOff>91063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107590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42810</xdr:rowOff>
    </xdr:from>
    <xdr:to>
      <xdr:col>36</xdr:col>
      <xdr:colOff>165100</xdr:colOff>
      <xdr:row>57</xdr:row>
      <xdr:rowOff>144410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135537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90563</xdr:rowOff>
    </xdr:from>
    <xdr:to>
      <xdr:col>55</xdr:col>
      <xdr:colOff>0</xdr:colOff>
      <xdr:row>78</xdr:row>
      <xdr:rowOff>73470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92213"/>
          <a:ext cx="838200" cy="1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37706</xdr:rowOff>
    </xdr:from>
    <xdr:to>
      <xdr:col>50</xdr:col>
      <xdr:colOff>114300</xdr:colOff>
      <xdr:row>78</xdr:row>
      <xdr:rowOff>73470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10806"/>
          <a:ext cx="889000" cy="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171208</xdr:rowOff>
    </xdr:from>
    <xdr:to>
      <xdr:col>45</xdr:col>
      <xdr:colOff>177800</xdr:colOff>
      <xdr:row>78</xdr:row>
      <xdr:rowOff>37706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285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171208</xdr:rowOff>
    </xdr:from>
    <xdr:to>
      <xdr:col>41</xdr:col>
      <xdr:colOff>50800</xdr:colOff>
      <xdr:row>78</xdr:row>
      <xdr:rowOff>25158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72858"/>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39763</xdr:rowOff>
    </xdr:from>
    <xdr:to>
      <xdr:col>55</xdr:col>
      <xdr:colOff>50800</xdr:colOff>
      <xdr:row>77</xdr:row>
      <xdr:rowOff>141363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4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62640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09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22670</xdr:rowOff>
    </xdr:from>
    <xdr:to>
      <xdr:col>50</xdr:col>
      <xdr:colOff>165100</xdr:colOff>
      <xdr:row>78</xdr:row>
      <xdr:rowOff>124270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140797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1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158356</xdr:rowOff>
    </xdr:from>
    <xdr:to>
      <xdr:col>46</xdr:col>
      <xdr:colOff>38100</xdr:colOff>
      <xdr:row>78</xdr:row>
      <xdr:rowOff>88506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105033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120408</xdr:rowOff>
    </xdr:from>
    <xdr:to>
      <xdr:col>41</xdr:col>
      <xdr:colOff>101600</xdr:colOff>
      <xdr:row>78</xdr:row>
      <xdr:rowOff>50558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9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145808</xdr:rowOff>
    </xdr:from>
    <xdr:to>
      <xdr:col>36</xdr:col>
      <xdr:colOff>165100</xdr:colOff>
      <xdr:row>78</xdr:row>
      <xdr:rowOff>75958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92485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14542</xdr:rowOff>
    </xdr:from>
    <xdr:to>
      <xdr:col>55</xdr:col>
      <xdr:colOff>0</xdr:colOff>
      <xdr:row>98</xdr:row>
      <xdr:rowOff>41067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16642"/>
          <a:ext cx="8382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14542</xdr:rowOff>
    </xdr:from>
    <xdr:to>
      <xdr:col>50</xdr:col>
      <xdr:colOff>114300</xdr:colOff>
      <xdr:row>98</xdr:row>
      <xdr:rowOff>65923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16642"/>
          <a:ext cx="889000" cy="5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1360</xdr:rowOff>
    </xdr:from>
    <xdr:to>
      <xdr:col>45</xdr:col>
      <xdr:colOff>177800</xdr:colOff>
      <xdr:row>98</xdr:row>
      <xdr:rowOff>65923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03460"/>
          <a:ext cx="8890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1360</xdr:rowOff>
    </xdr:from>
    <xdr:to>
      <xdr:col>41</xdr:col>
      <xdr:colOff>50800</xdr:colOff>
      <xdr:row>98</xdr:row>
      <xdr:rowOff>23304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03460"/>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161717</xdr:rowOff>
    </xdr:from>
    <xdr:to>
      <xdr:col>55</xdr:col>
      <xdr:colOff>50800</xdr:colOff>
      <xdr:row>98</xdr:row>
      <xdr:rowOff>91867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76644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135192</xdr:rowOff>
    </xdr:from>
    <xdr:to>
      <xdr:col>50</xdr:col>
      <xdr:colOff>165100</xdr:colOff>
      <xdr:row>98</xdr:row>
      <xdr:rowOff>65342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56469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15123</xdr:rowOff>
    </xdr:from>
    <xdr:to>
      <xdr:col>46</xdr:col>
      <xdr:colOff>38100</xdr:colOff>
      <xdr:row>98</xdr:row>
      <xdr:rowOff>116723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1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122010</xdr:rowOff>
    </xdr:from>
    <xdr:to>
      <xdr:col>41</xdr:col>
      <xdr:colOff>101600</xdr:colOff>
      <xdr:row>98</xdr:row>
      <xdr:rowOff>52160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68687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143954</xdr:rowOff>
    </xdr:from>
    <xdr:to>
      <xdr:col>36</xdr:col>
      <xdr:colOff>165100</xdr:colOff>
      <xdr:row>98</xdr:row>
      <xdr:rowOff>74104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65231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6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151130</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5294630"/>
          <a:ext cx="8890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23585</xdr:rowOff>
    </xdr:from>
    <xdr:to>
      <xdr:col>76</xdr:col>
      <xdr:colOff>165100</xdr:colOff>
      <xdr:row>39</xdr:row>
      <xdr:rowOff>125185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141712</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151130</xdr:rowOff>
    </xdr:from>
    <xdr:to>
      <xdr:col>71</xdr:col>
      <xdr:colOff>177800</xdr:colOff>
      <xdr:row>36</xdr:row>
      <xdr:rowOff>100511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5294630"/>
          <a:ext cx="889000" cy="9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113393</xdr:rowOff>
    </xdr:from>
    <xdr:to>
      <xdr:col>72</xdr:col>
      <xdr:colOff>38100</xdr:colOff>
      <xdr:row>39</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34670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126456</xdr:rowOff>
    </xdr:from>
    <xdr:to>
      <xdr:col>67</xdr:col>
      <xdr:colOff>101600</xdr:colOff>
      <xdr:row>39</xdr:row>
      <xdr:rowOff>56606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47733</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100330</xdr:rowOff>
    </xdr:from>
    <xdr:to>
      <xdr:col>72</xdr:col>
      <xdr:colOff>38100</xdr:colOff>
      <xdr:row>31</xdr:row>
      <xdr:rowOff>30480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29</xdr:row>
      <xdr:rowOff>47007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49711</xdr:rowOff>
    </xdr:from>
    <xdr:to>
      <xdr:col>67</xdr:col>
      <xdr:colOff>101600</xdr:colOff>
      <xdr:row>36</xdr:row>
      <xdr:rowOff>151311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34</xdr:row>
      <xdr:rowOff>167838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109068</xdr:rowOff>
    </xdr:from>
    <xdr:to>
      <xdr:col>85</xdr:col>
      <xdr:colOff>127000</xdr:colOff>
      <xdr:row>76</xdr:row>
      <xdr:rowOff>17216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967818"/>
          <a:ext cx="838200" cy="7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159589</xdr:rowOff>
    </xdr:from>
    <xdr:to>
      <xdr:col>81</xdr:col>
      <xdr:colOff>50800</xdr:colOff>
      <xdr:row>76</xdr:row>
      <xdr:rowOff>17216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018339"/>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159589</xdr:rowOff>
    </xdr:from>
    <xdr:to>
      <xdr:col>76</xdr:col>
      <xdr:colOff>114300</xdr:colOff>
      <xdr:row>76</xdr:row>
      <xdr:rowOff>18954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018339"/>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18954</xdr:rowOff>
    </xdr:from>
    <xdr:to>
      <xdr:col>71</xdr:col>
      <xdr:colOff>177800</xdr:colOff>
      <xdr:row>76</xdr:row>
      <xdr:rowOff>56215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049154"/>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58268</xdr:rowOff>
    </xdr:from>
    <xdr:to>
      <xdr:col>85</xdr:col>
      <xdr:colOff>177800</xdr:colOff>
      <xdr:row>75</xdr:row>
      <xdr:rowOff>159868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81145</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7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137866</xdr:rowOff>
    </xdr:from>
    <xdr:to>
      <xdr:col>81</xdr:col>
      <xdr:colOff>101600</xdr:colOff>
      <xdr:row>76</xdr:row>
      <xdr:rowOff>68016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9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84543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7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108788</xdr:rowOff>
    </xdr:from>
    <xdr:to>
      <xdr:col>76</xdr:col>
      <xdr:colOff>165100</xdr:colOff>
      <xdr:row>76</xdr:row>
      <xdr:rowOff>38937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967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55465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139603</xdr:rowOff>
    </xdr:from>
    <xdr:to>
      <xdr:col>72</xdr:col>
      <xdr:colOff>38100</xdr:colOff>
      <xdr:row>76</xdr:row>
      <xdr:rowOff>69754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9983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86280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5415</xdr:rowOff>
    </xdr:from>
    <xdr:to>
      <xdr:col>67</xdr:col>
      <xdr:colOff>101600</xdr:colOff>
      <xdr:row>76</xdr:row>
      <xdr:rowOff>107015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0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123542</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28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84291</xdr:rowOff>
    </xdr:from>
    <xdr:to>
      <xdr:col>85</xdr:col>
      <xdr:colOff>127000</xdr:colOff>
      <xdr:row>97</xdr:row>
      <xdr:rowOff>84488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4941"/>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67441</xdr:rowOff>
    </xdr:from>
    <xdr:to>
      <xdr:col>81</xdr:col>
      <xdr:colOff>50800</xdr:colOff>
      <xdr:row>97</xdr:row>
      <xdr:rowOff>84488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526641"/>
          <a:ext cx="889000" cy="1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67441</xdr:rowOff>
    </xdr:from>
    <xdr:to>
      <xdr:col>76</xdr:col>
      <xdr:colOff>114300</xdr:colOff>
      <xdr:row>98</xdr:row>
      <xdr:rowOff>77369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26641"/>
          <a:ext cx="889000" cy="35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76726</xdr:rowOff>
    </xdr:from>
    <xdr:to>
      <xdr:col>71</xdr:col>
      <xdr:colOff>177800</xdr:colOff>
      <xdr:row>98</xdr:row>
      <xdr:rowOff>77369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78826"/>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33491</xdr:rowOff>
    </xdr:from>
    <xdr:to>
      <xdr:col>85</xdr:col>
      <xdr:colOff>177800</xdr:colOff>
      <xdr:row>97</xdr:row>
      <xdr:rowOff>135091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56368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33688</xdr:rowOff>
    </xdr:from>
    <xdr:to>
      <xdr:col>81</xdr:col>
      <xdr:colOff>101600</xdr:colOff>
      <xdr:row>97</xdr:row>
      <xdr:rowOff>135288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126415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16641</xdr:rowOff>
    </xdr:from>
    <xdr:to>
      <xdr:col>76</xdr:col>
      <xdr:colOff>165100</xdr:colOff>
      <xdr:row>96</xdr:row>
      <xdr:rowOff>118241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134768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26569</xdr:rowOff>
    </xdr:from>
    <xdr:to>
      <xdr:col>72</xdr:col>
      <xdr:colOff>38100</xdr:colOff>
      <xdr:row>98</xdr:row>
      <xdr:rowOff>128169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144696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25926</xdr:rowOff>
    </xdr:from>
    <xdr:to>
      <xdr:col>67</xdr:col>
      <xdr:colOff>101600</xdr:colOff>
      <xdr:row>98</xdr:row>
      <xdr:rowOff>127526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118653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2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97028</xdr:rowOff>
    </xdr:from>
    <xdr:to>
      <xdr:col>116</xdr:col>
      <xdr:colOff>63500</xdr:colOff>
      <xdr:row>59</xdr:row>
      <xdr:rowOff>97572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212578"/>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97572</xdr:rowOff>
    </xdr:from>
    <xdr:to>
      <xdr:col>111</xdr:col>
      <xdr:colOff>177800</xdr:colOff>
      <xdr:row>59</xdr:row>
      <xdr:rowOff>97681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1312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85054</xdr:rowOff>
    </xdr:from>
    <xdr:to>
      <xdr:col>107</xdr:col>
      <xdr:colOff>50800</xdr:colOff>
      <xdr:row>59</xdr:row>
      <xdr:rowOff>97681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00604"/>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68399</xdr:rowOff>
    </xdr:from>
    <xdr:to>
      <xdr:col>102</xdr:col>
      <xdr:colOff>114300</xdr:colOff>
      <xdr:row>59</xdr:row>
      <xdr:rowOff>85054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839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46228</xdr:rowOff>
    </xdr:from>
    <xdr:to>
      <xdr:col>116</xdr:col>
      <xdr:colOff>114300</xdr:colOff>
      <xdr:row>59</xdr:row>
      <xdr:rowOff>147828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132605</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6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46772</xdr:rowOff>
    </xdr:from>
    <xdr:to>
      <xdr:col>112</xdr:col>
      <xdr:colOff>38100</xdr:colOff>
      <xdr:row>59</xdr:row>
      <xdr:rowOff>148372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139499</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46881</xdr:rowOff>
    </xdr:from>
    <xdr:to>
      <xdr:col>107</xdr:col>
      <xdr:colOff>101600</xdr:colOff>
      <xdr:row>59</xdr:row>
      <xdr:rowOff>148481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139608</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5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34254</xdr:rowOff>
    </xdr:from>
    <xdr:to>
      <xdr:col>102</xdr:col>
      <xdr:colOff>165100</xdr:colOff>
      <xdr:row>59</xdr:row>
      <xdr:rowOff>135854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126981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17599</xdr:rowOff>
    </xdr:from>
    <xdr:to>
      <xdr:col>98</xdr:col>
      <xdr:colOff>38100</xdr:colOff>
      <xdr:row>59</xdr:row>
      <xdr:rowOff>119199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110326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2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89499</xdr:rowOff>
    </xdr:from>
    <xdr:to>
      <xdr:col>116</xdr:col>
      <xdr:colOff>63500</xdr:colOff>
      <xdr:row>74</xdr:row>
      <xdr:rowOff>161372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05349"/>
          <a:ext cx="838200" cy="24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161372</xdr:rowOff>
    </xdr:from>
    <xdr:to>
      <xdr:col>111</xdr:col>
      <xdr:colOff>177800</xdr:colOff>
      <xdr:row>75</xdr:row>
      <xdr:rowOff>37104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48672"/>
          <a:ext cx="8890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106142</xdr:rowOff>
    </xdr:from>
    <xdr:to>
      <xdr:col>107</xdr:col>
      <xdr:colOff>50800</xdr:colOff>
      <xdr:row>75</xdr:row>
      <xdr:rowOff>37104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793442"/>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29697</xdr:rowOff>
    </xdr:from>
    <xdr:to>
      <xdr:col>102</xdr:col>
      <xdr:colOff>114300</xdr:colOff>
      <xdr:row>74</xdr:row>
      <xdr:rowOff>106142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16997"/>
          <a:ext cx="8890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38699</xdr:rowOff>
    </xdr:from>
    <xdr:to>
      <xdr:col>116</xdr:col>
      <xdr:colOff>114300</xdr:colOff>
      <xdr:row>73</xdr:row>
      <xdr:rowOff>140299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61576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110572</xdr:rowOff>
    </xdr:from>
    <xdr:to>
      <xdr:col>112</xdr:col>
      <xdr:colOff>38100</xdr:colOff>
      <xdr:row>75</xdr:row>
      <xdr:rowOff>40722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57249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157754</xdr:rowOff>
    </xdr:from>
    <xdr:to>
      <xdr:col>107</xdr:col>
      <xdr:colOff>101600</xdr:colOff>
      <xdr:row>75</xdr:row>
      <xdr:rowOff>87904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104431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55342</xdr:rowOff>
    </xdr:from>
    <xdr:to>
      <xdr:col>102</xdr:col>
      <xdr:colOff>165100</xdr:colOff>
      <xdr:row>74</xdr:row>
      <xdr:rowOff>156942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150347</xdr:rowOff>
    </xdr:from>
    <xdr:to>
      <xdr:col>98</xdr:col>
      <xdr:colOff>38100</xdr:colOff>
      <xdr:row>74</xdr:row>
      <xdr:rowOff>80497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97024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498,626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161,957</a:t>
          </a:r>
          <a:r>
            <a:rPr kumimoji="1" lang="ja-JP" altLang="en-US" sz="1300">
              <a:latin typeface="ＭＳ Ｐゴシック" panose="020B0600070205080204" pitchFamily="50" charset="-128"/>
              <a:ea typeface="ＭＳ Ｐゴシック" panose="020B0600070205080204" pitchFamily="50" charset="-128"/>
            </a:rPr>
            <a:t>円となっている。価格高騰緊急支援給付金給付事業費の増等により、類似団体より高い数値となっている。依然として類似団体より高い数値となっている。今後も保育需要増への対応等により、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22,944</a:t>
          </a:r>
          <a:r>
            <a:rPr kumimoji="1" lang="ja-JP" altLang="en-US" sz="1300">
              <a:latin typeface="ＭＳ Ｐゴシック" panose="020B0600070205080204" pitchFamily="50" charset="-128"/>
              <a:ea typeface="ＭＳ Ｐゴシック" panose="020B0600070205080204" pitchFamily="50" charset="-128"/>
            </a:rPr>
            <a:t>円となっており、庁舎リニューアルプランの増等により前年度から増加した。類似団体と比較して一人当たりコストが高い状況となっている。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124651</xdr:rowOff>
    </xdr:from>
    <xdr:to>
      <xdr:col>24</xdr:col>
      <xdr:colOff>63500</xdr:colOff>
      <xdr:row>36</xdr:row>
      <xdr:rowOff>132461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96851"/>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123508</xdr:rowOff>
    </xdr:from>
    <xdr:to>
      <xdr:col>19</xdr:col>
      <xdr:colOff>177800</xdr:colOff>
      <xdr:row>36</xdr:row>
      <xdr:rowOff>124651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57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115888</xdr:rowOff>
    </xdr:from>
    <xdr:to>
      <xdr:col>15</xdr:col>
      <xdr:colOff>50800</xdr:colOff>
      <xdr:row>36</xdr:row>
      <xdr:rowOff>123508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8808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115888</xdr:rowOff>
    </xdr:from>
    <xdr:to>
      <xdr:col>10</xdr:col>
      <xdr:colOff>114300</xdr:colOff>
      <xdr:row>36</xdr:row>
      <xdr:rowOff>116459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8808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81661</xdr:rowOff>
    </xdr:from>
    <xdr:to>
      <xdr:col>24</xdr:col>
      <xdr:colOff>114300</xdr:colOff>
      <xdr:row>37</xdr:row>
      <xdr:rowOff>11811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104538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73851</xdr:rowOff>
    </xdr:from>
    <xdr:to>
      <xdr:col>20</xdr:col>
      <xdr:colOff>38100</xdr:colOff>
      <xdr:row>37</xdr:row>
      <xdr:rowOff>4001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20528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2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72708</xdr:rowOff>
    </xdr:from>
    <xdr:to>
      <xdr:col>15</xdr:col>
      <xdr:colOff>101600</xdr:colOff>
      <xdr:row>37</xdr:row>
      <xdr:rowOff>2858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19385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65088</xdr:rowOff>
    </xdr:from>
    <xdr:to>
      <xdr:col>10</xdr:col>
      <xdr:colOff>165100</xdr:colOff>
      <xdr:row>36</xdr:row>
      <xdr:rowOff>166688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11765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65659</xdr:rowOff>
    </xdr:from>
    <xdr:to>
      <xdr:col>6</xdr:col>
      <xdr:colOff>38100</xdr:colOff>
      <xdr:row>36</xdr:row>
      <xdr:rowOff>167259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12336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162168</xdr:rowOff>
    </xdr:from>
    <xdr:to>
      <xdr:col>24</xdr:col>
      <xdr:colOff>63500</xdr:colOff>
      <xdr:row>57</xdr:row>
      <xdr:rowOff>34707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63368"/>
          <a:ext cx="8382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2377</xdr:rowOff>
    </xdr:from>
    <xdr:to>
      <xdr:col>19</xdr:col>
      <xdr:colOff>177800</xdr:colOff>
      <xdr:row>57</xdr:row>
      <xdr:rowOff>34707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03577"/>
          <a:ext cx="889000" cy="20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23092</xdr:rowOff>
    </xdr:from>
    <xdr:to>
      <xdr:col>15</xdr:col>
      <xdr:colOff>50800</xdr:colOff>
      <xdr:row>56</xdr:row>
      <xdr:rowOff>2377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67042"/>
          <a:ext cx="889000" cy="8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23092</xdr:rowOff>
    </xdr:from>
    <xdr:to>
      <xdr:col>10</xdr:col>
      <xdr:colOff>114300</xdr:colOff>
      <xdr:row>57</xdr:row>
      <xdr:rowOff>164116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67042"/>
          <a:ext cx="889000" cy="116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111368</xdr:rowOff>
    </xdr:from>
    <xdr:to>
      <xdr:col>24</xdr:col>
      <xdr:colOff>114300</xdr:colOff>
      <xdr:row>57</xdr:row>
      <xdr:rowOff>41518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134245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155357</xdr:rowOff>
    </xdr:from>
    <xdr:to>
      <xdr:col>20</xdr:col>
      <xdr:colOff>38100</xdr:colOff>
      <xdr:row>57</xdr:row>
      <xdr:rowOff>85507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102034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123027</xdr:rowOff>
    </xdr:from>
    <xdr:to>
      <xdr:col>15</xdr:col>
      <xdr:colOff>101600</xdr:colOff>
      <xdr:row>56</xdr:row>
      <xdr:rowOff>53177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69704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2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143742</xdr:rowOff>
    </xdr:from>
    <xdr:to>
      <xdr:col>10</xdr:col>
      <xdr:colOff>165100</xdr:colOff>
      <xdr:row>51</xdr:row>
      <xdr:rowOff>73892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90419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9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113316</xdr:rowOff>
    </xdr:from>
    <xdr:to>
      <xdr:col>6</xdr:col>
      <xdr:colOff>38100</xdr:colOff>
      <xdr:row>58</xdr:row>
      <xdr:rowOff>43466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59993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120002</xdr:rowOff>
    </xdr:from>
    <xdr:to>
      <xdr:col>24</xdr:col>
      <xdr:colOff>63500</xdr:colOff>
      <xdr:row>76</xdr:row>
      <xdr:rowOff>138291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020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78374</xdr:rowOff>
    </xdr:from>
    <xdr:to>
      <xdr:col>19</xdr:col>
      <xdr:colOff>177800</xdr:colOff>
      <xdr:row>76</xdr:row>
      <xdr:rowOff>138291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08574"/>
          <a:ext cx="889000" cy="5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78374</xdr:rowOff>
    </xdr:from>
    <xdr:to>
      <xdr:col>15</xdr:col>
      <xdr:colOff>50800</xdr:colOff>
      <xdr:row>77</xdr:row>
      <xdr:rowOff>81003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8574"/>
          <a:ext cx="889000" cy="1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81003</xdr:rowOff>
    </xdr:from>
    <xdr:to>
      <xdr:col>10</xdr:col>
      <xdr:colOff>114300</xdr:colOff>
      <xdr:row>77</xdr:row>
      <xdr:rowOff>88227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2653"/>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69202</xdr:rowOff>
    </xdr:from>
    <xdr:to>
      <xdr:col>24</xdr:col>
      <xdr:colOff>114300</xdr:colOff>
      <xdr:row>76</xdr:row>
      <xdr:rowOff>170802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92079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5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87491</xdr:rowOff>
    </xdr:from>
    <xdr:to>
      <xdr:col>20</xdr:col>
      <xdr:colOff>38100</xdr:colOff>
      <xdr:row>77</xdr:row>
      <xdr:rowOff>17641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34167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27574</xdr:rowOff>
    </xdr:from>
    <xdr:to>
      <xdr:col>15</xdr:col>
      <xdr:colOff>101600</xdr:colOff>
      <xdr:row>76</xdr:row>
      <xdr:rowOff>129174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30203</xdr:rowOff>
    </xdr:from>
    <xdr:to>
      <xdr:col>10</xdr:col>
      <xdr:colOff>165100</xdr:colOff>
      <xdr:row>77</xdr:row>
      <xdr:rowOff>131803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0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37427</xdr:rowOff>
    </xdr:from>
    <xdr:to>
      <xdr:col>6</xdr:col>
      <xdr:colOff>38100</xdr:colOff>
      <xdr:row>77</xdr:row>
      <xdr:rowOff>139027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155554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1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12233</xdr:rowOff>
    </xdr:from>
    <xdr:to>
      <xdr:col>24</xdr:col>
      <xdr:colOff>63500</xdr:colOff>
      <xdr:row>95</xdr:row>
      <xdr:rowOff>80859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99983"/>
          <a:ext cx="8382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159383</xdr:rowOff>
    </xdr:from>
    <xdr:to>
      <xdr:col>19</xdr:col>
      <xdr:colOff>177800</xdr:colOff>
      <xdr:row>95</xdr:row>
      <xdr:rowOff>12233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75683"/>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159383</xdr:rowOff>
    </xdr:from>
    <xdr:to>
      <xdr:col>15</xdr:col>
      <xdr:colOff>50800</xdr:colOff>
      <xdr:row>96</xdr:row>
      <xdr:rowOff>87968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75683"/>
          <a:ext cx="889000" cy="27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87968</xdr:rowOff>
    </xdr:from>
    <xdr:to>
      <xdr:col>10</xdr:col>
      <xdr:colOff>114300</xdr:colOff>
      <xdr:row>97</xdr:row>
      <xdr:rowOff>128133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47168"/>
          <a:ext cx="889000" cy="2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30059</xdr:rowOff>
    </xdr:from>
    <xdr:to>
      <xdr:col>24</xdr:col>
      <xdr:colOff>114300</xdr:colOff>
      <xdr:row>95</xdr:row>
      <xdr:rowOff>131659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52936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6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132883</xdr:rowOff>
    </xdr:from>
    <xdr:to>
      <xdr:col>20</xdr:col>
      <xdr:colOff>38100</xdr:colOff>
      <xdr:row>95</xdr:row>
      <xdr:rowOff>63033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54160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108583</xdr:rowOff>
    </xdr:from>
    <xdr:to>
      <xdr:col>15</xdr:col>
      <xdr:colOff>101600</xdr:colOff>
      <xdr:row>95</xdr:row>
      <xdr:rowOff>38733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55260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37168</xdr:rowOff>
    </xdr:from>
    <xdr:to>
      <xdr:col>10</xdr:col>
      <xdr:colOff>165100</xdr:colOff>
      <xdr:row>96</xdr:row>
      <xdr:rowOff>138768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77333</xdr:rowOff>
    </xdr:from>
    <xdr:to>
      <xdr:col>6</xdr:col>
      <xdr:colOff>38100</xdr:colOff>
      <xdr:row>98</xdr:row>
      <xdr:rowOff>7483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170060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163017</xdr:rowOff>
    </xdr:from>
    <xdr:to>
      <xdr:col>55</xdr:col>
      <xdr:colOff>0</xdr:colOff>
      <xdr:row>37</xdr:row>
      <xdr:rowOff>106781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35217"/>
          <a:ext cx="8382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41859</xdr:rowOff>
    </xdr:from>
    <xdr:to>
      <xdr:col>50</xdr:col>
      <xdr:colOff>114300</xdr:colOff>
      <xdr:row>37</xdr:row>
      <xdr:rowOff>106781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85509"/>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41859</xdr:rowOff>
    </xdr:from>
    <xdr:to>
      <xdr:col>45</xdr:col>
      <xdr:colOff>177800</xdr:colOff>
      <xdr:row>37</xdr:row>
      <xdr:rowOff>42316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855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33630</xdr:rowOff>
    </xdr:from>
    <xdr:to>
      <xdr:col>41</xdr:col>
      <xdr:colOff>50800</xdr:colOff>
      <xdr:row>37</xdr:row>
      <xdr:rowOff>42316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7728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112217</xdr:rowOff>
    </xdr:from>
    <xdr:to>
      <xdr:col>55</xdr:col>
      <xdr:colOff>50800</xdr:colOff>
      <xdr:row>37</xdr:row>
      <xdr:rowOff>42367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135094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35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55981</xdr:rowOff>
    </xdr:from>
    <xdr:to>
      <xdr:col>50</xdr:col>
      <xdr:colOff>165100</xdr:colOff>
      <xdr:row>37</xdr:row>
      <xdr:rowOff>157581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148709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162509</xdr:rowOff>
    </xdr:from>
    <xdr:to>
      <xdr:col>46</xdr:col>
      <xdr:colOff>38100</xdr:colOff>
      <xdr:row>37</xdr:row>
      <xdr:rowOff>92659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83786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27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162966</xdr:rowOff>
    </xdr:from>
    <xdr:to>
      <xdr:col>41</xdr:col>
      <xdr:colOff>101600</xdr:colOff>
      <xdr:row>37</xdr:row>
      <xdr:rowOff>93116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84243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2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154280</xdr:rowOff>
    </xdr:from>
    <xdr:to>
      <xdr:col>36</xdr:col>
      <xdr:colOff>165100</xdr:colOff>
      <xdr:row>37</xdr:row>
      <xdr:rowOff>84430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75557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108016</xdr:rowOff>
    </xdr:from>
    <xdr:to>
      <xdr:col>55</xdr:col>
      <xdr:colOff>0</xdr:colOff>
      <xdr:row>75</xdr:row>
      <xdr:rowOff>164069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66766"/>
          <a:ext cx="8382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108016</xdr:rowOff>
    </xdr:from>
    <xdr:to>
      <xdr:col>50</xdr:col>
      <xdr:colOff>114300</xdr:colOff>
      <xdr:row>76</xdr:row>
      <xdr:rowOff>54386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66766"/>
          <a:ext cx="889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54386</xdr:rowOff>
    </xdr:from>
    <xdr:to>
      <xdr:col>45</xdr:col>
      <xdr:colOff>177800</xdr:colOff>
      <xdr:row>76</xdr:row>
      <xdr:rowOff>60330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845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60330</xdr:rowOff>
    </xdr:from>
    <xdr:to>
      <xdr:col>41</xdr:col>
      <xdr:colOff>50800</xdr:colOff>
      <xdr:row>77</xdr:row>
      <xdr:rowOff>14839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90530"/>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113269</xdr:rowOff>
    </xdr:from>
    <xdr:to>
      <xdr:col>55</xdr:col>
      <xdr:colOff>50800</xdr:colOff>
      <xdr:row>76</xdr:row>
      <xdr:rowOff>43419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136146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57216</xdr:rowOff>
    </xdr:from>
    <xdr:to>
      <xdr:col>50</xdr:col>
      <xdr:colOff>165100</xdr:colOff>
      <xdr:row>75</xdr:row>
      <xdr:rowOff>158815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15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3893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9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3586</xdr:rowOff>
    </xdr:from>
    <xdr:to>
      <xdr:col>46</xdr:col>
      <xdr:colOff>38100</xdr:colOff>
      <xdr:row>76</xdr:row>
      <xdr:rowOff>105186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121714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9530</xdr:rowOff>
    </xdr:from>
    <xdr:to>
      <xdr:col>41</xdr:col>
      <xdr:colOff>101600</xdr:colOff>
      <xdr:row>76</xdr:row>
      <xdr:rowOff>111130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127657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135489</xdr:rowOff>
    </xdr:from>
    <xdr:to>
      <xdr:col>36</xdr:col>
      <xdr:colOff>165100</xdr:colOff>
      <xdr:row>77</xdr:row>
      <xdr:rowOff>65639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82166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9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112131</xdr:rowOff>
    </xdr:from>
    <xdr:to>
      <xdr:col>55</xdr:col>
      <xdr:colOff>0</xdr:colOff>
      <xdr:row>97</xdr:row>
      <xdr:rowOff>1694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71331"/>
          <a:ext cx="838200" cy="6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1694</xdr:rowOff>
    </xdr:from>
    <xdr:to>
      <xdr:col>50</xdr:col>
      <xdr:colOff>114300</xdr:colOff>
      <xdr:row>97</xdr:row>
      <xdr:rowOff>10295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32344"/>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118503</xdr:rowOff>
    </xdr:from>
    <xdr:to>
      <xdr:col>45</xdr:col>
      <xdr:colOff>177800</xdr:colOff>
      <xdr:row>97</xdr:row>
      <xdr:rowOff>10295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577703"/>
          <a:ext cx="889000" cy="6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118503</xdr:rowOff>
    </xdr:from>
    <xdr:to>
      <xdr:col>41</xdr:col>
      <xdr:colOff>50800</xdr:colOff>
      <xdr:row>96</xdr:row>
      <xdr:rowOff>148182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77703"/>
          <a:ext cx="8890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61331</xdr:rowOff>
    </xdr:from>
    <xdr:to>
      <xdr:col>55</xdr:col>
      <xdr:colOff>50800</xdr:colOff>
      <xdr:row>96</xdr:row>
      <xdr:rowOff>162931</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39758</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122344</xdr:rowOff>
    </xdr:from>
    <xdr:to>
      <xdr:col>50</xdr:col>
      <xdr:colOff>165100</xdr:colOff>
      <xdr:row>97</xdr:row>
      <xdr:rowOff>52494</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130945</xdr:rowOff>
    </xdr:from>
    <xdr:to>
      <xdr:col>46</xdr:col>
      <xdr:colOff>38100</xdr:colOff>
      <xdr:row>97</xdr:row>
      <xdr:rowOff>61095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52222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67703</xdr:rowOff>
    </xdr:from>
    <xdr:to>
      <xdr:col>41</xdr:col>
      <xdr:colOff>101600</xdr:colOff>
      <xdr:row>96</xdr:row>
      <xdr:rowOff>169303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14380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97382</xdr:rowOff>
    </xdr:from>
    <xdr:to>
      <xdr:col>36</xdr:col>
      <xdr:colOff>165100</xdr:colOff>
      <xdr:row>97</xdr:row>
      <xdr:rowOff>27532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44059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171247</xdr:rowOff>
    </xdr:from>
    <xdr:to>
      <xdr:col>85</xdr:col>
      <xdr:colOff>127000</xdr:colOff>
      <xdr:row>38</xdr:row>
      <xdr:rowOff>60650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14897"/>
          <a:ext cx="8382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55301</xdr:rowOff>
    </xdr:from>
    <xdr:to>
      <xdr:col>81</xdr:col>
      <xdr:colOff>50800</xdr:colOff>
      <xdr:row>38</xdr:row>
      <xdr:rowOff>60650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570401"/>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36327</xdr:rowOff>
    </xdr:from>
    <xdr:to>
      <xdr:col>76</xdr:col>
      <xdr:colOff>114300</xdr:colOff>
      <xdr:row>38</xdr:row>
      <xdr:rowOff>55301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514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32303</xdr:rowOff>
    </xdr:from>
    <xdr:to>
      <xdr:col>71</xdr:col>
      <xdr:colOff>177800</xdr:colOff>
      <xdr:row>38</xdr:row>
      <xdr:rowOff>36327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47403"/>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120447</xdr:rowOff>
    </xdr:from>
    <xdr:to>
      <xdr:col>85</xdr:col>
      <xdr:colOff>177800</xdr:colOff>
      <xdr:row>38</xdr:row>
      <xdr:rowOff>50597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62207</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9850</xdr:rowOff>
    </xdr:from>
    <xdr:to>
      <xdr:col>81</xdr:col>
      <xdr:colOff>101600</xdr:colOff>
      <xdr:row>38</xdr:row>
      <xdr:rowOff>111450</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102577</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61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4501</xdr:rowOff>
    </xdr:from>
    <xdr:to>
      <xdr:col>76</xdr:col>
      <xdr:colOff>165100</xdr:colOff>
      <xdr:row>38</xdr:row>
      <xdr:rowOff>106101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97228</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1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156977</xdr:rowOff>
    </xdr:from>
    <xdr:to>
      <xdr:col>72</xdr:col>
      <xdr:colOff>38100</xdr:colOff>
      <xdr:row>38</xdr:row>
      <xdr:rowOff>87127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78254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9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152954</xdr:rowOff>
    </xdr:from>
    <xdr:to>
      <xdr:col>67</xdr:col>
      <xdr:colOff>101600</xdr:colOff>
      <xdr:row>38</xdr:row>
      <xdr:rowOff>83103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96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74230</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8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65144</xdr:rowOff>
    </xdr:from>
    <xdr:to>
      <xdr:col>85</xdr:col>
      <xdr:colOff>127000</xdr:colOff>
      <xdr:row>57</xdr:row>
      <xdr:rowOff>77649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837794"/>
          <a:ext cx="8382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65144</xdr:rowOff>
    </xdr:from>
    <xdr:to>
      <xdr:col>81</xdr:col>
      <xdr:colOff>50800</xdr:colOff>
      <xdr:row>57</xdr:row>
      <xdr:rowOff>82852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37794"/>
          <a:ext cx="889000" cy="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82852</xdr:rowOff>
    </xdr:from>
    <xdr:to>
      <xdr:col>76</xdr:col>
      <xdr:colOff>114300</xdr:colOff>
      <xdr:row>57</xdr:row>
      <xdr:rowOff>92142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55502"/>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83364</xdr:rowOff>
    </xdr:from>
    <xdr:to>
      <xdr:col>71</xdr:col>
      <xdr:colOff>177800</xdr:colOff>
      <xdr:row>57</xdr:row>
      <xdr:rowOff>92142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5601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26849</xdr:rowOff>
    </xdr:from>
    <xdr:to>
      <xdr:col>85</xdr:col>
      <xdr:colOff>177800</xdr:colOff>
      <xdr:row>57</xdr:row>
      <xdr:rowOff>128449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113226</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14344</xdr:rowOff>
    </xdr:from>
    <xdr:to>
      <xdr:col>81</xdr:col>
      <xdr:colOff>101600</xdr:colOff>
      <xdr:row>57</xdr:row>
      <xdr:rowOff>115944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32052</xdr:rowOff>
    </xdr:from>
    <xdr:to>
      <xdr:col>76</xdr:col>
      <xdr:colOff>165100</xdr:colOff>
      <xdr:row>57</xdr:row>
      <xdr:rowOff>133652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124779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9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41342</xdr:rowOff>
    </xdr:from>
    <xdr:to>
      <xdr:col>72</xdr:col>
      <xdr:colOff>38100</xdr:colOff>
      <xdr:row>57</xdr:row>
      <xdr:rowOff>142942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134069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32564</xdr:rowOff>
    </xdr:from>
    <xdr:to>
      <xdr:col>67</xdr:col>
      <xdr:colOff>101600</xdr:colOff>
      <xdr:row>57</xdr:row>
      <xdr:rowOff>134164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125291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151130</xdr:rowOff>
    </xdr:from>
    <xdr:to>
      <xdr:col>76</xdr:col>
      <xdr:colOff>114300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152630"/>
          <a:ext cx="8890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23586</xdr:rowOff>
    </xdr:from>
    <xdr:to>
      <xdr:col>76</xdr:col>
      <xdr:colOff>165100</xdr:colOff>
      <xdr:row>79</xdr:row>
      <xdr:rowOff>125186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141713</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35333" y="13343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151130</xdr:rowOff>
    </xdr:from>
    <xdr:to>
      <xdr:col>71</xdr:col>
      <xdr:colOff>177800</xdr:colOff>
      <xdr:row>76</xdr:row>
      <xdr:rowOff>100512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2152630"/>
          <a:ext cx="889000" cy="9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113393</xdr:rowOff>
    </xdr:from>
    <xdr:to>
      <xdr:col>72</xdr:col>
      <xdr:colOff>38100</xdr:colOff>
      <xdr:row>79</xdr:row>
      <xdr:rowOff>43543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34670</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46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126456</xdr:rowOff>
    </xdr:from>
    <xdr:to>
      <xdr:col>67</xdr:col>
      <xdr:colOff>101600</xdr:colOff>
      <xdr:row>79</xdr:row>
      <xdr:rowOff>56606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47733</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57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100330</xdr:rowOff>
    </xdr:from>
    <xdr:to>
      <xdr:col>72</xdr:col>
      <xdr:colOff>38100</xdr:colOff>
      <xdr:row>71</xdr:row>
      <xdr:rowOff>30480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69</xdr:row>
      <xdr:rowOff>47007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49712</xdr:rowOff>
    </xdr:from>
    <xdr:to>
      <xdr:col>67</xdr:col>
      <xdr:colOff>101600</xdr:colOff>
      <xdr:row>76</xdr:row>
      <xdr:rowOff>151312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0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74</xdr:row>
      <xdr:rowOff>167839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285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109068</xdr:rowOff>
    </xdr:from>
    <xdr:to>
      <xdr:col>85</xdr:col>
      <xdr:colOff>127000</xdr:colOff>
      <xdr:row>96</xdr:row>
      <xdr:rowOff>17125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396818"/>
          <a:ext cx="8382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159406</xdr:rowOff>
    </xdr:from>
    <xdr:to>
      <xdr:col>81</xdr:col>
      <xdr:colOff>50800</xdr:colOff>
      <xdr:row>96</xdr:row>
      <xdr:rowOff>17125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447156"/>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159406</xdr:rowOff>
    </xdr:from>
    <xdr:to>
      <xdr:col>76</xdr:col>
      <xdr:colOff>114300</xdr:colOff>
      <xdr:row>96</xdr:row>
      <xdr:rowOff>18771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447156"/>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18771</xdr:rowOff>
    </xdr:from>
    <xdr:to>
      <xdr:col>71</xdr:col>
      <xdr:colOff>177800</xdr:colOff>
      <xdr:row>96</xdr:row>
      <xdr:rowOff>55621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477971"/>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58268</xdr:rowOff>
    </xdr:from>
    <xdr:to>
      <xdr:col>85</xdr:col>
      <xdr:colOff>177800</xdr:colOff>
      <xdr:row>95</xdr:row>
      <xdr:rowOff>159868</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3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81145</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1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137775</xdr:rowOff>
    </xdr:from>
    <xdr:to>
      <xdr:col>81</xdr:col>
      <xdr:colOff>101600</xdr:colOff>
      <xdr:row>96</xdr:row>
      <xdr:rowOff>67925</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4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84452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108606</xdr:rowOff>
    </xdr:from>
    <xdr:to>
      <xdr:col>76</xdr:col>
      <xdr:colOff>165100</xdr:colOff>
      <xdr:row>96</xdr:row>
      <xdr:rowOff>38756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3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55283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7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139421</xdr:rowOff>
    </xdr:from>
    <xdr:to>
      <xdr:col>72</xdr:col>
      <xdr:colOff>38100</xdr:colOff>
      <xdr:row>96</xdr:row>
      <xdr:rowOff>69571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4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86098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4821</xdr:rowOff>
    </xdr:from>
    <xdr:to>
      <xdr:col>67</xdr:col>
      <xdr:colOff>101600</xdr:colOff>
      <xdr:row>96</xdr:row>
      <xdr:rowOff>106421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4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122948</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257,585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11,920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円となっており、類似団体と比較して高い状態が続いている。引き続き、学校施設の改築などに起債する計画であるが、その際は、財政基盤の確立に配慮した起債となるよう努めることとしている。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財政調整基金残高は、原油価格・物価高騰等総合緊急対策経費などへの取崩しを行った結果、標準財政規模比が前年度に比べ約</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実質収支額は、行財政改革を着実に進めていることから黒字を確保している。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実質単年度収支は、昨年度と比較して基金繰入額が増加したため、赤字となった。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一般会計の実質収支については、価格高騰緊急支援給付金給付事業等により歳出が増加したが、特別区税や財政調整交付金などの増等により歳入も増加したため、黒字額が増加となった。</a:t>
          </a:r>
        </a:p>
        <a:p>
          <a:r>
            <a:rPr kumimoji="1" lang="ja-JP" altLang="en-US" sz="1400">
              <a:latin typeface="ＭＳ ゴシック" pitchFamily="49" charset="-128"/>
              <a:ea typeface="ＭＳ ゴシック" pitchFamily="49" charset="-128"/>
            </a:rPr>
            <a:t> 　国民健康保険特別会計については、事業費納付金等の歳出増があったが、繰入金等による歳入増により黒字額は微増となった。</a:t>
          </a:r>
        </a:p>
        <a:p>
          <a:r>
            <a:rPr kumimoji="1" lang="ja-JP" altLang="en-US" sz="1400">
              <a:latin typeface="ＭＳ ゴシック" pitchFamily="49" charset="-128"/>
              <a:ea typeface="ＭＳ ゴシック" pitchFamily="49" charset="-128"/>
            </a:rPr>
            <a:t>　介護保険特別会計については、歳入・歳出ともに増となったが、保険給付費が事業計画値と近似値で執行されたことに伴い、黒字額が減少した。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A19" sqref="A19"/>
    </sheetView>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147775538</v>
      </c>
      <c r="BO4" s="436"/>
      <c r="BP4" s="436"/>
      <c r="BQ4" s="436"/>
      <c r="BR4" s="436"/>
      <c r="BS4" s="436"/>
      <c r="BT4" s="436"/>
      <c r="BU4" s="437"/>
      <c r="BV4" s="435">
        <v>141796412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6.9</v>
      </c>
      <c r="CU4" s="576"/>
      <c r="CV4" s="576"/>
      <c r="CW4" s="576"/>
      <c r="CX4" s="576"/>
      <c r="CY4" s="576"/>
      <c r="CZ4" s="576"/>
      <c r="DA4" s="577"/>
      <c r="DB4" s="575">
        <v>7.6</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141886416</v>
      </c>
      <c r="BO5" s="407"/>
      <c r="BP5" s="407"/>
      <c r="BQ5" s="407"/>
      <c r="BR5" s="407"/>
      <c r="BS5" s="407"/>
      <c r="BT5" s="407"/>
      <c r="BU5" s="408"/>
      <c r="BV5" s="406">
        <v>135845720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78.900000000000006</v>
      </c>
      <c r="CU5" s="404"/>
      <c r="CV5" s="404"/>
      <c r="CW5" s="404"/>
      <c r="CX5" s="404"/>
      <c r="CY5" s="404"/>
      <c r="CZ5" s="404"/>
      <c r="DA5" s="405"/>
      <c r="DB5" s="403">
        <v>77.7</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5889122</v>
      </c>
      <c r="BO6" s="407"/>
      <c r="BP6" s="407"/>
      <c r="BQ6" s="407"/>
      <c r="BR6" s="407"/>
      <c r="BS6" s="407"/>
      <c r="BT6" s="407"/>
      <c r="BU6" s="408"/>
      <c r="BV6" s="406">
        <v>5950692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78.900000000000006</v>
      </c>
      <c r="CU6" s="550"/>
      <c r="CV6" s="550"/>
      <c r="CW6" s="550"/>
      <c r="CX6" s="550"/>
      <c r="CY6" s="550"/>
      <c r="CZ6" s="550"/>
      <c r="DA6" s="551"/>
      <c r="DB6" s="549">
        <v>77.7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352081</v>
      </c>
      <c r="BO7" s="407"/>
      <c r="BP7" s="407"/>
      <c r="BQ7" s="407"/>
      <c r="BR7" s="407"/>
      <c r="BS7" s="407"/>
      <c r="BT7" s="407"/>
      <c r="BU7" s="408"/>
      <c r="BV7" s="406">
        <v>140915</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80359289</v>
      </c>
      <c r="CU7" s="407"/>
      <c r="CV7" s="407"/>
      <c r="CW7" s="407"/>
      <c r="CX7" s="407"/>
      <c r="CY7" s="407"/>
      <c r="CZ7" s="407"/>
      <c r="DA7" s="408"/>
      <c r="DB7" s="406">
        <v>76355548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5537041</v>
      </c>
      <c r="BO8" s="407"/>
      <c r="BP8" s="407"/>
      <c r="BQ8" s="407"/>
      <c r="BR8" s="407"/>
      <c r="BS8" s="407"/>
      <c r="BT8" s="407"/>
      <c r="BU8" s="408"/>
      <c r="BV8" s="406">
        <v>5809777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0.42</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272085</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-272736</v>
      </c>
      <c r="BO9" s="407"/>
      <c r="BP9" s="407"/>
      <c r="BQ9" s="407"/>
      <c r="BR9" s="407"/>
      <c r="BS9" s="407"/>
      <c r="BT9" s="407"/>
      <c r="BU9" s="408"/>
      <c r="BV9" s="406">
        <v>1249444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3.3</v>
      </c>
      <c r="CU9" s="404"/>
      <c r="CV9" s="404"/>
      <c r="CW9" s="404"/>
      <c r="CX9" s="404"/>
      <c r="CY9" s="404"/>
      <c r="CZ9" s="404"/>
      <c r="DA9" s="405"/>
      <c r="DB9" s="403">
        <v>3.1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256274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1160136</v>
      </c>
      <c r="BO10" s="407"/>
      <c r="BP10" s="407"/>
      <c r="BQ10" s="407"/>
      <c r="BR10" s="407"/>
      <c r="BS10" s="407"/>
      <c r="BT10" s="407"/>
      <c r="BU10" s="408"/>
      <c r="BV10" s="406">
        <v>2285222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284555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3730660</v>
      </c>
      <c r="BO12" s="407"/>
      <c r="BP12" s="407"/>
      <c r="BQ12" s="407"/>
      <c r="BR12" s="407"/>
      <c r="BS12" s="407"/>
      <c r="BT12" s="407"/>
      <c r="BU12" s="408"/>
      <c r="BV12" s="406">
        <v>505000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268892</v>
      </c>
      <c r="S13" s="494"/>
      <c r="T13" s="494"/>
      <c r="U13" s="494"/>
      <c r="V13" s="495"/>
      <c r="W13" s="496" t="s">
        <v>131</v>
      </c>
      <c r="X13" s="392"/>
      <c r="Y13" s="392"/>
      <c r="Z13" s="392"/>
      <c r="AA13" s="392"/>
      <c r="AB13" s="393"/>
      <c r="AC13" s="359">
        <v>106</v>
      </c>
      <c r="AD13" s="360"/>
      <c r="AE13" s="360"/>
      <c r="AF13" s="360"/>
      <c r="AG13" s="361"/>
      <c r="AH13" s="359">
        <v>92</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-2843260</v>
      </c>
      <c r="BO13" s="407"/>
      <c r="BP13" s="407"/>
      <c r="BQ13" s="407"/>
      <c r="BR13" s="407"/>
      <c r="BS13" s="407"/>
      <c r="BT13" s="407"/>
      <c r="BU13" s="408"/>
      <c r="BV13" s="406">
        <v>3029666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-0.6</v>
      </c>
      <c r="CU13" s="404"/>
      <c r="CV13" s="404"/>
      <c r="CW13" s="404"/>
      <c r="CX13" s="404"/>
      <c r="CY13" s="404"/>
      <c r="CZ13" s="404"/>
      <c r="DA13" s="405"/>
      <c r="DB13" s="403">
        <v>-1</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279985</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266227</v>
      </c>
      <c r="S15" s="494"/>
      <c r="T15" s="494"/>
      <c r="U15" s="494"/>
      <c r="V15" s="495"/>
      <c r="W15" s="496" t="s">
        <v>137</v>
      </c>
      <c r="X15" s="392"/>
      <c r="Y15" s="392"/>
      <c r="Z15" s="392"/>
      <c r="AA15" s="392"/>
      <c r="AB15" s="393"/>
      <c r="AC15" s="359">
        <v>22936</v>
      </c>
      <c r="AD15" s="360"/>
      <c r="AE15" s="360"/>
      <c r="AF15" s="360"/>
      <c r="AG15" s="361"/>
      <c r="AH15" s="359">
        <v>23548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32368525</v>
      </c>
      <c r="BO15" s="436"/>
      <c r="BP15" s="436"/>
      <c r="BQ15" s="436"/>
      <c r="BR15" s="436"/>
      <c r="BS15" s="436"/>
      <c r="BT15" s="436"/>
      <c r="BU15" s="437"/>
      <c r="BV15" s="435">
        <v>29867229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18.399999999999999</v>
      </c>
      <c r="AD16" s="487"/>
      <c r="AE16" s="487"/>
      <c r="AF16" s="487"/>
      <c r="AG16" s="488"/>
      <c r="AH16" s="486">
        <v>21.8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75917052</v>
      </c>
      <c r="BO16" s="407"/>
      <c r="BP16" s="407"/>
      <c r="BQ16" s="407"/>
      <c r="BR16" s="407"/>
      <c r="BS16" s="407"/>
      <c r="BT16" s="407"/>
      <c r="BU16" s="408"/>
      <c r="BV16" s="406">
        <v>72177116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101691</v>
      </c>
      <c r="AD17" s="360"/>
      <c r="AE17" s="360"/>
      <c r="AF17" s="360"/>
      <c r="AG17" s="361"/>
      <c r="AH17" s="359">
        <v>84509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80359289</v>
      </c>
      <c r="BO17" s="407"/>
      <c r="BP17" s="407"/>
      <c r="BQ17" s="407"/>
      <c r="BR17" s="407"/>
      <c r="BS17" s="407"/>
      <c r="BT17" s="407"/>
      <c r="BU17" s="408"/>
      <c r="BV17" s="406">
        <v>76355548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13.77</v>
      </c>
      <c r="M18" s="459"/>
      <c r="N18" s="459"/>
      <c r="O18" s="459"/>
      <c r="P18" s="459"/>
      <c r="Q18" s="459"/>
      <c r="R18" s="460"/>
      <c r="S18" s="460"/>
      <c r="T18" s="460"/>
      <c r="U18" s="460"/>
      <c r="V18" s="461"/>
      <c r="W18" s="477"/>
      <c r="X18" s="478"/>
      <c r="Y18" s="478"/>
      <c r="Z18" s="478"/>
      <c r="AA18" s="478"/>
      <c r="AB18" s="502"/>
      <c r="AC18" s="376">
        <v>81.5</v>
      </c>
      <c r="AD18" s="377"/>
      <c r="AE18" s="377"/>
      <c r="AF18" s="377"/>
      <c r="AG18" s="462"/>
      <c r="AH18" s="376">
        <v>78.099999999999994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65476288</v>
      </c>
      <c r="BO18" s="407"/>
      <c r="BP18" s="407"/>
      <c r="BQ18" s="407"/>
      <c r="BR18" s="407"/>
      <c r="BS18" s="407"/>
      <c r="BT18" s="407"/>
      <c r="BU18" s="408"/>
      <c r="BV18" s="406">
        <v>62605900</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19759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101291355</v>
      </c>
      <c r="BO19" s="407"/>
      <c r="BP19" s="407"/>
      <c r="BQ19" s="407"/>
      <c r="BR19" s="407"/>
      <c r="BS19" s="407"/>
      <c r="BT19" s="407"/>
      <c r="BU19" s="408"/>
      <c r="BV19" s="406">
        <v>92315193</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145768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25093032</v>
      </c>
      <c r="BO22" s="436"/>
      <c r="BP22" s="436"/>
      <c r="BQ22" s="436"/>
      <c r="BR22" s="436"/>
      <c r="BS22" s="436"/>
      <c r="BT22" s="436"/>
      <c r="BU22" s="437"/>
      <c r="BV22" s="435">
        <v>26592374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15605670</v>
      </c>
      <c r="BO23" s="407"/>
      <c r="BP23" s="407"/>
      <c r="BQ23" s="407"/>
      <c r="BR23" s="407"/>
      <c r="BS23" s="407"/>
      <c r="BT23" s="407"/>
      <c r="BU23" s="408"/>
      <c r="BV23" s="406">
        <v>15965593</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11310</v>
      </c>
      <c r="R24" s="360"/>
      <c r="S24" s="360"/>
      <c r="T24" s="360"/>
      <c r="U24" s="360"/>
      <c r="V24" s="361"/>
      <c r="W24" s="449"/>
      <c r="X24" s="386"/>
      <c r="Y24" s="387"/>
      <c r="Z24" s="362" t="s">
        <v>162</v>
      </c>
      <c r="AA24" s="363"/>
      <c r="AB24" s="363"/>
      <c r="AC24" s="363"/>
      <c r="AD24" s="363"/>
      <c r="AE24" s="363"/>
      <c r="AF24" s="363"/>
      <c r="AG24" s="364"/>
      <c r="AH24" s="359">
        <v>1767</v>
      </c>
      <c r="AI24" s="360"/>
      <c r="AJ24" s="360"/>
      <c r="AK24" s="360"/>
      <c r="AL24" s="361"/>
      <c r="AM24" s="359">
        <v>5382282</v>
      </c>
      <c r="AN24" s="360"/>
      <c r="AO24" s="360"/>
      <c r="AP24" s="360"/>
      <c r="AQ24" s="360"/>
      <c r="AR24" s="361"/>
      <c r="AS24" s="359">
        <v>3046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25093032</v>
      </c>
      <c r="BO24" s="407"/>
      <c r="BP24" s="407"/>
      <c r="BQ24" s="407"/>
      <c r="BR24" s="407"/>
      <c r="BS24" s="407"/>
      <c r="BT24" s="407"/>
      <c r="BU24" s="408"/>
      <c r="BV24" s="406">
        <v>26592374</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9130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9508881</v>
      </c>
      <c r="BO25" s="436"/>
      <c r="BP25" s="436"/>
      <c r="BQ25" s="436"/>
      <c r="BR25" s="436"/>
      <c r="BS25" s="436"/>
      <c r="BT25" s="436"/>
      <c r="BU25" s="437"/>
      <c r="BV25" s="435">
        <v>10764240</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8430</v>
      </c>
      <c r="R26" s="360"/>
      <c r="S26" s="360"/>
      <c r="T26" s="360"/>
      <c r="U26" s="360"/>
      <c r="V26" s="361"/>
      <c r="W26" s="449"/>
      <c r="X26" s="386"/>
      <c r="Y26" s="387"/>
      <c r="Z26" s="362" t="s">
        <v>168</v>
      </c>
      <c r="AA26" s="417"/>
      <c r="AB26" s="417"/>
      <c r="AC26" s="417"/>
      <c r="AD26" s="417"/>
      <c r="AE26" s="417"/>
      <c r="AF26" s="417"/>
      <c r="AG26" s="418"/>
      <c r="AH26" s="359">
        <v>128</v>
      </c>
      <c r="AI26" s="360"/>
      <c r="AJ26" s="360"/>
      <c r="AK26" s="360"/>
      <c r="AL26" s="361"/>
      <c r="AM26" s="359">
        <v>380032</v>
      </c>
      <c r="AN26" s="360"/>
      <c r="AO26" s="360"/>
      <c r="AP26" s="360"/>
      <c r="AQ26" s="360"/>
      <c r="AR26" s="361"/>
      <c r="AS26" s="359">
        <v>2969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9130</v>
      </c>
      <c r="R27" s="360"/>
      <c r="S27" s="360"/>
      <c r="T27" s="360"/>
      <c r="U27" s="360"/>
      <c r="V27" s="361"/>
      <c r="W27" s="449"/>
      <c r="X27" s="386"/>
      <c r="Y27" s="387"/>
      <c r="Z27" s="362" t="s">
        <v>171</v>
      </c>
      <c r="AA27" s="363"/>
      <c r="AB27" s="363"/>
      <c r="AC27" s="363"/>
      <c r="AD27" s="363"/>
      <c r="AE27" s="363"/>
      <c r="AF27" s="363"/>
      <c r="AG27" s="364"/>
      <c r="AH27" s="359">
        <v>24</v>
      </c>
      <c r="AI27" s="360"/>
      <c r="AJ27" s="360"/>
      <c r="AK27" s="360"/>
      <c r="AL27" s="361"/>
      <c r="AM27" s="359">
        <v>79833</v>
      </c>
      <c r="AN27" s="360"/>
      <c r="AO27" s="360"/>
      <c r="AP27" s="360"/>
      <c r="AQ27" s="360"/>
      <c r="AR27" s="361"/>
      <c r="AS27" s="359">
        <v>3326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7840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25065368</v>
      </c>
      <c r="BO28" s="436"/>
      <c r="BP28" s="436"/>
      <c r="BQ28" s="436"/>
      <c r="BR28" s="436"/>
      <c r="BS28" s="436"/>
      <c r="BT28" s="436"/>
      <c r="BU28" s="437"/>
      <c r="BV28" s="435">
        <v>25735892</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30</v>
      </c>
      <c r="M29" s="360"/>
      <c r="N29" s="360"/>
      <c r="O29" s="360"/>
      <c r="P29" s="361"/>
      <c r="Q29" s="359">
        <v>6070</v>
      </c>
      <c r="R29" s="360"/>
      <c r="S29" s="360"/>
      <c r="T29" s="360"/>
      <c r="U29" s="360"/>
      <c r="V29" s="361"/>
      <c r="W29" s="450"/>
      <c r="X29" s="451"/>
      <c r="Y29" s="452"/>
      <c r="Z29" s="362" t="s">
        <v>177</v>
      </c>
      <c r="AA29" s="363"/>
      <c r="AB29" s="363"/>
      <c r="AC29" s="363"/>
      <c r="AD29" s="363"/>
      <c r="AE29" s="363"/>
      <c r="AF29" s="363"/>
      <c r="AG29" s="364"/>
      <c r="AH29" s="359">
        <v>1791</v>
      </c>
      <c r="AI29" s="360"/>
      <c r="AJ29" s="360"/>
      <c r="AK29" s="360"/>
      <c r="AL29" s="361"/>
      <c r="AM29" s="359">
        <v>5462115</v>
      </c>
      <c r="AN29" s="360"/>
      <c r="AO29" s="360"/>
      <c r="AP29" s="360"/>
      <c r="AQ29" s="360"/>
      <c r="AR29" s="361"/>
      <c r="AS29" s="359">
        <v>3050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402072</v>
      </c>
      <c r="BO29" s="407"/>
      <c r="BP29" s="407"/>
      <c r="BQ29" s="407"/>
      <c r="BR29" s="407"/>
      <c r="BS29" s="407"/>
      <c r="BT29" s="407"/>
      <c r="BU29" s="408"/>
      <c r="BV29" s="406">
        <v>291457</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30138646</v>
      </c>
      <c r="BO30" s="441"/>
      <c r="BP30" s="441"/>
      <c r="BQ30" s="441"/>
      <c r="BR30" s="441"/>
      <c r="BS30" s="441"/>
      <c r="BT30" s="441"/>
      <c r="BU30" s="442"/>
      <c r="BV30" s="440">
        <v>23575313</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墨田まちづくり公社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墨田区文化振興財団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アルカタワーズ</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f t="shared" si="3"/>
        <v>13</v>
      </c>
      <c r="CP37" s="354"/>
      <c r="CQ37" s="355" t="str">
        <f>IF('各会計、関係団体の財政状況及び健全化判断比率'!BS10="","",'各会計、関係団体の財政状況及び健全化判断比率'!BS10)</f>
        <v>墨田区土地開発公社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〇</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75"/>
      <c r="CO38" s="354">
        <f t="shared" si="3"/>
        <v>14</v>
      </c>
      <c r="CP38" s="354"/>
      <c r="CQ38" s="355" t="str">
        <f>IF('各会計、関係団体の財政状況及び健全化判断比率'!BS11="","",'各会計、関係団体の財政状況及び健全化判断比率'!BS11)</f>
        <v>国際ファッションセンター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15</v>
      </c>
      <c r="CP39" s="354"/>
      <c r="CQ39" s="355" t="str">
        <f>IF('各会計、関係団体の財政状況及び健全化判断比率'!BS12="","",'各会計、関係団体の財政状況及び健全化判断比率'!BS12)</f>
        <v>ファッション産業人材育成機構</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iAdBb3H1nVhfUV50JFdvI5Zz1Gho0e410pKm1Le5kul7/MP4+JFU2+okpDxvL1EliZN1qvvXq/O3f/NG3vr5Q==" saltValue="m7dYANtl/3KAaE26R9Kh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4" zoomScale="70" zoomScaleNormal="70" zoomScaleSheetLayoutView="100" workbookViewId="0">
      <selection activeCell="A19" sqref="A1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528</v>
      </c>
      <c r="D34" s="1136"/>
      <c r="E34" s="1137"/>
      <c r="F34" s="32">
        <v>8.5399999999999991</v>
      </c>
      <c r="G34" s="33">
        <v>7.62</v>
      </c>
      <c r="H34" s="33">
        <v>6.09</v>
      </c>
      <c r="I34" s="33">
        <v>7.6</v>
      </c>
      <c r="J34" s="34">
        <v>6.89</v>
      </c>
      <c r="K34" s="22"/>
      <c r="L34" s="22"/>
      <c r="M34" s="22"/>
      <c r="N34" s="22"/>
      <c r="O34" s="22"/>
      <c r="P34" s="22"/>
    </row>
    <row r="35" spans="1:16" ht="39" customHeight="1" x14ac:dyDescent="0.2">
      <c r="A35" s="22"/>
      <c r="B35" s="35"/>
      <c r="C35" s="1132" t="s">
        <v>529</v>
      </c>
      <c r="D35" s="1132"/>
      <c r="E35" s="1133"/>
      <c r="F35" s="36">
        <v>1.23</v>
      </c>
      <c r="G35" s="37">
        <v>1.35</v>
      </c>
      <c r="H35" s="37">
        <v>1.38</v>
      </c>
      <c r="I35" s="37">
        <v>0.85</v>
      </c>
      <c r="J35" s="38">
        <v>0.95</v>
      </c>
      <c r="K35" s="22"/>
      <c r="L35" s="22"/>
      <c r="M35" s="22"/>
      <c r="N35" s="22"/>
      <c r="O35" s="22"/>
      <c r="P35" s="22"/>
    </row>
    <row r="36" spans="1:16" ht="39" customHeight="1" x14ac:dyDescent="0.2">
      <c r="A36" s="22"/>
      <c r="B36" s="35"/>
      <c r="C36" s="1132" t="s">
        <v>530</v>
      </c>
      <c r="D36" s="1132"/>
      <c r="E36" s="1133"/>
      <c r="F36" s="36">
        <v>1.7</v>
      </c>
      <c r="G36" s="37">
        <v>2.5499999999999998</v>
      </c>
      <c r="H36" s="37">
        <v>0.93</v>
      </c>
      <c r="I36" s="37">
        <v>0.9</v>
      </c>
      <c r="J36" s="38">
        <v>0.35</v>
      </c>
      <c r="K36" s="22"/>
      <c r="L36" s="22"/>
      <c r="M36" s="22"/>
      <c r="N36" s="22"/>
      <c r="O36" s="22"/>
      <c r="P36" s="22"/>
    </row>
    <row r="37" spans="1:16" ht="39" customHeight="1" x14ac:dyDescent="0.2">
      <c r="A37" s="22"/>
      <c r="B37" s="35"/>
      <c r="C37" s="1132" t="s">
        <v>531</v>
      </c>
      <c r="D37" s="1132"/>
      <c r="E37" s="1133"/>
      <c r="F37" s="36">
        <v>0.22</v>
      </c>
      <c r="G37" s="37">
        <v>0.13</v>
      </c>
      <c r="H37" s="37">
        <v>0.25</v>
      </c>
      <c r="I37" s="37">
        <v>0.13</v>
      </c>
      <c r="J37" s="38">
        <v>0.25</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532</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533</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lryzYFg1GbOVE1nJvdhQTD3C2/BBRGJb9eCNbF+7JaS17zqJ3L99RYzz+hW5lZEzCOEUBVWo2oEQMTa8FfFtQ==" saltValue="+vPLT7gpI+r8NmWBfu9p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5" zoomScale="70" zoomScaleNormal="70" zoomScaleSheetLayoutView="55" workbookViewId="0">
      <selection activeCell="A19" sqref="A19"/>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2594</v>
      </c>
      <c r="L45" s="58">
        <v>2471</v>
      </c>
      <c r="M45" s="58">
        <v>2441</v>
      </c>
      <c r="N45" s="58">
        <v>2447</v>
      </c>
      <c r="O45" s="59">
        <v>2533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97</v>
      </c>
      <c r="L47" s="62">
        <v>134</v>
      </c>
      <c r="M47" s="62">
        <v>137</v>
      </c>
      <c r="N47" s="62">
        <v>141</v>
      </c>
      <c r="O47" s="63">
        <v>137</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87</v>
      </c>
      <c r="L49" s="62">
        <v>96</v>
      </c>
      <c r="M49" s="62">
        <v>91</v>
      </c>
      <c r="N49" s="62">
        <v>89</v>
      </c>
      <c r="O49" s="63">
        <v>109</v>
      </c>
      <c r="P49" s="46"/>
      <c r="Q49" s="46"/>
      <c r="R49" s="46"/>
      <c r="S49" s="46"/>
      <c r="T49" s="46"/>
      <c r="U49" s="46"/>
    </row>
    <row r="50" spans="1:21" ht="30.75" customHeight="1" x14ac:dyDescent="0.2">
      <c r="A50" s="46"/>
      <c r="B50" s="1163"/>
      <c r="C50" s="1164"/>
      <c r="D50" s="60"/>
      <c r="E50" s="1140" t="s">
        <v>15</v>
      </c>
      <c r="F50" s="1140"/>
      <c r="G50" s="1140"/>
      <c r="H50" s="1140"/>
      <c r="I50" s="1140"/>
      <c r="J50" s="1141"/>
      <c r="K50" s="61">
        <v>581</v>
      </c>
      <c r="L50" s="62">
        <v>480</v>
      </c>
      <c r="M50" s="62">
        <v>472</v>
      </c>
      <c r="N50" s="62">
        <v>469</v>
      </c>
      <c r="O50" s="63">
        <v>470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4168</v>
      </c>
      <c r="L52" s="62">
        <v>4156</v>
      </c>
      <c r="M52" s="62">
        <v>3970</v>
      </c>
      <c r="N52" s="62">
        <v>3599</v>
      </c>
      <c r="O52" s="63">
        <v>3321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-809</v>
      </c>
      <c r="L53" s="67">
        <v>-975</v>
      </c>
      <c r="M53" s="67">
        <v>-829</v>
      </c>
      <c r="N53" s="67">
        <v>-453</v>
      </c>
      <c r="O53" s="68">
        <v>-72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46" t="s">
        <v>24</v>
      </c>
      <c r="C58" s="1147"/>
      <c r="D58" s="1152" t="s">
        <v>25</v>
      </c>
      <c r="E58" s="1153"/>
      <c r="F58" s="1153"/>
      <c r="G58" s="1153"/>
      <c r="H58" s="1153"/>
      <c r="I58" s="1153"/>
      <c r="J58" s="1154"/>
      <c r="K58" s="81">
        <v>30</v>
      </c>
      <c r="L58" s="82">
        <v>11</v>
      </c>
      <c r="M58" s="82">
        <v>2</v>
      </c>
      <c r="N58" s="82">
        <v>30</v>
      </c>
      <c r="O58" s="83">
        <v>385</v>
      </c>
    </row>
    <row r="59" spans="1:21" ht="31.5" customHeight="1" x14ac:dyDescent="0.2">
      <c r="B59" s="1148"/>
      <c r="C59" s="1149"/>
      <c r="D59" s="1155" t="s">
        <v>26</v>
      </c>
      <c r="E59" s="1156"/>
      <c r="F59" s="1156"/>
      <c r="G59" s="1156"/>
      <c r="H59" s="1156"/>
      <c r="I59" s="1156"/>
      <c r="J59" s="1157"/>
      <c r="K59" s="84">
        <v>584</v>
      </c>
      <c r="L59" s="85">
        <v>662</v>
      </c>
      <c r="M59" s="85">
        <v>893</v>
      </c>
      <c r="N59" s="85">
        <v>1151</v>
      </c>
      <c r="O59" s="86">
        <v>1396</v>
      </c>
    </row>
    <row r="60" spans="1:21" ht="31.5" customHeight="1" thickBot="1" x14ac:dyDescent="0.25">
      <c r="B60" s="1150"/>
      <c r="C60" s="1151"/>
      <c r="D60" s="1158" t="s">
        <v>27</v>
      </c>
      <c r="E60" s="1159"/>
      <c r="F60" s="1159"/>
      <c r="G60" s="1159"/>
      <c r="H60" s="1159"/>
      <c r="I60" s="1159"/>
      <c r="J60" s="1160"/>
      <c r="K60" s="87">
        <v>480</v>
      </c>
      <c r="L60" s="88">
        <v>578</v>
      </c>
      <c r="M60" s="88">
        <v>608</v>
      </c>
      <c r="N60" s="88">
        <v>657</v>
      </c>
      <c r="O60" s="89">
        <v>698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RQYt7Hx4UiNeLx2Z/M3Nti4cQDqnHccClnC5L2TmqiCxfRUHI+Flkrq9gzcg9obIpcSRBw9p8ZRevOvI+o0zQ==" saltValue="PF6jede41BoS4iq8w3Ae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A5" zoomScale="70" zoomScaleNormal="70" zoomScaleSheetLayoutView="100" workbookViewId="0">
      <selection activeCell="A19" sqref="A19"/>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42">
        <v>28628</v>
      </c>
      <c r="J41" s="343">
        <v>29883</v>
      </c>
      <c r="K41" s="343">
        <v>29285</v>
      </c>
      <c r="L41" s="343">
        <v>27934</v>
      </c>
      <c r="M41" s="344">
        <v>26263</v>
      </c>
    </row>
    <row r="42" spans="2:13" ht="27.75" customHeight="1" x14ac:dyDescent="0.2">
      <c r="B42" s="1171"/>
      <c r="C42" s="1172"/>
      <c r="D42" s="104"/>
      <c r="E42" s="1175" t="s">
        <v>32</v>
      </c>
      <c r="F42" s="1175"/>
      <c r="G42" s="1175"/>
      <c r="H42" s="1176"/>
      <c r="I42" s="345">
        <v>7202</v>
      </c>
      <c r="J42" s="346">
        <v>4761</v>
      </c>
      <c r="K42" s="346">
        <v>4290</v>
      </c>
      <c r="L42" s="346">
        <v>3818</v>
      </c>
      <c r="M42" s="347">
        <v>3348</v>
      </c>
    </row>
    <row r="43" spans="2:13" ht="27.75" customHeight="1" x14ac:dyDescent="0.2">
      <c r="B43" s="1171"/>
      <c r="C43" s="1172"/>
      <c r="D43" s="104"/>
      <c r="E43" s="1175" t="s">
        <v>33</v>
      </c>
      <c r="F43" s="1175"/>
      <c r="G43" s="1175"/>
      <c r="H43" s="1176"/>
      <c r="I43" s="345" t="s">
        <v>482</v>
      </c>
      <c r="J43" s="346" t="s">
        <v>482</v>
      </c>
      <c r="K43" s="346" t="s">
        <v>482</v>
      </c>
      <c r="L43" s="346" t="s">
        <v>482</v>
      </c>
      <c r="M43" s="347" t="s">
        <v>482</v>
      </c>
    </row>
    <row r="44" spans="2:13" ht="27.75" customHeight="1" x14ac:dyDescent="0.2">
      <c r="B44" s="1171"/>
      <c r="C44" s="1172"/>
      <c r="D44" s="104"/>
      <c r="E44" s="1175" t="s">
        <v>34</v>
      </c>
      <c r="F44" s="1175"/>
      <c r="G44" s="1175"/>
      <c r="H44" s="1176"/>
      <c r="I44" s="345">
        <v>1063</v>
      </c>
      <c r="J44" s="346">
        <v>1233</v>
      </c>
      <c r="K44" s="346">
        <v>1377</v>
      </c>
      <c r="L44" s="346">
        <v>1623</v>
      </c>
      <c r="M44" s="347">
        <v>1709</v>
      </c>
    </row>
    <row r="45" spans="2:13" ht="27.75" customHeight="1" x14ac:dyDescent="0.2">
      <c r="B45" s="1171"/>
      <c r="C45" s="1172"/>
      <c r="D45" s="104"/>
      <c r="E45" s="1175" t="s">
        <v>35</v>
      </c>
      <c r="F45" s="1175"/>
      <c r="G45" s="1175"/>
      <c r="H45" s="1176"/>
      <c r="I45" s="345">
        <v>13887</v>
      </c>
      <c r="J45" s="346">
        <v>14167</v>
      </c>
      <c r="K45" s="346">
        <v>14433</v>
      </c>
      <c r="L45" s="346">
        <v>13708</v>
      </c>
      <c r="M45" s="347">
        <v>13856</v>
      </c>
    </row>
    <row r="46" spans="2:13" ht="27.75" customHeight="1" x14ac:dyDescent="0.2">
      <c r="B46" s="1171"/>
      <c r="C46" s="1172"/>
      <c r="D46" s="105"/>
      <c r="E46" s="1175" t="s">
        <v>36</v>
      </c>
      <c r="F46" s="1175"/>
      <c r="G46" s="1175"/>
      <c r="H46" s="1176"/>
      <c r="I46" s="345" t="s">
        <v>482</v>
      </c>
      <c r="J46" s="346">
        <v>1016</v>
      </c>
      <c r="K46" s="346" t="s">
        <v>482</v>
      </c>
      <c r="L46" s="346" t="s">
        <v>482</v>
      </c>
      <c r="M46" s="347" t="s">
        <v>482</v>
      </c>
    </row>
    <row r="47" spans="2:13" ht="27.75" customHeight="1" x14ac:dyDescent="0.2">
      <c r="B47" s="1171"/>
      <c r="C47" s="1172"/>
      <c r="D47" s="106"/>
      <c r="E47" s="1185" t="s">
        <v>37</v>
      </c>
      <c r="F47" s="1186"/>
      <c r="G47" s="1186"/>
      <c r="H47" s="1187"/>
      <c r="I47" s="345" t="s">
        <v>482</v>
      </c>
      <c r="J47" s="346" t="s">
        <v>482</v>
      </c>
      <c r="K47" s="346" t="s">
        <v>482</v>
      </c>
      <c r="L47" s="346" t="s">
        <v>482</v>
      </c>
      <c r="M47" s="347" t="s">
        <v>482</v>
      </c>
    </row>
    <row r="48" spans="2:13" ht="27.75" customHeight="1" x14ac:dyDescent="0.2">
      <c r="B48" s="1171"/>
      <c r="C48" s="1172"/>
      <c r="D48" s="104"/>
      <c r="E48" s="1175" t="s">
        <v>38</v>
      </c>
      <c r="F48" s="1175"/>
      <c r="G48" s="1175"/>
      <c r="H48" s="1176"/>
      <c r="I48" s="345" t="s">
        <v>482</v>
      </c>
      <c r="J48" s="346" t="s">
        <v>482</v>
      </c>
      <c r="K48" s="346" t="s">
        <v>482</v>
      </c>
      <c r="L48" s="346" t="s">
        <v>482</v>
      </c>
      <c r="M48" s="347" t="s">
        <v>482</v>
      </c>
    </row>
    <row r="49" spans="2:13" ht="27.75" customHeight="1" x14ac:dyDescent="0.2">
      <c r="B49" s="1173"/>
      <c r="C49" s="1174"/>
      <c r="D49" s="104"/>
      <c r="E49" s="1175" t="s">
        <v>39</v>
      </c>
      <c r="F49" s="1175"/>
      <c r="G49" s="1175"/>
      <c r="H49" s="1176"/>
      <c r="I49" s="345" t="s">
        <v>482</v>
      </c>
      <c r="J49" s="346" t="s">
        <v>482</v>
      </c>
      <c r="K49" s="346" t="s">
        <v>482</v>
      </c>
      <c r="L49" s="346" t="s">
        <v>482</v>
      </c>
      <c r="M49" s="347" t="s">
        <v>482</v>
      </c>
    </row>
    <row r="50" spans="2:13" ht="27.75" customHeight="1" x14ac:dyDescent="0.2">
      <c r="B50" s="1169" t="s">
        <v>40</v>
      </c>
      <c r="C50" s="1170"/>
      <c r="D50" s="107"/>
      <c r="E50" s="1175" t="s">
        <v>41</v>
      </c>
      <c r="F50" s="1175"/>
      <c r="G50" s="1175"/>
      <c r="H50" s="1176"/>
      <c r="I50" s="345">
        <v>29511</v>
      </c>
      <c r="J50" s="346">
        <v>34794</v>
      </c>
      <c r="K50" s="346">
        <v>46174</v>
      </c>
      <c r="L50" s="346">
        <v>53851</v>
      </c>
      <c r="M50" s="347">
        <v>59647</v>
      </c>
    </row>
    <row r="51" spans="2:13" ht="27.75" customHeight="1" x14ac:dyDescent="0.2">
      <c r="B51" s="1171"/>
      <c r="C51" s="1172"/>
      <c r="D51" s="104"/>
      <c r="E51" s="1175" t="s">
        <v>42</v>
      </c>
      <c r="F51" s="1175"/>
      <c r="G51" s="1175"/>
      <c r="H51" s="1176"/>
      <c r="I51" s="345" t="s">
        <v>482</v>
      </c>
      <c r="J51" s="346" t="s">
        <v>482</v>
      </c>
      <c r="K51" s="346" t="s">
        <v>482</v>
      </c>
      <c r="L51" s="346" t="s">
        <v>482</v>
      </c>
      <c r="M51" s="347" t="s">
        <v>482</v>
      </c>
    </row>
    <row r="52" spans="2:13" ht="27.75" customHeight="1" x14ac:dyDescent="0.2">
      <c r="B52" s="1173"/>
      <c r="C52" s="1174"/>
      <c r="D52" s="104"/>
      <c r="E52" s="1175" t="s">
        <v>43</v>
      </c>
      <c r="F52" s="1175"/>
      <c r="G52" s="1175"/>
      <c r="H52" s="1176"/>
      <c r="I52" s="345">
        <v>35732</v>
      </c>
      <c r="J52" s="346">
        <v>34607</v>
      </c>
      <c r="K52" s="346">
        <v>39962</v>
      </c>
      <c r="L52" s="346">
        <v>38928</v>
      </c>
      <c r="M52" s="347">
        <v>35252</v>
      </c>
    </row>
    <row r="53" spans="2:13" ht="27.75" customHeight="1" thickBot="1" x14ac:dyDescent="0.25">
      <c r="B53" s="1177" t="s">
        <v>19</v>
      </c>
      <c r="C53" s="1178"/>
      <c r="D53" s="108"/>
      <c r="E53" s="1179" t="s">
        <v>44</v>
      </c>
      <c r="F53" s="1179"/>
      <c r="G53" s="1179"/>
      <c r="H53" s="1180"/>
      <c r="I53" s="348">
        <v>-14463</v>
      </c>
      <c r="J53" s="349">
        <v>-18341</v>
      </c>
      <c r="K53" s="349">
        <v>-36752</v>
      </c>
      <c r="L53" s="349">
        <v>-45697</v>
      </c>
      <c r="M53" s="350">
        <v>-49723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6zdGPncrJO7MLf4HN7x2VZWkLYSewuW7L15SuqKX6nqSEdfuyOh5wa3C4NxMx+FR8QRkv2XPvuIdqSR9L1oxg==" saltValue="etiU/m9+EJCXlhxBdbBS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election activeCell="A19" sqref="A19"/>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23956</v>
      </c>
      <c r="G55" s="120">
        <v>25736</v>
      </c>
      <c r="H55" s="121">
        <v>25065</v>
      </c>
    </row>
    <row r="56" spans="2:8" ht="52.5" customHeight="1" x14ac:dyDescent="0.2">
      <c r="B56" s="122"/>
      <c r="C56" s="1198" t="s">
        <v>47</v>
      </c>
      <c r="D56" s="1198"/>
      <c r="E56" s="1199"/>
      <c r="F56" s="123">
        <v>50</v>
      </c>
      <c r="G56" s="123">
        <v>291</v>
      </c>
      <c r="H56" s="124">
        <v>402</v>
      </c>
    </row>
    <row r="57" spans="2:8" ht="53.25" customHeight="1" x14ac:dyDescent="0.2">
      <c r="B57" s="122"/>
      <c r="C57" s="1200" t="s">
        <v>48</v>
      </c>
      <c r="D57" s="1200"/>
      <c r="E57" s="1201"/>
      <c r="F57" s="125">
        <v>18373</v>
      </c>
      <c r="G57" s="125">
        <v>23575</v>
      </c>
      <c r="H57" s="126">
        <v>30139</v>
      </c>
    </row>
    <row r="58" spans="2:8" ht="45.75" customHeight="1" x14ac:dyDescent="0.2">
      <c r="B58" s="127"/>
      <c r="C58" s="1188" t="s">
        <v>546</v>
      </c>
      <c r="D58" s="1189"/>
      <c r="E58" s="1190"/>
      <c r="F58" s="128">
        <v>13857</v>
      </c>
      <c r="G58" s="128">
        <v>18363</v>
      </c>
      <c r="H58" s="129">
        <v>25010</v>
      </c>
    </row>
    <row r="59" spans="2:8" ht="45.75" customHeight="1" x14ac:dyDescent="0.2">
      <c r="B59" s="127"/>
      <c r="C59" s="1188" t="s">
        <v>547</v>
      </c>
      <c r="D59" s="1189"/>
      <c r="E59" s="1190"/>
      <c r="F59" s="128">
        <v>2441</v>
      </c>
      <c r="G59" s="128">
        <v>3234</v>
      </c>
      <c r="H59" s="129">
        <v>3449</v>
      </c>
    </row>
    <row r="60" spans="2:8" ht="45.75" customHeight="1" x14ac:dyDescent="0.2">
      <c r="B60" s="127"/>
      <c r="C60" s="1188" t="s">
        <v>548</v>
      </c>
      <c r="D60" s="1189"/>
      <c r="E60" s="1190"/>
      <c r="F60" s="128">
        <v>1502</v>
      </c>
      <c r="G60" s="128">
        <v>1353</v>
      </c>
      <c r="H60" s="129">
        <v>1082</v>
      </c>
    </row>
    <row r="61" spans="2:8" ht="45.75" customHeight="1" x14ac:dyDescent="0.2">
      <c r="B61" s="127"/>
      <c r="C61" s="1188" t="s">
        <v>549</v>
      </c>
      <c r="D61" s="1189"/>
      <c r="E61" s="1190"/>
      <c r="F61" s="128">
        <v>373</v>
      </c>
      <c r="G61" s="128">
        <v>424</v>
      </c>
      <c r="H61" s="129">
        <v>294</v>
      </c>
    </row>
    <row r="62" spans="2:8" ht="45.75" customHeight="1" thickBot="1" x14ac:dyDescent="0.25">
      <c r="B62" s="130"/>
      <c r="C62" s="1191" t="s">
        <v>550</v>
      </c>
      <c r="D62" s="1192"/>
      <c r="E62" s="1193"/>
      <c r="F62" s="131">
        <v>109</v>
      </c>
      <c r="G62" s="131">
        <v>109</v>
      </c>
      <c r="H62" s="132">
        <v>209</v>
      </c>
    </row>
    <row r="63" spans="2:8" ht="52.5" customHeight="1" thickBot="1" x14ac:dyDescent="0.25">
      <c r="B63" s="133"/>
      <c r="C63" s="1194" t="s">
        <v>49</v>
      </c>
      <c r="D63" s="1194"/>
      <c r="E63" s="1195"/>
      <c r="F63" s="134">
        <v>42379</v>
      </c>
      <c r="G63" s="134">
        <v>49603</v>
      </c>
      <c r="H63" s="135">
        <v>55606</v>
      </c>
    </row>
    <row r="64" spans="2:8" ht="13" x14ac:dyDescent="0.2"/>
  </sheetData>
  <sheetProtection algorithmName="SHA-512" hashValue="9PK7AGfXUe1Mn0VvgbhduksqnHOGhFPgFDLKXSRoDHzXcN4GK8HufBoyEyv116NgMVzpnCqDIIbTdApkMapNOQ==" saltValue="6X24Q46BTN4I9I4iDkXJ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47581</v>
      </c>
      <c r="E3" s="154"/>
      <c r="F3" s="155">
        <v>51681</v>
      </c>
      <c r="G3" s="156"/>
      <c r="H3" s="157"/>
    </row>
    <row r="4" spans="1:8" x14ac:dyDescent="0.2">
      <c r="A4" s="158"/>
      <c r="B4" s="159"/>
      <c r="C4" s="160"/>
      <c r="D4" s="161">
        <v>33316</v>
      </c>
      <c r="E4" s="162"/>
      <c r="F4" s="163">
        <v>37226</v>
      </c>
      <c r="G4" s="164"/>
      <c r="H4" s="165"/>
    </row>
    <row r="5" spans="1:8" x14ac:dyDescent="0.2">
      <c r="A5" s="146" t="s">
        <v>515</v>
      </c>
      <c r="B5" s="151"/>
      <c r="C5" s="152"/>
      <c r="D5" s="153">
        <v>59249</v>
      </c>
      <c r="E5" s="154"/>
      <c r="F5" s="155">
        <v>50465</v>
      </c>
      <c r="G5" s="156"/>
      <c r="H5" s="157"/>
    </row>
    <row r="6" spans="1:8" x14ac:dyDescent="0.2">
      <c r="A6" s="158"/>
      <c r="B6" s="159"/>
      <c r="C6" s="160"/>
      <c r="D6" s="161">
        <v>35802</v>
      </c>
      <c r="E6" s="162"/>
      <c r="F6" s="163">
        <v>34193</v>
      </c>
      <c r="G6" s="164"/>
      <c r="H6" s="165"/>
    </row>
    <row r="7" spans="1:8" x14ac:dyDescent="0.2">
      <c r="A7" s="146" t="s">
        <v>516</v>
      </c>
      <c r="B7" s="151"/>
      <c r="C7" s="152"/>
      <c r="D7" s="153">
        <v>38751</v>
      </c>
      <c r="E7" s="154"/>
      <c r="F7" s="155">
        <v>51679</v>
      </c>
      <c r="G7" s="156"/>
      <c r="H7" s="157"/>
    </row>
    <row r="8" spans="1:8" x14ac:dyDescent="0.2">
      <c r="A8" s="158"/>
      <c r="B8" s="159"/>
      <c r="C8" s="160"/>
      <c r="D8" s="161">
        <v>23216</v>
      </c>
      <c r="E8" s="162"/>
      <c r="F8" s="163">
        <v>35132</v>
      </c>
      <c r="G8" s="164"/>
      <c r="H8" s="165"/>
    </row>
    <row r="9" spans="1:8" x14ac:dyDescent="0.2">
      <c r="A9" s="146" t="s">
        <v>517</v>
      </c>
      <c r="B9" s="151"/>
      <c r="C9" s="152"/>
      <c r="D9" s="153">
        <v>39700</v>
      </c>
      <c r="E9" s="154"/>
      <c r="F9" s="155">
        <v>49665</v>
      </c>
      <c r="G9" s="156"/>
      <c r="H9" s="157"/>
    </row>
    <row r="10" spans="1:8" x14ac:dyDescent="0.2">
      <c r="A10" s="158"/>
      <c r="B10" s="159"/>
      <c r="C10" s="160"/>
      <c r="D10" s="161">
        <v>27305</v>
      </c>
      <c r="E10" s="162"/>
      <c r="F10" s="163">
        <v>34678</v>
      </c>
      <c r="G10" s="164"/>
      <c r="H10" s="165"/>
    </row>
    <row r="11" spans="1:8" x14ac:dyDescent="0.2">
      <c r="A11" s="146" t="s">
        <v>518</v>
      </c>
      <c r="B11" s="151"/>
      <c r="C11" s="152"/>
      <c r="D11" s="153">
        <v>58005</v>
      </c>
      <c r="E11" s="154"/>
      <c r="F11" s="155">
        <v>63439</v>
      </c>
      <c r="G11" s="156"/>
      <c r="H11" s="157"/>
    </row>
    <row r="12" spans="1:8" x14ac:dyDescent="0.2">
      <c r="A12" s="158"/>
      <c r="B12" s="159"/>
      <c r="C12" s="166"/>
      <c r="D12" s="161">
        <v>37688</v>
      </c>
      <c r="E12" s="162"/>
      <c r="F12" s="163">
        <v>46463</v>
      </c>
      <c r="G12" s="164"/>
      <c r="H12" s="165"/>
    </row>
    <row r="13" spans="1:8" x14ac:dyDescent="0.2">
      <c r="A13" s="146"/>
      <c r="B13" s="151"/>
      <c r="C13" s="152"/>
      <c r="D13" s="153">
        <v>48657</v>
      </c>
      <c r="E13" s="154"/>
      <c r="F13" s="155">
        <v>53386</v>
      </c>
      <c r="G13" s="167"/>
      <c r="H13" s="157"/>
    </row>
    <row r="14" spans="1:8" x14ac:dyDescent="0.2">
      <c r="A14" s="158"/>
      <c r="B14" s="159"/>
      <c r="C14" s="160"/>
      <c r="D14" s="161">
        <v>31465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8.5399999999999991</v>
      </c>
      <c r="C19" s="168">
        <f>ROUND(VALUE(SUBSTITUTE(実質収支比率等に係る経年分析!G$48,"▲","-")),2)</f>
        <v>7.63</v>
      </c>
      <c r="D19" s="168">
        <f>ROUND(VALUE(SUBSTITUTE(実質収支比率等に係る経年分析!H$48,"▲","-")),2)</f>
        <v>6.1</v>
      </c>
      <c r="E19" s="168">
        <f>ROUND(VALUE(SUBSTITUTE(実質収支比率等に係る経年分析!I$48,"▲","-")),2)</f>
        <v>7.61</v>
      </c>
      <c r="F19" s="168">
        <f>ROUND(VALUE(SUBSTITUTE(実質収支比率等に係る経年分析!J$48,"▲","-")),2)</f>
        <v>6.89</v>
      </c>
    </row>
    <row r="20" spans="1:11" x14ac:dyDescent="0.2">
      <c r="A20" s="168" t="s">
        <v>53</v>
      </c>
      <c r="B20" s="168">
        <f>ROUND(VALUE(SUBSTITUTE(実質収支比率等に係る経年分析!F$47,"▲","-")),2)</f>
        <v>24.68</v>
      </c>
      <c r="C20" s="168">
        <f>ROUND(VALUE(SUBSTITUTE(実質収支比率等に係る経年分析!G$47,"▲","-")),2)</f>
        <v>31.79</v>
      </c>
      <c r="D20" s="168">
        <f>ROUND(VALUE(SUBSTITUTE(実質収支比率等に係る経年分析!H$47,"▲","-")),2)</f>
        <v>32.04</v>
      </c>
      <c r="E20" s="168">
        <f>ROUND(VALUE(SUBSTITUTE(実質収支比率等に係る経年分析!I$47,"▲","-")),2)</f>
        <v>33.71</v>
      </c>
      <c r="F20" s="168">
        <f>ROUND(VALUE(SUBSTITUTE(実質収支比率等に係る経年分析!J$47,"▲","-")),2)</f>
        <v>31.19</v>
      </c>
    </row>
    <row r="21" spans="1:11" x14ac:dyDescent="0.2">
      <c r="A21" s="168" t="s">
        <v>54</v>
      </c>
      <c r="B21" s="168">
        <f>IF(ISNUMBER(VALUE(SUBSTITUTE(実質収支比率等に係る経年分析!F$49,"▲","-"))),ROUND(VALUE(SUBSTITUTE(実質収支比率等に係る経年分析!F$49,"▲","-")),2),NA())</f>
        <v>7.58</v>
      </c>
      <c r="C21" s="168">
        <f>IF(ISNUMBER(VALUE(SUBSTITUTE(実質収支比率等に係る経年分析!G$49,"▲","-"))),ROUND(VALUE(SUBSTITUTE(実質収支比率等に係る経年分析!G$49,"▲","-")),2),NA())</f>
        <v>1.42</v>
      </c>
      <c r="D21" s="168">
        <f>IF(ISNUMBER(VALUE(SUBSTITUTE(実質収支比率等に係る経年分析!H$49,"▲","-"))),ROUND(VALUE(SUBSTITUTE(実質収支比率等に係る経年分析!H$49,"▲","-")),2),NA())</f>
        <v>-0.84</v>
      </c>
      <c r="E21" s="168">
        <f>IF(ISNUMBER(VALUE(SUBSTITUTE(実質収支比率等に係る経年分析!I$49,"▲","-"))),ROUND(VALUE(SUBSTITUTE(実質収支比率等に係る経年分析!I$49,"▲","-")),2),NA())</f>
        <v>3.97</v>
      </c>
      <c r="F21" s="168">
        <f>IF(ISNUMBER(VALUE(SUBSTITUTE(実質収支比率等に係る経年分析!J$49,"▲","-"))),ROUND(VALUE(SUBSTITUTE(実質収支比率等に係る経年分析!J$49,"▲","-")),2),NA())</f>
        <v>-3.54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0.25</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2.5499999999999998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0.35</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8.5399999999999991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7.62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6.89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4168</v>
      </c>
      <c r="E42" s="170"/>
      <c r="F42" s="170"/>
      <c r="G42" s="170">
        <f>'実質公債費比率（分子）の構造'!L$52</f>
        <v>4156</v>
      </c>
      <c r="H42" s="170"/>
      <c r="I42" s="170"/>
      <c r="J42" s="170">
        <f>'実質公債費比率（分子）の構造'!M$52</f>
        <v>3970</v>
      </c>
      <c r="K42" s="170"/>
      <c r="L42" s="170"/>
      <c r="M42" s="170">
        <f>'実質公債費比率（分子）の構造'!N$52</f>
        <v>3599</v>
      </c>
      <c r="N42" s="170"/>
      <c r="O42" s="170"/>
      <c r="P42" s="170">
        <f>'実質公債費比率（分子）の構造'!O$52</f>
        <v>3321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581</v>
      </c>
      <c r="C44" s="170"/>
      <c r="D44" s="170"/>
      <c r="E44" s="170">
        <f>'実質公債費比率（分子）の構造'!L$50</f>
        <v>480</v>
      </c>
      <c r="F44" s="170"/>
      <c r="G44" s="170"/>
      <c r="H44" s="170">
        <f>'実質公債費比率（分子）の構造'!M$50</f>
        <v>472</v>
      </c>
      <c r="I44" s="170"/>
      <c r="J44" s="170"/>
      <c r="K44" s="170">
        <f>'実質公債費比率（分子）の構造'!N$50</f>
        <v>469</v>
      </c>
      <c r="L44" s="170"/>
      <c r="M44" s="170"/>
      <c r="N44" s="170">
        <f>'実質公債費比率（分子）の構造'!O$50</f>
        <v>470</v>
      </c>
      <c r="O44" s="170"/>
      <c r="P44" s="170"/>
    </row>
    <row r="45" spans="1:16" x14ac:dyDescent="0.2">
      <c r="A45" s="170" t="s">
        <v>63</v>
      </c>
      <c r="B45" s="170">
        <f>'実質公債費比率（分子）の構造'!K$49</f>
        <v>87</v>
      </c>
      <c r="C45" s="170"/>
      <c r="D45" s="170"/>
      <c r="E45" s="170">
        <f>'実質公債費比率（分子）の構造'!L$49</f>
        <v>96</v>
      </c>
      <c r="F45" s="170"/>
      <c r="G45" s="170"/>
      <c r="H45" s="170">
        <f>'実質公債費比率（分子）の構造'!M$49</f>
        <v>91</v>
      </c>
      <c r="I45" s="170"/>
      <c r="J45" s="170"/>
      <c r="K45" s="170">
        <f>'実質公債費比率（分子）の構造'!N$49</f>
        <v>89</v>
      </c>
      <c r="L45" s="170"/>
      <c r="M45" s="170"/>
      <c r="N45" s="170">
        <f>'実質公債費比率（分子）の構造'!O$49</f>
        <v>109</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97</v>
      </c>
      <c r="C47" s="170"/>
      <c r="D47" s="170"/>
      <c r="E47" s="170">
        <f>'実質公債費比率（分子）の構造'!L$47</f>
        <v>134</v>
      </c>
      <c r="F47" s="170"/>
      <c r="G47" s="170"/>
      <c r="H47" s="170">
        <f>'実質公債費比率（分子）の構造'!M$47</f>
        <v>137</v>
      </c>
      <c r="I47" s="170"/>
      <c r="J47" s="170"/>
      <c r="K47" s="170">
        <f>'実質公債費比率（分子）の構造'!N$47</f>
        <v>141</v>
      </c>
      <c r="L47" s="170"/>
      <c r="M47" s="170"/>
      <c r="N47" s="170">
        <f>'実質公債費比率（分子）の構造'!O$47</f>
        <v>137</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2594</v>
      </c>
      <c r="C49" s="170"/>
      <c r="D49" s="170"/>
      <c r="E49" s="170">
        <f>'実質公債費比率（分子）の構造'!L$45</f>
        <v>2471</v>
      </c>
      <c r="F49" s="170"/>
      <c r="G49" s="170"/>
      <c r="H49" s="170">
        <f>'実質公債費比率（分子）の構造'!M$45</f>
        <v>2441</v>
      </c>
      <c r="I49" s="170"/>
      <c r="J49" s="170"/>
      <c r="K49" s="170">
        <f>'実質公債費比率（分子）の構造'!N$45</f>
        <v>2447</v>
      </c>
      <c r="L49" s="170"/>
      <c r="M49" s="170"/>
      <c r="N49" s="170">
        <f>'実質公債費比率（分子）の構造'!O$45</f>
        <v>2533</v>
      </c>
      <c r="O49" s="170"/>
      <c r="P49" s="170"/>
    </row>
    <row r="50" spans="1:16" x14ac:dyDescent="0.2">
      <c r="A50" s="170" t="s">
        <v>67</v>
      </c>
      <c r="B50" s="170" t="e">
        <f>NA()</f>
        <v>#N/A</v>
      </c>
      <c r="C50" s="170">
        <f>IF(ISNUMBER('実質公債費比率（分子）の構造'!K$53),'実質公債費比率（分子）の構造'!K$53,NA())</f>
        <v>-809</v>
      </c>
      <c r="D50" s="170" t="e">
        <f>NA()</f>
        <v>#N/A</v>
      </c>
      <c r="E50" s="170" t="e">
        <f>NA()</f>
        <v>#N/A</v>
      </c>
      <c r="F50" s="170">
        <f>IF(ISNUMBER('実質公債費比率（分子）の構造'!L$53),'実質公債費比率（分子）の構造'!L$53,NA())</f>
        <v>-975</v>
      </c>
      <c r="G50" s="170" t="e">
        <f>NA()</f>
        <v>#N/A</v>
      </c>
      <c r="H50" s="170" t="e">
        <f>NA()</f>
        <v>#N/A</v>
      </c>
      <c r="I50" s="170">
        <f>IF(ISNUMBER('実質公債費比率（分子）の構造'!M$53),'実質公債費比率（分子）の構造'!M$53,NA())</f>
        <v>-829</v>
      </c>
      <c r="J50" s="170" t="e">
        <f>NA()</f>
        <v>#N/A</v>
      </c>
      <c r="K50" s="170" t="e">
        <f>NA()</f>
        <v>#N/A</v>
      </c>
      <c r="L50" s="170">
        <f>IF(ISNUMBER('実質公債費比率（分子）の構造'!N$53),'実質公債費比率（分子）の構造'!N$53,NA())</f>
        <v>-453</v>
      </c>
      <c r="M50" s="170" t="e">
        <f>NA()</f>
        <v>#N/A</v>
      </c>
      <c r="N50" s="170" t="e">
        <f>NA()</f>
        <v>#N/A</v>
      </c>
      <c r="O50" s="170">
        <f>IF(ISNUMBER('実質公債費比率（分子）の構造'!O$53),'実質公債費比率（分子）の構造'!O$53,NA())</f>
        <v>-72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35732</v>
      </c>
      <c r="E56" s="169"/>
      <c r="F56" s="169"/>
      <c r="G56" s="169">
        <f>'将来負担比率（分子）の構造'!J$52</f>
        <v>34607</v>
      </c>
      <c r="H56" s="169"/>
      <c r="I56" s="169"/>
      <c r="J56" s="169">
        <f>'将来負担比率（分子）の構造'!K$52</f>
        <v>39962</v>
      </c>
      <c r="K56" s="169"/>
      <c r="L56" s="169"/>
      <c r="M56" s="169">
        <f>'将来負担比率（分子）の構造'!L$52</f>
        <v>38928</v>
      </c>
      <c r="N56" s="169"/>
      <c r="O56" s="169"/>
      <c r="P56" s="169">
        <f>'将来負担比率（分子）の構造'!M$52</f>
        <v>35252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29511</v>
      </c>
      <c r="E58" s="169"/>
      <c r="F58" s="169"/>
      <c r="G58" s="169">
        <f>'将来負担比率（分子）の構造'!J$50</f>
        <v>34794</v>
      </c>
      <c r="H58" s="169"/>
      <c r="I58" s="169"/>
      <c r="J58" s="169">
        <f>'将来負担比率（分子）の構造'!K$50</f>
        <v>46174</v>
      </c>
      <c r="K58" s="169"/>
      <c r="L58" s="169"/>
      <c r="M58" s="169">
        <f>'将来負担比率（分子）の構造'!L$50</f>
        <v>53851</v>
      </c>
      <c r="N58" s="169"/>
      <c r="O58" s="169"/>
      <c r="P58" s="169">
        <f>'将来負担比率（分子）の構造'!M$50</f>
        <v>59647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f>'将来負担比率（分子）の構造'!J$46</f>
        <v>1016</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13887</v>
      </c>
      <c r="C62" s="169"/>
      <c r="D62" s="169"/>
      <c r="E62" s="169">
        <f>'将来負担比率（分子）の構造'!J$45</f>
        <v>14167</v>
      </c>
      <c r="F62" s="169"/>
      <c r="G62" s="169"/>
      <c r="H62" s="169">
        <f>'将来負担比率（分子）の構造'!K$45</f>
        <v>14433</v>
      </c>
      <c r="I62" s="169"/>
      <c r="J62" s="169"/>
      <c r="K62" s="169">
        <f>'将来負担比率（分子）の構造'!L$45</f>
        <v>13708</v>
      </c>
      <c r="L62" s="169"/>
      <c r="M62" s="169"/>
      <c r="N62" s="169">
        <f>'将来負担比率（分子）の構造'!M$45</f>
        <v>13856</v>
      </c>
      <c r="O62" s="169"/>
      <c r="P62" s="169"/>
    </row>
    <row r="63" spans="1:16" x14ac:dyDescent="0.2">
      <c r="A63" s="169" t="s">
        <v>34</v>
      </c>
      <c r="B63" s="169">
        <f>'将来負担比率（分子）の構造'!I$44</f>
        <v>1063</v>
      </c>
      <c r="C63" s="169"/>
      <c r="D63" s="169"/>
      <c r="E63" s="169">
        <f>'将来負担比率（分子）の構造'!J$44</f>
        <v>1233</v>
      </c>
      <c r="F63" s="169"/>
      <c r="G63" s="169"/>
      <c r="H63" s="169">
        <f>'将来負担比率（分子）の構造'!K$44</f>
        <v>1377</v>
      </c>
      <c r="I63" s="169"/>
      <c r="J63" s="169"/>
      <c r="K63" s="169">
        <f>'将来負担比率（分子）の構造'!L$44</f>
        <v>1623</v>
      </c>
      <c r="L63" s="169"/>
      <c r="M63" s="169"/>
      <c r="N63" s="169">
        <f>'将来負担比率（分子）の構造'!M$44</f>
        <v>1709</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7202</v>
      </c>
      <c r="C65" s="169"/>
      <c r="D65" s="169"/>
      <c r="E65" s="169">
        <f>'将来負担比率（分子）の構造'!J$42</f>
        <v>4761</v>
      </c>
      <c r="F65" s="169"/>
      <c r="G65" s="169"/>
      <c r="H65" s="169">
        <f>'将来負担比率（分子）の構造'!K$42</f>
        <v>4290</v>
      </c>
      <c r="I65" s="169"/>
      <c r="J65" s="169"/>
      <c r="K65" s="169">
        <f>'将来負担比率（分子）の構造'!L$42</f>
        <v>3818</v>
      </c>
      <c r="L65" s="169"/>
      <c r="M65" s="169"/>
      <c r="N65" s="169">
        <f>'将来負担比率（分子）の構造'!M$42</f>
        <v>3348</v>
      </c>
      <c r="O65" s="169"/>
      <c r="P65" s="169"/>
    </row>
    <row r="66" spans="1:16" x14ac:dyDescent="0.2">
      <c r="A66" s="169" t="s">
        <v>31</v>
      </c>
      <c r="B66" s="169">
        <f>'将来負担比率（分子）の構造'!I$41</f>
        <v>28628</v>
      </c>
      <c r="C66" s="169"/>
      <c r="D66" s="169"/>
      <c r="E66" s="169">
        <f>'将来負担比率（分子）の構造'!J$41</f>
        <v>29883</v>
      </c>
      <c r="F66" s="169"/>
      <c r="G66" s="169"/>
      <c r="H66" s="169">
        <f>'将来負担比率（分子）の構造'!K$41</f>
        <v>29285</v>
      </c>
      <c r="I66" s="169"/>
      <c r="J66" s="169"/>
      <c r="K66" s="169">
        <f>'将来負担比率（分子）の構造'!L$41</f>
        <v>27934</v>
      </c>
      <c r="L66" s="169"/>
      <c r="M66" s="169"/>
      <c r="N66" s="169">
        <f>'将来負担比率（分子）の構造'!M$41</f>
        <v>26263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23956</v>
      </c>
      <c r="C72" s="173">
        <f>基金残高に係る経年分析!G55</f>
        <v>25736</v>
      </c>
      <c r="D72" s="173">
        <f>基金残高に係る経年分析!H55</f>
        <v>25065</v>
      </c>
    </row>
    <row r="73" spans="1:16" x14ac:dyDescent="0.2">
      <c r="A73" s="172" t="s">
        <v>74</v>
      </c>
      <c r="B73" s="173">
        <f>基金残高に係る経年分析!F56</f>
        <v>50</v>
      </c>
      <c r="C73" s="173">
        <f>基金残高に係る経年分析!G56</f>
        <v>291</v>
      </c>
      <c r="D73" s="173">
        <f>基金残高に係る経年分析!H56</f>
        <v>402</v>
      </c>
    </row>
    <row r="74" spans="1:16" x14ac:dyDescent="0.2">
      <c r="A74" s="172" t="s">
        <v>75</v>
      </c>
      <c r="B74" s="173">
        <f>基金残高に係る経年分析!F57</f>
        <v>18373</v>
      </c>
      <c r="C74" s="173">
        <f>基金残高に係る経年分析!G57</f>
        <v>23575</v>
      </c>
      <c r="D74" s="173">
        <f>基金残高に係る経年分析!H57</f>
        <v>30139</v>
      </c>
    </row>
  </sheetData>
  <sheetProtection algorithmName="SHA-512" hashValue="rwn8AFaNWY/PzPyipPjObmrWCcbW0/b7/q8oYL1eNLy9MaDuWYggfJSznTovc6Wt1vliRC37yqRK0yt6H4PqGQ==" saltValue="ezwk1EYX1cpR289pAKiae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election activeCell="A19" sqref="A19"/>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29015831</v>
      </c>
      <c r="S5" s="664"/>
      <c r="T5" s="664"/>
      <c r="U5" s="664"/>
      <c r="V5" s="664"/>
      <c r="W5" s="664"/>
      <c r="X5" s="664"/>
      <c r="Y5" s="689"/>
      <c r="Z5" s="702">
        <v>19.600000000000001</v>
      </c>
      <c r="AA5" s="702"/>
      <c r="AB5" s="702"/>
      <c r="AC5" s="702"/>
      <c r="AD5" s="703">
        <v>29015831</v>
      </c>
      <c r="AE5" s="703"/>
      <c r="AF5" s="703"/>
      <c r="AG5" s="703"/>
      <c r="AH5" s="703"/>
      <c r="AI5" s="703"/>
      <c r="AJ5" s="703"/>
      <c r="AK5" s="703"/>
      <c r="AL5" s="690">
        <v>35</v>
      </c>
      <c r="AM5" s="672"/>
      <c r="AN5" s="672"/>
      <c r="AO5" s="691"/>
      <c r="AP5" s="666" t="s">
        <v>216</v>
      </c>
      <c r="AQ5" s="667"/>
      <c r="AR5" s="667"/>
      <c r="AS5" s="667"/>
      <c r="AT5" s="667"/>
      <c r="AU5" s="667"/>
      <c r="AV5" s="667"/>
      <c r="AW5" s="667"/>
      <c r="AX5" s="667"/>
      <c r="AY5" s="667"/>
      <c r="AZ5" s="667"/>
      <c r="BA5" s="667"/>
      <c r="BB5" s="667"/>
      <c r="BC5" s="667"/>
      <c r="BD5" s="667"/>
      <c r="BE5" s="667"/>
      <c r="BF5" s="668"/>
      <c r="BG5" s="608">
        <v>29001301</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402381</v>
      </c>
      <c r="S6" s="609"/>
      <c r="T6" s="609"/>
      <c r="U6" s="609"/>
      <c r="V6" s="609"/>
      <c r="W6" s="609"/>
      <c r="X6" s="609"/>
      <c r="Y6" s="610"/>
      <c r="Z6" s="646">
        <v>0.3</v>
      </c>
      <c r="AA6" s="646"/>
      <c r="AB6" s="646"/>
      <c r="AC6" s="646"/>
      <c r="AD6" s="647">
        <v>402381</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29001301</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636893</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636892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105054</v>
      </c>
      <c r="S7" s="609"/>
      <c r="T7" s="609"/>
      <c r="U7" s="609"/>
      <c r="V7" s="609"/>
      <c r="W7" s="609"/>
      <c r="X7" s="609"/>
      <c r="Y7" s="610"/>
      <c r="Z7" s="646">
        <v>0.1</v>
      </c>
      <c r="AA7" s="646"/>
      <c r="AB7" s="646"/>
      <c r="AC7" s="646"/>
      <c r="AD7" s="647">
        <v>105054</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26528040</v>
      </c>
      <c r="BH7" s="609"/>
      <c r="BI7" s="609"/>
      <c r="BJ7" s="609"/>
      <c r="BK7" s="609"/>
      <c r="BL7" s="609"/>
      <c r="BM7" s="609"/>
      <c r="BN7" s="610"/>
      <c r="BO7" s="646">
        <v>91.4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20327495</v>
      </c>
      <c r="CS7" s="609"/>
      <c r="CT7" s="609"/>
      <c r="CU7" s="609"/>
      <c r="CV7" s="609"/>
      <c r="CW7" s="609"/>
      <c r="CX7" s="609"/>
      <c r="CY7" s="610"/>
      <c r="CZ7" s="646">
        <v>14.3</v>
      </c>
      <c r="DA7" s="646"/>
      <c r="DB7" s="646"/>
      <c r="DC7" s="646"/>
      <c r="DD7" s="614">
        <v>2232086</v>
      </c>
      <c r="DE7" s="609"/>
      <c r="DF7" s="609"/>
      <c r="DG7" s="609"/>
      <c r="DH7" s="609"/>
      <c r="DI7" s="609"/>
      <c r="DJ7" s="609"/>
      <c r="DK7" s="609"/>
      <c r="DL7" s="609"/>
      <c r="DM7" s="609"/>
      <c r="DN7" s="609"/>
      <c r="DO7" s="609"/>
      <c r="DP7" s="610"/>
      <c r="DQ7" s="614">
        <v>18330018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559621</v>
      </c>
      <c r="S8" s="609"/>
      <c r="T8" s="609"/>
      <c r="U8" s="609"/>
      <c r="V8" s="609"/>
      <c r="W8" s="609"/>
      <c r="X8" s="609"/>
      <c r="Y8" s="610"/>
      <c r="Z8" s="646">
        <v>0.4</v>
      </c>
      <c r="AA8" s="646"/>
      <c r="AB8" s="646"/>
      <c r="AC8" s="646"/>
      <c r="AD8" s="647">
        <v>559621</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591511</v>
      </c>
      <c r="BH8" s="609"/>
      <c r="BI8" s="609"/>
      <c r="BJ8" s="609"/>
      <c r="BK8" s="609"/>
      <c r="BL8" s="609"/>
      <c r="BM8" s="609"/>
      <c r="BN8" s="610"/>
      <c r="BO8" s="646">
        <v>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73297146</v>
      </c>
      <c r="CS8" s="609"/>
      <c r="CT8" s="609"/>
      <c r="CU8" s="609"/>
      <c r="CV8" s="609"/>
      <c r="CW8" s="609"/>
      <c r="CX8" s="609"/>
      <c r="CY8" s="610"/>
      <c r="CZ8" s="646">
        <v>51.7</v>
      </c>
      <c r="DA8" s="646"/>
      <c r="DB8" s="646"/>
      <c r="DC8" s="646"/>
      <c r="DD8" s="614">
        <v>1628656</v>
      </c>
      <c r="DE8" s="609"/>
      <c r="DF8" s="609"/>
      <c r="DG8" s="609"/>
      <c r="DH8" s="609"/>
      <c r="DI8" s="609"/>
      <c r="DJ8" s="609"/>
      <c r="DK8" s="609"/>
      <c r="DL8" s="609"/>
      <c r="DM8" s="609"/>
      <c r="DN8" s="609"/>
      <c r="DO8" s="609"/>
      <c r="DP8" s="610"/>
      <c r="DQ8" s="614">
        <v>41768712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602846</v>
      </c>
      <c r="S9" s="609"/>
      <c r="T9" s="609"/>
      <c r="U9" s="609"/>
      <c r="V9" s="609"/>
      <c r="W9" s="609"/>
      <c r="X9" s="609"/>
      <c r="Y9" s="610"/>
      <c r="Z9" s="646">
        <v>0.4</v>
      </c>
      <c r="AA9" s="646"/>
      <c r="AB9" s="646"/>
      <c r="AC9" s="646"/>
      <c r="AD9" s="647">
        <v>602846</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25936529</v>
      </c>
      <c r="BH9" s="609"/>
      <c r="BI9" s="609"/>
      <c r="BJ9" s="609"/>
      <c r="BK9" s="609"/>
      <c r="BL9" s="609"/>
      <c r="BM9" s="609"/>
      <c r="BN9" s="610"/>
      <c r="BO9" s="646">
        <v>89.4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12825903</v>
      </c>
      <c r="CS9" s="609"/>
      <c r="CT9" s="609"/>
      <c r="CU9" s="609"/>
      <c r="CV9" s="609"/>
      <c r="CW9" s="609"/>
      <c r="CX9" s="609"/>
      <c r="CY9" s="610"/>
      <c r="CZ9" s="646">
        <v>9</v>
      </c>
      <c r="DA9" s="646"/>
      <c r="DB9" s="646"/>
      <c r="DC9" s="646"/>
      <c r="DD9" s="614">
        <v>2373597</v>
      </c>
      <c r="DE9" s="609"/>
      <c r="DF9" s="609"/>
      <c r="DG9" s="609"/>
      <c r="DH9" s="609"/>
      <c r="DI9" s="609"/>
      <c r="DJ9" s="609"/>
      <c r="DK9" s="609"/>
      <c r="DL9" s="609"/>
      <c r="DM9" s="609"/>
      <c r="DN9" s="609"/>
      <c r="DO9" s="609"/>
      <c r="DP9" s="610"/>
      <c r="DQ9" s="614">
        <v>8259315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198837</v>
      </c>
      <c r="CS10" s="609"/>
      <c r="CT10" s="609"/>
      <c r="CU10" s="609"/>
      <c r="CV10" s="609"/>
      <c r="CW10" s="609"/>
      <c r="CX10" s="609"/>
      <c r="CY10" s="610"/>
      <c r="CZ10" s="646">
        <v>0.1</v>
      </c>
      <c r="DA10" s="646"/>
      <c r="DB10" s="646"/>
      <c r="DC10" s="646"/>
      <c r="DD10" s="614">
        <v>37097</v>
      </c>
      <c r="DE10" s="609"/>
      <c r="DF10" s="609"/>
      <c r="DG10" s="609"/>
      <c r="DH10" s="609"/>
      <c r="DI10" s="609"/>
      <c r="DJ10" s="609"/>
      <c r="DK10" s="609"/>
      <c r="DL10" s="609"/>
      <c r="DM10" s="609"/>
      <c r="DN10" s="609"/>
      <c r="DO10" s="609"/>
      <c r="DP10" s="610"/>
      <c r="DQ10" s="614">
        <v>183686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7015462</v>
      </c>
      <c r="S11" s="609"/>
      <c r="T11" s="609"/>
      <c r="U11" s="609"/>
      <c r="V11" s="609"/>
      <c r="W11" s="609"/>
      <c r="X11" s="609"/>
      <c r="Y11" s="610"/>
      <c r="Z11" s="611">
        <v>4.7</v>
      </c>
      <c r="AA11" s="612"/>
      <c r="AB11" s="612"/>
      <c r="AC11" s="613"/>
      <c r="AD11" s="614">
        <v>7015462</v>
      </c>
      <c r="AE11" s="609"/>
      <c r="AF11" s="609"/>
      <c r="AG11" s="609"/>
      <c r="AH11" s="609"/>
      <c r="AI11" s="609"/>
      <c r="AJ11" s="609"/>
      <c r="AK11" s="610"/>
      <c r="AL11" s="611">
        <v>8.5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3049582</v>
      </c>
      <c r="CS12" s="609"/>
      <c r="CT12" s="609"/>
      <c r="CU12" s="609"/>
      <c r="CV12" s="609"/>
      <c r="CW12" s="609"/>
      <c r="CX12" s="609"/>
      <c r="CY12" s="610"/>
      <c r="CZ12" s="646">
        <v>2.1</v>
      </c>
      <c r="DA12" s="646"/>
      <c r="DB12" s="646"/>
      <c r="DC12" s="646"/>
      <c r="DD12" s="614">
        <v>1309</v>
      </c>
      <c r="DE12" s="609"/>
      <c r="DF12" s="609"/>
      <c r="DG12" s="609"/>
      <c r="DH12" s="609"/>
      <c r="DI12" s="609"/>
      <c r="DJ12" s="609"/>
      <c r="DK12" s="609"/>
      <c r="DL12" s="609"/>
      <c r="DM12" s="609"/>
      <c r="DN12" s="609"/>
      <c r="DO12" s="609"/>
      <c r="DP12" s="610"/>
      <c r="DQ12" s="614">
        <v>2906555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12754993</v>
      </c>
      <c r="CS13" s="609"/>
      <c r="CT13" s="609"/>
      <c r="CU13" s="609"/>
      <c r="CV13" s="609"/>
      <c r="CW13" s="609"/>
      <c r="CX13" s="609"/>
      <c r="CY13" s="610"/>
      <c r="CZ13" s="646">
        <v>9</v>
      </c>
      <c r="DA13" s="646"/>
      <c r="DB13" s="646"/>
      <c r="DC13" s="646"/>
      <c r="DD13" s="614">
        <v>7988192</v>
      </c>
      <c r="DE13" s="609"/>
      <c r="DF13" s="609"/>
      <c r="DG13" s="609"/>
      <c r="DH13" s="609"/>
      <c r="DI13" s="609"/>
      <c r="DJ13" s="609"/>
      <c r="DK13" s="609"/>
      <c r="DL13" s="609"/>
      <c r="DM13" s="609"/>
      <c r="DN13" s="609"/>
      <c r="DO13" s="609"/>
      <c r="DP13" s="610"/>
      <c r="DQ13" s="614">
        <v>6345684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2983</v>
      </c>
      <c r="S14" s="609"/>
      <c r="T14" s="609"/>
      <c r="U14" s="609"/>
      <c r="V14" s="609"/>
      <c r="W14" s="609"/>
      <c r="X14" s="609"/>
      <c r="Y14" s="610"/>
      <c r="Z14" s="646">
        <v>0</v>
      </c>
      <c r="AA14" s="646"/>
      <c r="AB14" s="646"/>
      <c r="AC14" s="646"/>
      <c r="AD14" s="647">
        <v>2983</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128320</v>
      </c>
      <c r="BH14" s="609"/>
      <c r="BI14" s="609"/>
      <c r="BJ14" s="609"/>
      <c r="BK14" s="609"/>
      <c r="BL14" s="609"/>
      <c r="BM14" s="609"/>
      <c r="BN14" s="610"/>
      <c r="BO14" s="646">
        <v>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870736</v>
      </c>
      <c r="CS14" s="609"/>
      <c r="CT14" s="609"/>
      <c r="CU14" s="609"/>
      <c r="CV14" s="609"/>
      <c r="CW14" s="609"/>
      <c r="CX14" s="609"/>
      <c r="CY14" s="610"/>
      <c r="CZ14" s="646">
        <v>0.6</v>
      </c>
      <c r="DA14" s="646"/>
      <c r="DB14" s="646"/>
      <c r="DC14" s="646"/>
      <c r="DD14" s="614">
        <v>448712</v>
      </c>
      <c r="DE14" s="609"/>
      <c r="DF14" s="609"/>
      <c r="DG14" s="609"/>
      <c r="DH14" s="609"/>
      <c r="DI14" s="609"/>
      <c r="DJ14" s="609"/>
      <c r="DK14" s="609"/>
      <c r="DL14" s="609"/>
      <c r="DM14" s="609"/>
      <c r="DN14" s="609"/>
      <c r="DO14" s="609"/>
      <c r="DP14" s="610"/>
      <c r="DQ14" s="614">
        <v>582508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2344941</v>
      </c>
      <c r="BH15" s="609"/>
      <c r="BI15" s="609"/>
      <c r="BJ15" s="609"/>
      <c r="BK15" s="609"/>
      <c r="BL15" s="609"/>
      <c r="BM15" s="609"/>
      <c r="BN15" s="610"/>
      <c r="BO15" s="646">
        <v>8.1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14532889</v>
      </c>
      <c r="CS15" s="609"/>
      <c r="CT15" s="609"/>
      <c r="CU15" s="609"/>
      <c r="CV15" s="609"/>
      <c r="CW15" s="609"/>
      <c r="CX15" s="609"/>
      <c r="CY15" s="610"/>
      <c r="CZ15" s="646">
        <v>10.199999999999999</v>
      </c>
      <c r="DA15" s="646"/>
      <c r="DB15" s="646"/>
      <c r="DC15" s="646"/>
      <c r="DD15" s="614">
        <v>1796081</v>
      </c>
      <c r="DE15" s="609"/>
      <c r="DF15" s="609"/>
      <c r="DG15" s="609"/>
      <c r="DH15" s="609"/>
      <c r="DI15" s="609"/>
      <c r="DJ15" s="609"/>
      <c r="DK15" s="609"/>
      <c r="DL15" s="609"/>
      <c r="DM15" s="609"/>
      <c r="DN15" s="609"/>
      <c r="DO15" s="609"/>
      <c r="DP15" s="610"/>
      <c r="DQ15" s="614">
        <v>12996921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111632</v>
      </c>
      <c r="S16" s="609"/>
      <c r="T16" s="609"/>
      <c r="U16" s="609"/>
      <c r="V16" s="609"/>
      <c r="W16" s="609"/>
      <c r="X16" s="609"/>
      <c r="Y16" s="610"/>
      <c r="Z16" s="646">
        <v>0.1</v>
      </c>
      <c r="AA16" s="646"/>
      <c r="AB16" s="646"/>
      <c r="AC16" s="646"/>
      <c r="AD16" s="647">
        <v>111632</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3391942</v>
      </c>
      <c r="CS17" s="609"/>
      <c r="CT17" s="609"/>
      <c r="CU17" s="609"/>
      <c r="CV17" s="609"/>
      <c r="CW17" s="609"/>
      <c r="CX17" s="609"/>
      <c r="CY17" s="610"/>
      <c r="CZ17" s="646">
        <v>2.4</v>
      </c>
      <c r="DA17" s="646"/>
      <c r="DB17" s="646"/>
      <c r="DC17" s="646"/>
      <c r="DD17" s="614" t="s">
        <v>122</v>
      </c>
      <c r="DE17" s="609"/>
      <c r="DF17" s="609"/>
      <c r="DG17" s="609"/>
      <c r="DH17" s="609"/>
      <c r="DI17" s="609"/>
      <c r="DJ17" s="609"/>
      <c r="DK17" s="609"/>
      <c r="DL17" s="609"/>
      <c r="DM17" s="609"/>
      <c r="DN17" s="609"/>
      <c r="DO17" s="609"/>
      <c r="DP17" s="610"/>
      <c r="DQ17" s="614">
        <v>3391942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175107</v>
      </c>
      <c r="S18" s="609"/>
      <c r="T18" s="609"/>
      <c r="U18" s="609"/>
      <c r="V18" s="609"/>
      <c r="W18" s="609"/>
      <c r="X18" s="609"/>
      <c r="Y18" s="610"/>
      <c r="Z18" s="646">
        <v>0.1</v>
      </c>
      <c r="AA18" s="646"/>
      <c r="AB18" s="646"/>
      <c r="AC18" s="646"/>
      <c r="AD18" s="647">
        <v>175107</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175107</v>
      </c>
      <c r="S19" s="609"/>
      <c r="T19" s="609"/>
      <c r="U19" s="609"/>
      <c r="V19" s="609"/>
      <c r="W19" s="609"/>
      <c r="X19" s="609"/>
      <c r="Y19" s="610"/>
      <c r="Z19" s="646">
        <v>0.1</v>
      </c>
      <c r="AA19" s="646"/>
      <c r="AB19" s="646"/>
      <c r="AC19" s="646"/>
      <c r="AD19" s="647">
        <v>175107</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14530</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14530</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141886416</v>
      </c>
      <c r="CS20" s="609"/>
      <c r="CT20" s="609"/>
      <c r="CU20" s="609"/>
      <c r="CV20" s="609"/>
      <c r="CW20" s="609"/>
      <c r="CX20" s="609"/>
      <c r="CY20" s="610"/>
      <c r="CZ20" s="646">
        <v>100</v>
      </c>
      <c r="DA20" s="646"/>
      <c r="DB20" s="646"/>
      <c r="DC20" s="646"/>
      <c r="DD20" s="614">
        <v>16505730</v>
      </c>
      <c r="DE20" s="609"/>
      <c r="DF20" s="609"/>
      <c r="DG20" s="609"/>
      <c r="DH20" s="609"/>
      <c r="DI20" s="609"/>
      <c r="DJ20" s="609"/>
      <c r="DK20" s="609"/>
      <c r="DL20" s="609"/>
      <c r="DM20" s="609"/>
      <c r="DN20" s="609"/>
      <c r="DO20" s="609"/>
      <c r="DP20" s="610"/>
      <c r="DQ20" s="614">
        <v>95402233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14530</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67522090</v>
      </c>
      <c r="CS24" s="664"/>
      <c r="CT24" s="664"/>
      <c r="CU24" s="664"/>
      <c r="CV24" s="664"/>
      <c r="CW24" s="664"/>
      <c r="CX24" s="664"/>
      <c r="CY24" s="689"/>
      <c r="CZ24" s="690">
        <v>47.6</v>
      </c>
      <c r="DA24" s="672"/>
      <c r="DB24" s="672"/>
      <c r="DC24" s="692"/>
      <c r="DD24" s="688">
        <v>38398998</v>
      </c>
      <c r="DE24" s="664"/>
      <c r="DF24" s="664"/>
      <c r="DG24" s="664"/>
      <c r="DH24" s="664"/>
      <c r="DI24" s="664"/>
      <c r="DJ24" s="664"/>
      <c r="DK24" s="689"/>
      <c r="DL24" s="688">
        <v>34514477</v>
      </c>
      <c r="DM24" s="664"/>
      <c r="DN24" s="664"/>
      <c r="DO24" s="664"/>
      <c r="DP24" s="664"/>
      <c r="DQ24" s="664"/>
      <c r="DR24" s="664"/>
      <c r="DS24" s="664"/>
      <c r="DT24" s="664"/>
      <c r="DU24" s="664"/>
      <c r="DV24" s="689"/>
      <c r="DW24" s="690">
        <v>41.6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37990917</v>
      </c>
      <c r="S25" s="609"/>
      <c r="T25" s="609"/>
      <c r="U25" s="609"/>
      <c r="V25" s="609"/>
      <c r="W25" s="609"/>
      <c r="X25" s="609"/>
      <c r="Y25" s="610"/>
      <c r="Z25" s="646">
        <v>25.7</v>
      </c>
      <c r="AA25" s="646"/>
      <c r="AB25" s="646"/>
      <c r="AC25" s="646"/>
      <c r="AD25" s="647">
        <v>37990917</v>
      </c>
      <c r="AE25" s="647"/>
      <c r="AF25" s="647"/>
      <c r="AG25" s="647"/>
      <c r="AH25" s="647"/>
      <c r="AI25" s="647"/>
      <c r="AJ25" s="647"/>
      <c r="AK25" s="647"/>
      <c r="AL25" s="611">
        <v>45.8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18044619</v>
      </c>
      <c r="CS25" s="621"/>
      <c r="CT25" s="621"/>
      <c r="CU25" s="621"/>
      <c r="CV25" s="621"/>
      <c r="CW25" s="621"/>
      <c r="CX25" s="621"/>
      <c r="CY25" s="622"/>
      <c r="CZ25" s="611">
        <v>12.7</v>
      </c>
      <c r="DA25" s="623"/>
      <c r="DB25" s="623"/>
      <c r="DC25" s="624"/>
      <c r="DD25" s="614">
        <v>16093784</v>
      </c>
      <c r="DE25" s="621"/>
      <c r="DF25" s="621"/>
      <c r="DG25" s="621"/>
      <c r="DH25" s="621"/>
      <c r="DI25" s="621"/>
      <c r="DJ25" s="621"/>
      <c r="DK25" s="622"/>
      <c r="DL25" s="614">
        <v>15328967</v>
      </c>
      <c r="DM25" s="621"/>
      <c r="DN25" s="621"/>
      <c r="DO25" s="621"/>
      <c r="DP25" s="621"/>
      <c r="DQ25" s="621"/>
      <c r="DR25" s="621"/>
      <c r="DS25" s="621"/>
      <c r="DT25" s="621"/>
      <c r="DU25" s="621"/>
      <c r="DV25" s="622"/>
      <c r="DW25" s="611">
        <v>18.5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22745</v>
      </c>
      <c r="S26" s="609"/>
      <c r="T26" s="609"/>
      <c r="U26" s="609"/>
      <c r="V26" s="609"/>
      <c r="W26" s="609"/>
      <c r="X26" s="609"/>
      <c r="Y26" s="610"/>
      <c r="Z26" s="646">
        <v>0</v>
      </c>
      <c r="AA26" s="646"/>
      <c r="AB26" s="646"/>
      <c r="AC26" s="646"/>
      <c r="AD26" s="647">
        <v>22745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11775430</v>
      </c>
      <c r="CS26" s="609"/>
      <c r="CT26" s="609"/>
      <c r="CU26" s="609"/>
      <c r="CV26" s="609"/>
      <c r="CW26" s="609"/>
      <c r="CX26" s="609"/>
      <c r="CY26" s="610"/>
      <c r="CZ26" s="611">
        <v>8.3000000000000007</v>
      </c>
      <c r="DA26" s="623"/>
      <c r="DB26" s="623"/>
      <c r="DC26" s="624"/>
      <c r="DD26" s="614">
        <v>10473565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1271953</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29015831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46085590</v>
      </c>
      <c r="CS27" s="621"/>
      <c r="CT27" s="621"/>
      <c r="CU27" s="621"/>
      <c r="CV27" s="621"/>
      <c r="CW27" s="621"/>
      <c r="CX27" s="621"/>
      <c r="CY27" s="622"/>
      <c r="CZ27" s="611">
        <v>32.5</v>
      </c>
      <c r="DA27" s="623"/>
      <c r="DB27" s="623"/>
      <c r="DC27" s="624"/>
      <c r="DD27" s="614">
        <v>18913333</v>
      </c>
      <c r="DE27" s="621"/>
      <c r="DF27" s="621"/>
      <c r="DG27" s="621"/>
      <c r="DH27" s="621"/>
      <c r="DI27" s="621"/>
      <c r="DJ27" s="621"/>
      <c r="DK27" s="622"/>
      <c r="DL27" s="614">
        <v>15793629</v>
      </c>
      <c r="DM27" s="621"/>
      <c r="DN27" s="621"/>
      <c r="DO27" s="621"/>
      <c r="DP27" s="621"/>
      <c r="DQ27" s="621"/>
      <c r="DR27" s="621"/>
      <c r="DS27" s="621"/>
      <c r="DT27" s="621"/>
      <c r="DU27" s="621"/>
      <c r="DV27" s="622"/>
      <c r="DW27" s="611">
        <v>19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2322348</v>
      </c>
      <c r="S28" s="609"/>
      <c r="T28" s="609"/>
      <c r="U28" s="609"/>
      <c r="V28" s="609"/>
      <c r="W28" s="609"/>
      <c r="X28" s="609"/>
      <c r="Y28" s="610"/>
      <c r="Z28" s="646">
        <v>1.6</v>
      </c>
      <c r="AA28" s="646"/>
      <c r="AB28" s="646"/>
      <c r="AC28" s="646"/>
      <c r="AD28" s="647">
        <v>1420325</v>
      </c>
      <c r="AE28" s="647"/>
      <c r="AF28" s="647"/>
      <c r="AG28" s="647"/>
      <c r="AH28" s="647"/>
      <c r="AI28" s="647"/>
      <c r="AJ28" s="647"/>
      <c r="AK28" s="647"/>
      <c r="AL28" s="611">
        <v>1.7</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3391881</v>
      </c>
      <c r="CS28" s="609"/>
      <c r="CT28" s="609"/>
      <c r="CU28" s="609"/>
      <c r="CV28" s="609"/>
      <c r="CW28" s="609"/>
      <c r="CX28" s="609"/>
      <c r="CY28" s="610"/>
      <c r="CZ28" s="611">
        <v>2.4</v>
      </c>
      <c r="DA28" s="623"/>
      <c r="DB28" s="623"/>
      <c r="DC28" s="624"/>
      <c r="DD28" s="614">
        <v>3391881</v>
      </c>
      <c r="DE28" s="609"/>
      <c r="DF28" s="609"/>
      <c r="DG28" s="609"/>
      <c r="DH28" s="609"/>
      <c r="DI28" s="609"/>
      <c r="DJ28" s="609"/>
      <c r="DK28" s="610"/>
      <c r="DL28" s="614">
        <v>3391881</v>
      </c>
      <c r="DM28" s="609"/>
      <c r="DN28" s="609"/>
      <c r="DO28" s="609"/>
      <c r="DP28" s="609"/>
      <c r="DQ28" s="609"/>
      <c r="DR28" s="609"/>
      <c r="DS28" s="609"/>
      <c r="DT28" s="609"/>
      <c r="DU28" s="609"/>
      <c r="DV28" s="610"/>
      <c r="DW28" s="611">
        <v>4.0999999999999996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508794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3391881</v>
      </c>
      <c r="CS29" s="621"/>
      <c r="CT29" s="621"/>
      <c r="CU29" s="621"/>
      <c r="CV29" s="621"/>
      <c r="CW29" s="621"/>
      <c r="CX29" s="621"/>
      <c r="CY29" s="622"/>
      <c r="CZ29" s="611">
        <v>2.4</v>
      </c>
      <c r="DA29" s="623"/>
      <c r="DB29" s="623"/>
      <c r="DC29" s="624"/>
      <c r="DD29" s="614">
        <v>3391881</v>
      </c>
      <c r="DE29" s="621"/>
      <c r="DF29" s="621"/>
      <c r="DG29" s="621"/>
      <c r="DH29" s="621"/>
      <c r="DI29" s="621"/>
      <c r="DJ29" s="621"/>
      <c r="DK29" s="622"/>
      <c r="DL29" s="614">
        <v>3391881</v>
      </c>
      <c r="DM29" s="621"/>
      <c r="DN29" s="621"/>
      <c r="DO29" s="621"/>
      <c r="DP29" s="621"/>
      <c r="DQ29" s="621"/>
      <c r="DR29" s="621"/>
      <c r="DS29" s="621"/>
      <c r="DT29" s="621"/>
      <c r="DU29" s="621"/>
      <c r="DV29" s="622"/>
      <c r="DW29" s="611">
        <v>4.0999999999999996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26967584</v>
      </c>
      <c r="S30" s="609"/>
      <c r="T30" s="609"/>
      <c r="U30" s="609"/>
      <c r="V30" s="609"/>
      <c r="W30" s="609"/>
      <c r="X30" s="609"/>
      <c r="Y30" s="610"/>
      <c r="Z30" s="646">
        <v>18.2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3245442</v>
      </c>
      <c r="CS30" s="609"/>
      <c r="CT30" s="609"/>
      <c r="CU30" s="609"/>
      <c r="CV30" s="609"/>
      <c r="CW30" s="609"/>
      <c r="CX30" s="609"/>
      <c r="CY30" s="610"/>
      <c r="CZ30" s="611">
        <v>2.2999999999999998</v>
      </c>
      <c r="DA30" s="623"/>
      <c r="DB30" s="623"/>
      <c r="DC30" s="624"/>
      <c r="DD30" s="614">
        <v>3245442</v>
      </c>
      <c r="DE30" s="609"/>
      <c r="DF30" s="609"/>
      <c r="DG30" s="609"/>
      <c r="DH30" s="609"/>
      <c r="DI30" s="609"/>
      <c r="DJ30" s="609"/>
      <c r="DK30" s="610"/>
      <c r="DL30" s="614">
        <v>3245442</v>
      </c>
      <c r="DM30" s="609"/>
      <c r="DN30" s="609"/>
      <c r="DO30" s="609"/>
      <c r="DP30" s="609"/>
      <c r="DQ30" s="609"/>
      <c r="DR30" s="609"/>
      <c r="DS30" s="609"/>
      <c r="DT30" s="609"/>
      <c r="DU30" s="609"/>
      <c r="DV30" s="610"/>
      <c r="DW30" s="611">
        <v>3.9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46569878</v>
      </c>
      <c r="S31" s="609"/>
      <c r="T31" s="609"/>
      <c r="U31" s="609"/>
      <c r="V31" s="609"/>
      <c r="W31" s="609"/>
      <c r="X31" s="609"/>
      <c r="Y31" s="610"/>
      <c r="Z31" s="646">
        <v>31.5</v>
      </c>
      <c r="AA31" s="646"/>
      <c r="AB31" s="646"/>
      <c r="AC31" s="646"/>
      <c r="AD31" s="647">
        <v>43548527</v>
      </c>
      <c r="AE31" s="647"/>
      <c r="AF31" s="647"/>
      <c r="AG31" s="647"/>
      <c r="AH31" s="647"/>
      <c r="AI31" s="647"/>
      <c r="AJ31" s="647"/>
      <c r="AK31" s="647"/>
      <c r="AL31" s="611">
        <v>52.5</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99.2</v>
      </c>
      <c r="BH31" s="671"/>
      <c r="BI31" s="671"/>
      <c r="BJ31" s="671"/>
      <c r="BK31" s="671"/>
      <c r="BL31" s="671"/>
      <c r="BM31" s="672">
        <v>98.6</v>
      </c>
      <c r="BN31" s="671"/>
      <c r="BO31" s="671"/>
      <c r="BP31" s="671"/>
      <c r="BQ31" s="673"/>
      <c r="BR31" s="670">
        <v>99.1</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146439</v>
      </c>
      <c r="CS31" s="621"/>
      <c r="CT31" s="621"/>
      <c r="CU31" s="621"/>
      <c r="CV31" s="621"/>
      <c r="CW31" s="621"/>
      <c r="CX31" s="621"/>
      <c r="CY31" s="622"/>
      <c r="CZ31" s="611">
        <v>0.1</v>
      </c>
      <c r="DA31" s="623"/>
      <c r="DB31" s="623"/>
      <c r="DC31" s="624"/>
      <c r="DD31" s="614">
        <v>146439</v>
      </c>
      <c r="DE31" s="621"/>
      <c r="DF31" s="621"/>
      <c r="DG31" s="621"/>
      <c r="DH31" s="621"/>
      <c r="DI31" s="621"/>
      <c r="DJ31" s="621"/>
      <c r="DK31" s="622"/>
      <c r="DL31" s="614">
        <v>146439</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14995695</v>
      </c>
      <c r="S32" s="609"/>
      <c r="T32" s="609"/>
      <c r="U32" s="609"/>
      <c r="V32" s="609"/>
      <c r="W32" s="609"/>
      <c r="X32" s="609"/>
      <c r="Y32" s="610"/>
      <c r="Z32" s="646">
        <v>10.1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99.1</v>
      </c>
      <c r="BH32" s="621"/>
      <c r="BI32" s="621"/>
      <c r="BJ32" s="621"/>
      <c r="BK32" s="621"/>
      <c r="BL32" s="621"/>
      <c r="BM32" s="612">
        <v>98.5</v>
      </c>
      <c r="BN32" s="621"/>
      <c r="BO32" s="621"/>
      <c r="BP32" s="621"/>
      <c r="BQ32" s="644"/>
      <c r="BR32" s="674">
        <v>99.1</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2044681</v>
      </c>
      <c r="S33" s="609"/>
      <c r="T33" s="609"/>
      <c r="U33" s="609"/>
      <c r="V33" s="609"/>
      <c r="W33" s="609"/>
      <c r="X33" s="609"/>
      <c r="Y33" s="610"/>
      <c r="Z33" s="646">
        <v>1.4</v>
      </c>
      <c r="AA33" s="646"/>
      <c r="AB33" s="646"/>
      <c r="AC33" s="646"/>
      <c r="AD33" s="647">
        <v>16773</v>
      </c>
      <c r="AE33" s="647"/>
      <c r="AF33" s="647"/>
      <c r="AG33" s="647"/>
      <c r="AH33" s="647"/>
      <c r="AI33" s="647"/>
      <c r="AJ33" s="647"/>
      <c r="AK33" s="647"/>
      <c r="AL33" s="611">
        <v>0</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57858596</v>
      </c>
      <c r="CS33" s="621"/>
      <c r="CT33" s="621"/>
      <c r="CU33" s="621"/>
      <c r="CV33" s="621"/>
      <c r="CW33" s="621"/>
      <c r="CX33" s="621"/>
      <c r="CY33" s="622"/>
      <c r="CZ33" s="611">
        <v>40.799999999999997</v>
      </c>
      <c r="DA33" s="623"/>
      <c r="DB33" s="623"/>
      <c r="DC33" s="624"/>
      <c r="DD33" s="614">
        <v>48364598</v>
      </c>
      <c r="DE33" s="621"/>
      <c r="DF33" s="621"/>
      <c r="DG33" s="621"/>
      <c r="DH33" s="621"/>
      <c r="DI33" s="621"/>
      <c r="DJ33" s="621"/>
      <c r="DK33" s="622"/>
      <c r="DL33" s="614">
        <v>30961811</v>
      </c>
      <c r="DM33" s="621"/>
      <c r="DN33" s="621"/>
      <c r="DO33" s="621"/>
      <c r="DP33" s="621"/>
      <c r="DQ33" s="621"/>
      <c r="DR33" s="621"/>
      <c r="DS33" s="621"/>
      <c r="DT33" s="621"/>
      <c r="DU33" s="621"/>
      <c r="DV33" s="622"/>
      <c r="DW33" s="611">
        <v>37.299999999999997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1217994</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26113747</v>
      </c>
      <c r="CS34" s="609"/>
      <c r="CT34" s="609"/>
      <c r="CU34" s="609"/>
      <c r="CV34" s="609"/>
      <c r="CW34" s="609"/>
      <c r="CX34" s="609"/>
      <c r="CY34" s="610"/>
      <c r="CZ34" s="611">
        <v>18.399999999999999</v>
      </c>
      <c r="DA34" s="623"/>
      <c r="DB34" s="623"/>
      <c r="DC34" s="624"/>
      <c r="DD34" s="614">
        <v>21030906</v>
      </c>
      <c r="DE34" s="609"/>
      <c r="DF34" s="609"/>
      <c r="DG34" s="609"/>
      <c r="DH34" s="609"/>
      <c r="DI34" s="609"/>
      <c r="DJ34" s="609"/>
      <c r="DK34" s="610"/>
      <c r="DL34" s="614">
        <v>18762870</v>
      </c>
      <c r="DM34" s="609"/>
      <c r="DN34" s="609"/>
      <c r="DO34" s="609"/>
      <c r="DP34" s="609"/>
      <c r="DQ34" s="609"/>
      <c r="DR34" s="609"/>
      <c r="DS34" s="609"/>
      <c r="DT34" s="609"/>
      <c r="DU34" s="609"/>
      <c r="DV34" s="610"/>
      <c r="DW34" s="611">
        <v>22.6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5974034</v>
      </c>
      <c r="S35" s="609"/>
      <c r="T35" s="609"/>
      <c r="U35" s="609"/>
      <c r="V35" s="609"/>
      <c r="W35" s="609"/>
      <c r="X35" s="609"/>
      <c r="Y35" s="610"/>
      <c r="Z35" s="646">
        <v>4</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1208008</v>
      </c>
      <c r="CS35" s="621"/>
      <c r="CT35" s="621"/>
      <c r="CU35" s="621"/>
      <c r="CV35" s="621"/>
      <c r="CW35" s="621"/>
      <c r="CX35" s="621"/>
      <c r="CY35" s="622"/>
      <c r="CZ35" s="611">
        <v>0.9</v>
      </c>
      <c r="DA35" s="623"/>
      <c r="DB35" s="623"/>
      <c r="DC35" s="624"/>
      <c r="DD35" s="614">
        <v>1051200</v>
      </c>
      <c r="DE35" s="621"/>
      <c r="DF35" s="621"/>
      <c r="DG35" s="621"/>
      <c r="DH35" s="621"/>
      <c r="DI35" s="621"/>
      <c r="DJ35" s="621"/>
      <c r="DK35" s="622"/>
      <c r="DL35" s="614">
        <v>1051200</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4050693</v>
      </c>
      <c r="S36" s="609"/>
      <c r="T36" s="609"/>
      <c r="U36" s="609"/>
      <c r="V36" s="609"/>
      <c r="W36" s="609"/>
      <c r="X36" s="609"/>
      <c r="Y36" s="610"/>
      <c r="Z36" s="646">
        <v>2.7</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11360539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768454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9826843</v>
      </c>
      <c r="CS36" s="609"/>
      <c r="CT36" s="609"/>
      <c r="CU36" s="609"/>
      <c r="CV36" s="609"/>
      <c r="CW36" s="609"/>
      <c r="CX36" s="609"/>
      <c r="CY36" s="610"/>
      <c r="CZ36" s="611">
        <v>6.9</v>
      </c>
      <c r="DA36" s="623"/>
      <c r="DB36" s="623"/>
      <c r="DC36" s="624"/>
      <c r="DD36" s="614">
        <v>8539385</v>
      </c>
      <c r="DE36" s="609"/>
      <c r="DF36" s="609"/>
      <c r="DG36" s="609"/>
      <c r="DH36" s="609"/>
      <c r="DI36" s="609"/>
      <c r="DJ36" s="609"/>
      <c r="DK36" s="610"/>
      <c r="DL36" s="614">
        <v>3841449</v>
      </c>
      <c r="DM36" s="609"/>
      <c r="DN36" s="609"/>
      <c r="DO36" s="609"/>
      <c r="DP36" s="609"/>
      <c r="DQ36" s="609"/>
      <c r="DR36" s="609"/>
      <c r="DS36" s="609"/>
      <c r="DT36" s="609"/>
      <c r="DU36" s="609"/>
      <c r="DV36" s="610"/>
      <c r="DW36" s="611">
        <v>4.5999999999999996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2092122</v>
      </c>
      <c r="S37" s="609"/>
      <c r="T37" s="609"/>
      <c r="U37" s="609"/>
      <c r="V37" s="609"/>
      <c r="W37" s="609"/>
      <c r="X37" s="609"/>
      <c r="Y37" s="610"/>
      <c r="Z37" s="646">
        <v>1.4</v>
      </c>
      <c r="AA37" s="646"/>
      <c r="AB37" s="646"/>
      <c r="AC37" s="646"/>
      <c r="AD37" s="647">
        <v>1698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370119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-878703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1536560</v>
      </c>
      <c r="CS37" s="621"/>
      <c r="CT37" s="621"/>
      <c r="CU37" s="621"/>
      <c r="CV37" s="621"/>
      <c r="CW37" s="621"/>
      <c r="CX37" s="621"/>
      <c r="CY37" s="622"/>
      <c r="CZ37" s="611">
        <v>1.1000000000000001</v>
      </c>
      <c r="DA37" s="623"/>
      <c r="DB37" s="623"/>
      <c r="DC37" s="624"/>
      <c r="DD37" s="614">
        <v>1536491</v>
      </c>
      <c r="DE37" s="621"/>
      <c r="DF37" s="621"/>
      <c r="DG37" s="621"/>
      <c r="DH37" s="621"/>
      <c r="DI37" s="621"/>
      <c r="DJ37" s="621"/>
      <c r="DK37" s="622"/>
      <c r="DL37" s="614">
        <v>1192379</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1746100</v>
      </c>
      <c r="S38" s="609"/>
      <c r="T38" s="609"/>
      <c r="U38" s="609"/>
      <c r="V38" s="609"/>
      <c r="W38" s="609"/>
      <c r="X38" s="609"/>
      <c r="Y38" s="610"/>
      <c r="Z38" s="646">
        <v>1.2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38087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11360539</v>
      </c>
      <c r="CS38" s="609"/>
      <c r="CT38" s="609"/>
      <c r="CU38" s="609"/>
      <c r="CV38" s="609"/>
      <c r="CW38" s="609"/>
      <c r="CX38" s="609"/>
      <c r="CY38" s="610"/>
      <c r="CZ38" s="611">
        <v>8</v>
      </c>
      <c r="DA38" s="623"/>
      <c r="DB38" s="623"/>
      <c r="DC38" s="624"/>
      <c r="DD38" s="614">
        <v>9561254</v>
      </c>
      <c r="DE38" s="609"/>
      <c r="DF38" s="609"/>
      <c r="DG38" s="609"/>
      <c r="DH38" s="609"/>
      <c r="DI38" s="609"/>
      <c r="DJ38" s="609"/>
      <c r="DK38" s="610"/>
      <c r="DL38" s="614">
        <v>7306283</v>
      </c>
      <c r="DM38" s="609"/>
      <c r="DN38" s="609"/>
      <c r="DO38" s="609"/>
      <c r="DP38" s="609"/>
      <c r="DQ38" s="609"/>
      <c r="DR38" s="609"/>
      <c r="DS38" s="609"/>
      <c r="DT38" s="609"/>
      <c r="DU38" s="609"/>
      <c r="DV38" s="610"/>
      <c r="DW38" s="611">
        <v>8.8000000000000007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49756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9344680</v>
      </c>
      <c r="CS39" s="621"/>
      <c r="CT39" s="621"/>
      <c r="CU39" s="621"/>
      <c r="CV39" s="621"/>
      <c r="CW39" s="621"/>
      <c r="CX39" s="621"/>
      <c r="CY39" s="622"/>
      <c r="CZ39" s="611">
        <v>6.6</v>
      </c>
      <c r="DA39" s="623"/>
      <c r="DB39" s="623"/>
      <c r="DC39" s="624"/>
      <c r="DD39" s="614">
        <v>8181844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126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4779</v>
      </c>
      <c r="CS40" s="609"/>
      <c r="CT40" s="609"/>
      <c r="CU40" s="609"/>
      <c r="CV40" s="609"/>
      <c r="CW40" s="609"/>
      <c r="CX40" s="609"/>
      <c r="CY40" s="610"/>
      <c r="CZ40" s="611">
        <v>0</v>
      </c>
      <c r="DA40" s="623"/>
      <c r="DB40" s="623"/>
      <c r="DC40" s="624"/>
      <c r="DD40" s="614">
        <v>9</v>
      </c>
      <c r="DE40" s="609"/>
      <c r="DF40" s="609"/>
      <c r="DG40" s="609"/>
      <c r="DH40" s="609"/>
      <c r="DI40" s="609"/>
      <c r="DJ40" s="609"/>
      <c r="DK40" s="610"/>
      <c r="DL40" s="614">
        <v>9</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147775538</v>
      </c>
      <c r="S41" s="633"/>
      <c r="T41" s="633"/>
      <c r="U41" s="633"/>
      <c r="V41" s="633"/>
      <c r="W41" s="633"/>
      <c r="X41" s="633"/>
      <c r="Y41" s="636"/>
      <c r="Z41" s="637">
        <v>100</v>
      </c>
      <c r="AA41" s="637"/>
      <c r="AB41" s="637"/>
      <c r="AC41" s="637"/>
      <c r="AD41" s="638">
        <v>83000985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3837563</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7152857</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333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16505730</v>
      </c>
      <c r="CS42" s="621"/>
      <c r="CT42" s="621"/>
      <c r="CU42" s="621"/>
      <c r="CV42" s="621"/>
      <c r="CW42" s="621"/>
      <c r="CX42" s="621"/>
      <c r="CY42" s="622"/>
      <c r="CZ42" s="611">
        <v>11.6</v>
      </c>
      <c r="DA42" s="623"/>
      <c r="DB42" s="623"/>
      <c r="DC42" s="624"/>
      <c r="DD42" s="614">
        <v>8638637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430240</v>
      </c>
      <c r="CS43" s="621"/>
      <c r="CT43" s="621"/>
      <c r="CU43" s="621"/>
      <c r="CV43" s="621"/>
      <c r="CW43" s="621"/>
      <c r="CX43" s="621"/>
      <c r="CY43" s="622"/>
      <c r="CZ43" s="611">
        <v>0.3</v>
      </c>
      <c r="DA43" s="623"/>
      <c r="DB43" s="623"/>
      <c r="DC43" s="624"/>
      <c r="DD43" s="614">
        <v>430240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16505730</v>
      </c>
      <c r="CS44" s="609"/>
      <c r="CT44" s="609"/>
      <c r="CU44" s="609"/>
      <c r="CV44" s="609"/>
      <c r="CW44" s="609"/>
      <c r="CX44" s="609"/>
      <c r="CY44" s="610"/>
      <c r="CZ44" s="611">
        <v>11.6</v>
      </c>
      <c r="DA44" s="612"/>
      <c r="DB44" s="612"/>
      <c r="DC44" s="613"/>
      <c r="DD44" s="614">
        <v>8638637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5781451</v>
      </c>
      <c r="CS45" s="621"/>
      <c r="CT45" s="621"/>
      <c r="CU45" s="621"/>
      <c r="CV45" s="621"/>
      <c r="CW45" s="621"/>
      <c r="CX45" s="621"/>
      <c r="CY45" s="622"/>
      <c r="CZ45" s="611">
        <v>4.0999999999999996</v>
      </c>
      <c r="DA45" s="623"/>
      <c r="DB45" s="623"/>
      <c r="DC45" s="624"/>
      <c r="DD45" s="614">
        <v>819762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10724279</v>
      </c>
      <c r="CS46" s="609"/>
      <c r="CT46" s="609"/>
      <c r="CU46" s="609"/>
      <c r="CV46" s="609"/>
      <c r="CW46" s="609"/>
      <c r="CX46" s="609"/>
      <c r="CY46" s="610"/>
      <c r="CZ46" s="611">
        <v>7.6</v>
      </c>
      <c r="DA46" s="612"/>
      <c r="DB46" s="612"/>
      <c r="DC46" s="613"/>
      <c r="DD46" s="614">
        <v>7818875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141886416</v>
      </c>
      <c r="CS49" s="593"/>
      <c r="CT49" s="593"/>
      <c r="CU49" s="593"/>
      <c r="CV49" s="593"/>
      <c r="CW49" s="593"/>
      <c r="CX49" s="593"/>
      <c r="CY49" s="594"/>
      <c r="CZ49" s="595">
        <v>100</v>
      </c>
      <c r="DA49" s="596"/>
      <c r="DB49" s="596"/>
      <c r="DC49" s="597"/>
      <c r="DD49" s="598">
        <v>95402233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Yf9QwxU0vk+h0hKRHQZHZtvE+sU2TMwPfI8aJRgk0EXB5qRT78/9+P7xj6BKGShlABG9ZDwunhKBPUx6Ytvaw==" saltValue="k6enGTQnZ6Yt+oMFdB1x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selection activeCell="A19" sqref="A19"/>
    </sheetView>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3" t="s">
        <v>357</v>
      </c>
      <c r="B5" s="984"/>
      <c r="C5" s="984"/>
      <c r="D5" s="984"/>
      <c r="E5" s="984"/>
      <c r="F5" s="984"/>
      <c r="G5" s="984"/>
      <c r="H5" s="984"/>
      <c r="I5" s="984"/>
      <c r="J5" s="984"/>
      <c r="K5" s="984"/>
      <c r="L5" s="984"/>
      <c r="M5" s="984"/>
      <c r="N5" s="984"/>
      <c r="O5" s="984"/>
      <c r="P5" s="985"/>
      <c r="Q5" s="989" t="s">
        <v>358</v>
      </c>
      <c r="R5" s="990"/>
      <c r="S5" s="990"/>
      <c r="T5" s="990"/>
      <c r="U5" s="991"/>
      <c r="V5" s="989" t="s">
        <v>359</v>
      </c>
      <c r="W5" s="990"/>
      <c r="X5" s="990"/>
      <c r="Y5" s="990"/>
      <c r="Z5" s="991"/>
      <c r="AA5" s="989" t="s">
        <v>360</v>
      </c>
      <c r="AB5" s="990"/>
      <c r="AC5" s="990"/>
      <c r="AD5" s="990"/>
      <c r="AE5" s="990"/>
      <c r="AF5" s="1081" t="s">
        <v>361</v>
      </c>
      <c r="AG5" s="990"/>
      <c r="AH5" s="990"/>
      <c r="AI5" s="990"/>
      <c r="AJ5" s="1003"/>
      <c r="AK5" s="990" t="s">
        <v>362</v>
      </c>
      <c r="AL5" s="990"/>
      <c r="AM5" s="990"/>
      <c r="AN5" s="990"/>
      <c r="AO5" s="991"/>
      <c r="AP5" s="989" t="s">
        <v>363</v>
      </c>
      <c r="AQ5" s="990"/>
      <c r="AR5" s="990"/>
      <c r="AS5" s="990"/>
      <c r="AT5" s="991"/>
      <c r="AU5" s="989" t="s">
        <v>364</v>
      </c>
      <c r="AV5" s="990"/>
      <c r="AW5" s="990"/>
      <c r="AX5" s="990"/>
      <c r="AY5" s="1003"/>
      <c r="AZ5" s="226"/>
      <c r="BA5" s="226"/>
      <c r="BB5" s="226"/>
      <c r="BC5" s="226"/>
      <c r="BD5" s="226"/>
      <c r="BE5" s="227"/>
      <c r="BF5" s="227"/>
      <c r="BG5" s="227"/>
      <c r="BH5" s="227"/>
      <c r="BI5" s="227"/>
      <c r="BJ5" s="227"/>
      <c r="BK5" s="227"/>
      <c r="BL5" s="227"/>
      <c r="BM5" s="227"/>
      <c r="BN5" s="227"/>
      <c r="BO5" s="227"/>
      <c r="BP5" s="227"/>
      <c r="BQ5" s="983" t="s">
        <v>365</v>
      </c>
      <c r="BR5" s="984"/>
      <c r="BS5" s="984"/>
      <c r="BT5" s="984"/>
      <c r="BU5" s="984"/>
      <c r="BV5" s="984"/>
      <c r="BW5" s="984"/>
      <c r="BX5" s="984"/>
      <c r="BY5" s="984"/>
      <c r="BZ5" s="984"/>
      <c r="CA5" s="984"/>
      <c r="CB5" s="984"/>
      <c r="CC5" s="984"/>
      <c r="CD5" s="984"/>
      <c r="CE5" s="984"/>
      <c r="CF5" s="984"/>
      <c r="CG5" s="985"/>
      <c r="CH5" s="989" t="s">
        <v>366</v>
      </c>
      <c r="CI5" s="990"/>
      <c r="CJ5" s="990"/>
      <c r="CK5" s="990"/>
      <c r="CL5" s="991"/>
      <c r="CM5" s="989" t="s">
        <v>367</v>
      </c>
      <c r="CN5" s="990"/>
      <c r="CO5" s="990"/>
      <c r="CP5" s="990"/>
      <c r="CQ5" s="991"/>
      <c r="CR5" s="989" t="s">
        <v>368</v>
      </c>
      <c r="CS5" s="990"/>
      <c r="CT5" s="990"/>
      <c r="CU5" s="990"/>
      <c r="CV5" s="991"/>
      <c r="CW5" s="989" t="s">
        <v>369</v>
      </c>
      <c r="CX5" s="990"/>
      <c r="CY5" s="990"/>
      <c r="CZ5" s="990"/>
      <c r="DA5" s="991"/>
      <c r="DB5" s="989" t="s">
        <v>370</v>
      </c>
      <c r="DC5" s="990"/>
      <c r="DD5" s="990"/>
      <c r="DE5" s="990"/>
      <c r="DF5" s="991"/>
      <c r="DG5" s="1071" t="s">
        <v>371</v>
      </c>
      <c r="DH5" s="1072"/>
      <c r="DI5" s="1072"/>
      <c r="DJ5" s="1072"/>
      <c r="DK5" s="1073"/>
      <c r="DL5" s="1071" t="s">
        <v>372</v>
      </c>
      <c r="DM5" s="1072"/>
      <c r="DN5" s="1072"/>
      <c r="DO5" s="1072"/>
      <c r="DP5" s="1073"/>
      <c r="DQ5" s="989" t="s">
        <v>373</v>
      </c>
      <c r="DR5" s="990"/>
      <c r="DS5" s="990"/>
      <c r="DT5" s="990"/>
      <c r="DU5" s="991"/>
      <c r="DV5" s="989" t="s">
        <v>364</v>
      </c>
      <c r="DW5" s="990"/>
      <c r="DX5" s="990"/>
      <c r="DY5" s="990"/>
      <c r="DZ5" s="1003"/>
      <c r="EA5" s="228"/>
    </row>
    <row r="6" spans="1:131" s="229" customFormat="1" ht="26.25" customHeight="1" thickBot="1" x14ac:dyDescent="0.25">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2"/>
      <c r="AG6" s="993"/>
      <c r="AH6" s="993"/>
      <c r="AI6" s="993"/>
      <c r="AJ6" s="1004"/>
      <c r="AK6" s="993"/>
      <c r="AL6" s="993"/>
      <c r="AM6" s="993"/>
      <c r="AN6" s="993"/>
      <c r="AO6" s="994"/>
      <c r="AP6" s="992"/>
      <c r="AQ6" s="993"/>
      <c r="AR6" s="993"/>
      <c r="AS6" s="993"/>
      <c r="AT6" s="994"/>
      <c r="AU6" s="992"/>
      <c r="AV6" s="993"/>
      <c r="AW6" s="993"/>
      <c r="AX6" s="993"/>
      <c r="AY6" s="1004"/>
      <c r="AZ6" s="226"/>
      <c r="BA6" s="226"/>
      <c r="BB6" s="226"/>
      <c r="BC6" s="226"/>
      <c r="BD6" s="226"/>
      <c r="BE6" s="227"/>
      <c r="BF6" s="227"/>
      <c r="BG6" s="227"/>
      <c r="BH6" s="227"/>
      <c r="BI6" s="227"/>
      <c r="BJ6" s="227"/>
      <c r="BK6" s="227"/>
      <c r="BL6" s="227"/>
      <c r="BM6" s="227"/>
      <c r="BN6" s="227"/>
      <c r="BO6" s="227"/>
      <c r="BP6" s="227"/>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4"/>
      <c r="DH6" s="1075"/>
      <c r="DI6" s="1075"/>
      <c r="DJ6" s="1075"/>
      <c r="DK6" s="1076"/>
      <c r="DL6" s="1074"/>
      <c r="DM6" s="1075"/>
      <c r="DN6" s="1075"/>
      <c r="DO6" s="1075"/>
      <c r="DP6" s="1076"/>
      <c r="DQ6" s="992"/>
      <c r="DR6" s="993"/>
      <c r="DS6" s="993"/>
      <c r="DT6" s="993"/>
      <c r="DU6" s="994"/>
      <c r="DV6" s="992"/>
      <c r="DW6" s="993"/>
      <c r="DX6" s="993"/>
      <c r="DY6" s="993"/>
      <c r="DZ6" s="1004"/>
      <c r="EA6" s="228"/>
    </row>
    <row r="7" spans="1:131" s="229" customFormat="1" ht="26.25" customHeight="1" thickTop="1" x14ac:dyDescent="0.2">
      <c r="A7" s="230">
        <v>1</v>
      </c>
      <c r="B7" s="1036" t="s">
        <v>374</v>
      </c>
      <c r="C7" s="1037"/>
      <c r="D7" s="1037"/>
      <c r="E7" s="1037"/>
      <c r="F7" s="1037"/>
      <c r="G7" s="1037"/>
      <c r="H7" s="1037"/>
      <c r="I7" s="1037"/>
      <c r="J7" s="1037"/>
      <c r="K7" s="1037"/>
      <c r="L7" s="1037"/>
      <c r="M7" s="1037"/>
      <c r="N7" s="1037"/>
      <c r="O7" s="1037"/>
      <c r="P7" s="1038"/>
      <c r="Q7" s="1089">
        <v>148345</v>
      </c>
      <c r="R7" s="1090"/>
      <c r="S7" s="1090"/>
      <c r="T7" s="1090"/>
      <c r="U7" s="1090"/>
      <c r="V7" s="1090">
        <v>142456</v>
      </c>
      <c r="W7" s="1090"/>
      <c r="X7" s="1090"/>
      <c r="Y7" s="1090"/>
      <c r="Z7" s="1090"/>
      <c r="AA7" s="1090">
        <v>5889</v>
      </c>
      <c r="AB7" s="1090"/>
      <c r="AC7" s="1090"/>
      <c r="AD7" s="1090"/>
      <c r="AE7" s="1091"/>
      <c r="AF7" s="1092">
        <v>5537</v>
      </c>
      <c r="AG7" s="1093"/>
      <c r="AH7" s="1093"/>
      <c r="AI7" s="1093"/>
      <c r="AJ7" s="1094"/>
      <c r="AK7" s="1095">
        <v>6429</v>
      </c>
      <c r="AL7" s="1096"/>
      <c r="AM7" s="1096"/>
      <c r="AN7" s="1096"/>
      <c r="AO7" s="1096"/>
      <c r="AP7" s="1096">
        <v>26263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551</v>
      </c>
      <c r="BT7" s="1087"/>
      <c r="BU7" s="1087"/>
      <c r="BV7" s="1087"/>
      <c r="BW7" s="1087"/>
      <c r="BX7" s="1087"/>
      <c r="BY7" s="1087"/>
      <c r="BZ7" s="1087"/>
      <c r="CA7" s="1087"/>
      <c r="CB7" s="1087"/>
      <c r="CC7" s="1087"/>
      <c r="CD7" s="1087"/>
      <c r="CE7" s="1087"/>
      <c r="CF7" s="1087"/>
      <c r="CG7" s="1099"/>
      <c r="CH7" s="1083">
        <v>5</v>
      </c>
      <c r="CI7" s="1084"/>
      <c r="CJ7" s="1084"/>
      <c r="CK7" s="1084"/>
      <c r="CL7" s="1085"/>
      <c r="CM7" s="1083">
        <v>429</v>
      </c>
      <c r="CN7" s="1084"/>
      <c r="CO7" s="1084"/>
      <c r="CP7" s="1084"/>
      <c r="CQ7" s="1085"/>
      <c r="CR7" s="1083">
        <v>200</v>
      </c>
      <c r="CS7" s="1084"/>
      <c r="CT7" s="1084"/>
      <c r="CU7" s="1084"/>
      <c r="CV7" s="1085"/>
      <c r="CW7" s="1083">
        <v>184</v>
      </c>
      <c r="CX7" s="1084"/>
      <c r="CY7" s="1084"/>
      <c r="CZ7" s="1084"/>
      <c r="DA7" s="1085"/>
      <c r="DB7" s="1083" t="s">
        <v>539</v>
      </c>
      <c r="DC7" s="1084"/>
      <c r="DD7" s="1084"/>
      <c r="DE7" s="1084"/>
      <c r="DF7" s="1085"/>
      <c r="DG7" s="1083" t="s">
        <v>558</v>
      </c>
      <c r="DH7" s="1084"/>
      <c r="DI7" s="1084"/>
      <c r="DJ7" s="1084"/>
      <c r="DK7" s="1085"/>
      <c r="DL7" s="1083" t="s">
        <v>558</v>
      </c>
      <c r="DM7" s="1084"/>
      <c r="DN7" s="1084"/>
      <c r="DO7" s="1084"/>
      <c r="DP7" s="1085"/>
      <c r="DQ7" s="1083" t="s">
        <v>558</v>
      </c>
      <c r="DR7" s="1084"/>
      <c r="DS7" s="1084"/>
      <c r="DT7" s="1084"/>
      <c r="DU7" s="1085"/>
      <c r="DV7" s="1086"/>
      <c r="DW7" s="1087"/>
      <c r="DX7" s="1087"/>
      <c r="DY7" s="1087"/>
      <c r="DZ7" s="1088"/>
      <c r="EA7" s="228"/>
    </row>
    <row r="8" spans="1:131" s="229" customFormat="1" ht="26.25" customHeight="1" x14ac:dyDescent="0.2">
      <c r="A8" s="232">
        <v>2</v>
      </c>
      <c r="B8" s="1018"/>
      <c r="C8" s="1019"/>
      <c r="D8" s="1019"/>
      <c r="E8" s="1019"/>
      <c r="F8" s="1019"/>
      <c r="G8" s="1019"/>
      <c r="H8" s="1019"/>
      <c r="I8" s="1019"/>
      <c r="J8" s="1019"/>
      <c r="K8" s="1019"/>
      <c r="L8" s="1019"/>
      <c r="M8" s="1019"/>
      <c r="N8" s="1019"/>
      <c r="O8" s="1019"/>
      <c r="P8" s="1020"/>
      <c r="Q8" s="1026"/>
      <c r="R8" s="1027"/>
      <c r="S8" s="1027"/>
      <c r="T8" s="1027"/>
      <c r="U8" s="1027"/>
      <c r="V8" s="1027"/>
      <c r="W8" s="1027"/>
      <c r="X8" s="1027"/>
      <c r="Y8" s="1027"/>
      <c r="Z8" s="1027"/>
      <c r="AA8" s="1027"/>
      <c r="AB8" s="1027"/>
      <c r="AC8" s="1027"/>
      <c r="AD8" s="1027"/>
      <c r="AE8" s="1028"/>
      <c r="AF8" s="1023"/>
      <c r="AG8" s="1024"/>
      <c r="AH8" s="1024"/>
      <c r="AI8" s="1024"/>
      <c r="AJ8" s="1025"/>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80" t="s">
        <v>552</v>
      </c>
      <c r="BT8" s="981"/>
      <c r="BU8" s="981"/>
      <c r="BV8" s="981"/>
      <c r="BW8" s="981"/>
      <c r="BX8" s="981"/>
      <c r="BY8" s="981"/>
      <c r="BZ8" s="981"/>
      <c r="CA8" s="981"/>
      <c r="CB8" s="981"/>
      <c r="CC8" s="981"/>
      <c r="CD8" s="981"/>
      <c r="CE8" s="981"/>
      <c r="CF8" s="981"/>
      <c r="CG8" s="1002"/>
      <c r="CH8" s="977">
        <v>16</v>
      </c>
      <c r="CI8" s="978"/>
      <c r="CJ8" s="978"/>
      <c r="CK8" s="978"/>
      <c r="CL8" s="979"/>
      <c r="CM8" s="977">
        <v>593</v>
      </c>
      <c r="CN8" s="978"/>
      <c r="CO8" s="978"/>
      <c r="CP8" s="978"/>
      <c r="CQ8" s="979"/>
      <c r="CR8" s="977">
        <v>500</v>
      </c>
      <c r="CS8" s="978"/>
      <c r="CT8" s="978"/>
      <c r="CU8" s="978"/>
      <c r="CV8" s="979"/>
      <c r="CW8" s="977">
        <v>105</v>
      </c>
      <c r="CX8" s="978"/>
      <c r="CY8" s="978"/>
      <c r="CZ8" s="978"/>
      <c r="DA8" s="979"/>
      <c r="DB8" s="977" t="s">
        <v>539</v>
      </c>
      <c r="DC8" s="978"/>
      <c r="DD8" s="978"/>
      <c r="DE8" s="978"/>
      <c r="DF8" s="979"/>
      <c r="DG8" s="977" t="s">
        <v>539</v>
      </c>
      <c r="DH8" s="978"/>
      <c r="DI8" s="978"/>
      <c r="DJ8" s="978"/>
      <c r="DK8" s="979"/>
      <c r="DL8" s="977" t="s">
        <v>539</v>
      </c>
      <c r="DM8" s="978"/>
      <c r="DN8" s="978"/>
      <c r="DO8" s="978"/>
      <c r="DP8" s="979"/>
      <c r="DQ8" s="977" t="s">
        <v>539</v>
      </c>
      <c r="DR8" s="978"/>
      <c r="DS8" s="978"/>
      <c r="DT8" s="978"/>
      <c r="DU8" s="979"/>
      <c r="DV8" s="980"/>
      <c r="DW8" s="981"/>
      <c r="DX8" s="981"/>
      <c r="DY8" s="981"/>
      <c r="DZ8" s="982"/>
      <c r="EA8" s="228"/>
    </row>
    <row r="9" spans="1:131" s="229" customFormat="1" ht="26.25" customHeight="1" x14ac:dyDescent="0.2">
      <c r="A9" s="232">
        <v>3</v>
      </c>
      <c r="B9" s="1018"/>
      <c r="C9" s="1019"/>
      <c r="D9" s="1019"/>
      <c r="E9" s="1019"/>
      <c r="F9" s="1019"/>
      <c r="G9" s="1019"/>
      <c r="H9" s="1019"/>
      <c r="I9" s="1019"/>
      <c r="J9" s="1019"/>
      <c r="K9" s="1019"/>
      <c r="L9" s="1019"/>
      <c r="M9" s="1019"/>
      <c r="N9" s="1019"/>
      <c r="O9" s="1019"/>
      <c r="P9" s="1020"/>
      <c r="Q9" s="1026"/>
      <c r="R9" s="1027"/>
      <c r="S9" s="1027"/>
      <c r="T9" s="1027"/>
      <c r="U9" s="1027"/>
      <c r="V9" s="1027"/>
      <c r="W9" s="1027"/>
      <c r="X9" s="1027"/>
      <c r="Y9" s="1027"/>
      <c r="Z9" s="1027"/>
      <c r="AA9" s="1027"/>
      <c r="AB9" s="1027"/>
      <c r="AC9" s="1027"/>
      <c r="AD9" s="1027"/>
      <c r="AE9" s="1028"/>
      <c r="AF9" s="1023"/>
      <c r="AG9" s="1024"/>
      <c r="AH9" s="1024"/>
      <c r="AI9" s="1024"/>
      <c r="AJ9" s="1025"/>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80" t="s">
        <v>553</v>
      </c>
      <c r="BT9" s="981"/>
      <c r="BU9" s="981"/>
      <c r="BV9" s="981"/>
      <c r="BW9" s="981"/>
      <c r="BX9" s="981"/>
      <c r="BY9" s="981"/>
      <c r="BZ9" s="981"/>
      <c r="CA9" s="981"/>
      <c r="CB9" s="981"/>
      <c r="CC9" s="981"/>
      <c r="CD9" s="981"/>
      <c r="CE9" s="981"/>
      <c r="CF9" s="981"/>
      <c r="CG9" s="1002"/>
      <c r="CH9" s="977">
        <v>10</v>
      </c>
      <c r="CI9" s="978"/>
      <c r="CJ9" s="978"/>
      <c r="CK9" s="978"/>
      <c r="CL9" s="979"/>
      <c r="CM9" s="977">
        <v>472</v>
      </c>
      <c r="CN9" s="978"/>
      <c r="CO9" s="978"/>
      <c r="CP9" s="978"/>
      <c r="CQ9" s="979"/>
      <c r="CR9" s="977">
        <v>35</v>
      </c>
      <c r="CS9" s="978"/>
      <c r="CT9" s="978"/>
      <c r="CU9" s="978"/>
      <c r="CV9" s="979"/>
      <c r="CW9" s="977" t="s">
        <v>539</v>
      </c>
      <c r="CX9" s="978"/>
      <c r="CY9" s="978"/>
      <c r="CZ9" s="978"/>
      <c r="DA9" s="979"/>
      <c r="DB9" s="977" t="s">
        <v>539</v>
      </c>
      <c r="DC9" s="978"/>
      <c r="DD9" s="978"/>
      <c r="DE9" s="978"/>
      <c r="DF9" s="979"/>
      <c r="DG9" s="977" t="s">
        <v>539</v>
      </c>
      <c r="DH9" s="978"/>
      <c r="DI9" s="978"/>
      <c r="DJ9" s="978"/>
      <c r="DK9" s="979"/>
      <c r="DL9" s="977" t="s">
        <v>539</v>
      </c>
      <c r="DM9" s="978"/>
      <c r="DN9" s="978"/>
      <c r="DO9" s="978"/>
      <c r="DP9" s="979"/>
      <c r="DQ9" s="977" t="s">
        <v>539</v>
      </c>
      <c r="DR9" s="978"/>
      <c r="DS9" s="978"/>
      <c r="DT9" s="978"/>
      <c r="DU9" s="979"/>
      <c r="DV9" s="980"/>
      <c r="DW9" s="981"/>
      <c r="DX9" s="981"/>
      <c r="DY9" s="981"/>
      <c r="DZ9" s="982"/>
      <c r="EA9" s="228"/>
    </row>
    <row r="10" spans="1:131" s="229" customFormat="1" ht="26.25" customHeight="1" x14ac:dyDescent="0.2">
      <c r="A10" s="232">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t="s">
        <v>554</v>
      </c>
      <c r="BS10" s="980" t="s">
        <v>555</v>
      </c>
      <c r="BT10" s="981"/>
      <c r="BU10" s="981"/>
      <c r="BV10" s="981"/>
      <c r="BW10" s="981"/>
      <c r="BX10" s="981"/>
      <c r="BY10" s="981"/>
      <c r="BZ10" s="981"/>
      <c r="CA10" s="981"/>
      <c r="CB10" s="981"/>
      <c r="CC10" s="981"/>
      <c r="CD10" s="981"/>
      <c r="CE10" s="981"/>
      <c r="CF10" s="981"/>
      <c r="CG10" s="1002"/>
      <c r="CH10" s="977">
        <v>-1</v>
      </c>
      <c r="CI10" s="978"/>
      <c r="CJ10" s="978"/>
      <c r="CK10" s="978"/>
      <c r="CL10" s="979"/>
      <c r="CM10" s="977">
        <v>15</v>
      </c>
      <c r="CN10" s="978"/>
      <c r="CO10" s="978"/>
      <c r="CP10" s="978"/>
      <c r="CQ10" s="979"/>
      <c r="CR10" s="977">
        <v>5</v>
      </c>
      <c r="CS10" s="978"/>
      <c r="CT10" s="978"/>
      <c r="CU10" s="978"/>
      <c r="CV10" s="979"/>
      <c r="CW10" s="977" t="s">
        <v>539</v>
      </c>
      <c r="CX10" s="978"/>
      <c r="CY10" s="978"/>
      <c r="CZ10" s="978"/>
      <c r="DA10" s="979"/>
      <c r="DB10" s="977" t="s">
        <v>539</v>
      </c>
      <c r="DC10" s="978"/>
      <c r="DD10" s="978"/>
      <c r="DE10" s="978"/>
      <c r="DF10" s="979"/>
      <c r="DG10" s="977" t="s">
        <v>539</v>
      </c>
      <c r="DH10" s="978"/>
      <c r="DI10" s="978"/>
      <c r="DJ10" s="978"/>
      <c r="DK10" s="979"/>
      <c r="DL10" s="977" t="s">
        <v>539</v>
      </c>
      <c r="DM10" s="978"/>
      <c r="DN10" s="978"/>
      <c r="DO10" s="978"/>
      <c r="DP10" s="979"/>
      <c r="DQ10" s="977" t="s">
        <v>539</v>
      </c>
      <c r="DR10" s="978"/>
      <c r="DS10" s="978"/>
      <c r="DT10" s="978"/>
      <c r="DU10" s="979"/>
      <c r="DV10" s="980"/>
      <c r="DW10" s="981"/>
      <c r="DX10" s="981"/>
      <c r="DY10" s="981"/>
      <c r="DZ10" s="982"/>
      <c r="EA10" s="228"/>
    </row>
    <row r="11" spans="1:131" s="229" customFormat="1" ht="26.25" customHeight="1" x14ac:dyDescent="0.2">
      <c r="A11" s="232">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80" t="s">
        <v>556</v>
      </c>
      <c r="BT11" s="981"/>
      <c r="BU11" s="981"/>
      <c r="BV11" s="981"/>
      <c r="BW11" s="981"/>
      <c r="BX11" s="981"/>
      <c r="BY11" s="981"/>
      <c r="BZ11" s="981"/>
      <c r="CA11" s="981"/>
      <c r="CB11" s="981"/>
      <c r="CC11" s="981"/>
      <c r="CD11" s="981"/>
      <c r="CE11" s="981"/>
      <c r="CF11" s="981"/>
      <c r="CG11" s="1002"/>
      <c r="CH11" s="977">
        <v>214</v>
      </c>
      <c r="CI11" s="978"/>
      <c r="CJ11" s="978"/>
      <c r="CK11" s="978"/>
      <c r="CL11" s="979"/>
      <c r="CM11" s="977">
        <v>9836</v>
      </c>
      <c r="CN11" s="978"/>
      <c r="CO11" s="978"/>
      <c r="CP11" s="978"/>
      <c r="CQ11" s="979"/>
      <c r="CR11" s="977">
        <v>2500</v>
      </c>
      <c r="CS11" s="978"/>
      <c r="CT11" s="978"/>
      <c r="CU11" s="978"/>
      <c r="CV11" s="979"/>
      <c r="CW11" s="977" t="s">
        <v>539</v>
      </c>
      <c r="CX11" s="978"/>
      <c r="CY11" s="978"/>
      <c r="CZ11" s="978"/>
      <c r="DA11" s="979"/>
      <c r="DB11" s="977" t="s">
        <v>539</v>
      </c>
      <c r="DC11" s="978"/>
      <c r="DD11" s="978"/>
      <c r="DE11" s="978"/>
      <c r="DF11" s="979"/>
      <c r="DG11" s="977" t="s">
        <v>539</v>
      </c>
      <c r="DH11" s="978"/>
      <c r="DI11" s="978"/>
      <c r="DJ11" s="978"/>
      <c r="DK11" s="979"/>
      <c r="DL11" s="977" t="s">
        <v>539</v>
      </c>
      <c r="DM11" s="978"/>
      <c r="DN11" s="978"/>
      <c r="DO11" s="978"/>
      <c r="DP11" s="979"/>
      <c r="DQ11" s="977" t="s">
        <v>539</v>
      </c>
      <c r="DR11" s="978"/>
      <c r="DS11" s="978"/>
      <c r="DT11" s="978"/>
      <c r="DU11" s="979"/>
      <c r="DV11" s="980"/>
      <c r="DW11" s="981"/>
      <c r="DX11" s="981"/>
      <c r="DY11" s="981"/>
      <c r="DZ11" s="982"/>
      <c r="EA11" s="228"/>
    </row>
    <row r="12" spans="1:131" s="229" customFormat="1" ht="26.25" customHeight="1" x14ac:dyDescent="0.2">
      <c r="A12" s="232">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80" t="s">
        <v>557</v>
      </c>
      <c r="BT12" s="981"/>
      <c r="BU12" s="981"/>
      <c r="BV12" s="981"/>
      <c r="BW12" s="981"/>
      <c r="BX12" s="981"/>
      <c r="BY12" s="981"/>
      <c r="BZ12" s="981"/>
      <c r="CA12" s="981"/>
      <c r="CB12" s="981"/>
      <c r="CC12" s="981"/>
      <c r="CD12" s="981"/>
      <c r="CE12" s="981"/>
      <c r="CF12" s="981"/>
      <c r="CG12" s="1002"/>
      <c r="CH12" s="977">
        <v>8</v>
      </c>
      <c r="CI12" s="978"/>
      <c r="CJ12" s="978"/>
      <c r="CK12" s="978"/>
      <c r="CL12" s="979"/>
      <c r="CM12" s="977">
        <v>4937</v>
      </c>
      <c r="CN12" s="978"/>
      <c r="CO12" s="978"/>
      <c r="CP12" s="978"/>
      <c r="CQ12" s="979"/>
      <c r="CR12" s="977">
        <v>2000</v>
      </c>
      <c r="CS12" s="978"/>
      <c r="CT12" s="978"/>
      <c r="CU12" s="978"/>
      <c r="CV12" s="979"/>
      <c r="CW12" s="977">
        <v>1</v>
      </c>
      <c r="CX12" s="978"/>
      <c r="CY12" s="978"/>
      <c r="CZ12" s="978"/>
      <c r="DA12" s="979"/>
      <c r="DB12" s="977" t="s">
        <v>539</v>
      </c>
      <c r="DC12" s="978"/>
      <c r="DD12" s="978"/>
      <c r="DE12" s="978"/>
      <c r="DF12" s="979"/>
      <c r="DG12" s="977" t="s">
        <v>539</v>
      </c>
      <c r="DH12" s="978"/>
      <c r="DI12" s="978"/>
      <c r="DJ12" s="978"/>
      <c r="DK12" s="979"/>
      <c r="DL12" s="977" t="s">
        <v>539</v>
      </c>
      <c r="DM12" s="978"/>
      <c r="DN12" s="978"/>
      <c r="DO12" s="978"/>
      <c r="DP12" s="979"/>
      <c r="DQ12" s="977" t="s">
        <v>539</v>
      </c>
      <c r="DR12" s="978"/>
      <c r="DS12" s="978"/>
      <c r="DT12" s="978"/>
      <c r="DU12" s="979"/>
      <c r="DV12" s="980"/>
      <c r="DW12" s="981"/>
      <c r="DX12" s="981"/>
      <c r="DY12" s="981"/>
      <c r="DZ12" s="982"/>
      <c r="EA12" s="228"/>
    </row>
    <row r="13" spans="1:131" s="229" customFormat="1" ht="26.25" customHeight="1" x14ac:dyDescent="0.2">
      <c r="A13" s="232">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28"/>
    </row>
    <row r="14" spans="1:131" s="229" customFormat="1" ht="26.25" customHeight="1" x14ac:dyDescent="0.2">
      <c r="A14" s="232">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28"/>
    </row>
    <row r="15" spans="1:131" s="229" customFormat="1" ht="26.25" customHeight="1" x14ac:dyDescent="0.2">
      <c r="A15" s="232">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28"/>
    </row>
    <row r="16" spans="1:131" s="229" customFormat="1" ht="26.25" customHeight="1" x14ac:dyDescent="0.2">
      <c r="A16" s="232">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28"/>
    </row>
    <row r="17" spans="1:131" s="229" customFormat="1" ht="26.25" customHeight="1" x14ac:dyDescent="0.2">
      <c r="A17" s="232">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28"/>
    </row>
    <row r="18" spans="1:131" s="229" customFormat="1" ht="26.25" customHeight="1" x14ac:dyDescent="0.2">
      <c r="A18" s="232">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28"/>
    </row>
    <row r="19" spans="1:131" s="229" customFormat="1" ht="26.25" customHeight="1" x14ac:dyDescent="0.2">
      <c r="A19" s="232">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28"/>
    </row>
    <row r="20" spans="1:131" s="229" customFormat="1" ht="26.25" customHeight="1" x14ac:dyDescent="0.2">
      <c r="A20" s="232">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28"/>
    </row>
    <row r="21" spans="1:131" s="229" customFormat="1" ht="26.25" customHeight="1" thickBot="1" x14ac:dyDescent="0.25">
      <c r="A21" s="232">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28"/>
    </row>
    <row r="22" spans="1:131" s="229" customFormat="1" ht="26.25" customHeight="1" x14ac:dyDescent="0.2">
      <c r="A22" s="232">
        <v>16</v>
      </c>
      <c r="B22" s="1018"/>
      <c r="C22" s="1019"/>
      <c r="D22" s="1019"/>
      <c r="E22" s="1019"/>
      <c r="F22" s="1019"/>
      <c r="G22" s="1019"/>
      <c r="H22" s="1019"/>
      <c r="I22" s="1019"/>
      <c r="J22" s="1019"/>
      <c r="K22" s="1019"/>
      <c r="L22" s="1019"/>
      <c r="M22" s="1019"/>
      <c r="N22" s="1019"/>
      <c r="O22" s="1019"/>
      <c r="P22" s="1020"/>
      <c r="Q22" s="1060"/>
      <c r="R22" s="1061"/>
      <c r="S22" s="1061"/>
      <c r="T22" s="1061"/>
      <c r="U22" s="1061"/>
      <c r="V22" s="1061"/>
      <c r="W22" s="1061"/>
      <c r="X22" s="1061"/>
      <c r="Y22" s="1061"/>
      <c r="Z22" s="1061"/>
      <c r="AA22" s="1061"/>
      <c r="AB22" s="1061"/>
      <c r="AC22" s="1061"/>
      <c r="AD22" s="1061"/>
      <c r="AE22" s="1062"/>
      <c r="AF22" s="1023"/>
      <c r="AG22" s="1024"/>
      <c r="AH22" s="1024"/>
      <c r="AI22" s="1024"/>
      <c r="AJ22" s="1025"/>
      <c r="AK22" s="1063"/>
      <c r="AL22" s="1064"/>
      <c r="AM22" s="1064"/>
      <c r="AN22" s="1064"/>
      <c r="AO22" s="1064"/>
      <c r="AP22" s="1064"/>
      <c r="AQ22" s="1064"/>
      <c r="AR22" s="1064"/>
      <c r="AS22" s="1064"/>
      <c r="AT22" s="1064"/>
      <c r="AU22" s="1065"/>
      <c r="AV22" s="1065"/>
      <c r="AW22" s="1065"/>
      <c r="AX22" s="1065"/>
      <c r="AY22" s="1066"/>
      <c r="AZ22" s="1016" t="s">
        <v>375</v>
      </c>
      <c r="BA22" s="1016"/>
      <c r="BB22" s="1016"/>
      <c r="BC22" s="1016"/>
      <c r="BD22" s="1017"/>
      <c r="BE22" s="227"/>
      <c r="BF22" s="227"/>
      <c r="BG22" s="227"/>
      <c r="BH22" s="227"/>
      <c r="BI22" s="227"/>
      <c r="BJ22" s="227"/>
      <c r="BK22" s="227"/>
      <c r="BL22" s="227"/>
      <c r="BM22" s="227"/>
      <c r="BN22" s="227"/>
      <c r="BO22" s="227"/>
      <c r="BP22" s="227"/>
      <c r="BQ22" s="232">
        <v>16</v>
      </c>
      <c r="BR22" s="233"/>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148345</v>
      </c>
      <c r="R23" s="1048"/>
      <c r="S23" s="1048"/>
      <c r="T23" s="1048"/>
      <c r="U23" s="1048"/>
      <c r="V23" s="1048">
        <v>142456</v>
      </c>
      <c r="W23" s="1048"/>
      <c r="X23" s="1048"/>
      <c r="Y23" s="1048"/>
      <c r="Z23" s="1048"/>
      <c r="AA23" s="1048">
        <v>5889</v>
      </c>
      <c r="AB23" s="1048"/>
      <c r="AC23" s="1048"/>
      <c r="AD23" s="1048"/>
      <c r="AE23" s="1055"/>
      <c r="AF23" s="1056">
        <v>5537</v>
      </c>
      <c r="AG23" s="1048"/>
      <c r="AH23" s="1048"/>
      <c r="AI23" s="1048"/>
      <c r="AJ23" s="1057"/>
      <c r="AK23" s="1058"/>
      <c r="AL23" s="1059"/>
      <c r="AM23" s="1059"/>
      <c r="AN23" s="1059"/>
      <c r="AO23" s="1059"/>
      <c r="AP23" s="1048">
        <v>26263</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24"/>
    </row>
    <row r="26" spans="1:131" ht="26.25" customHeight="1" x14ac:dyDescent="0.2">
      <c r="A26" s="983" t="s">
        <v>357</v>
      </c>
      <c r="B26" s="984"/>
      <c r="C26" s="984"/>
      <c r="D26" s="984"/>
      <c r="E26" s="984"/>
      <c r="F26" s="984"/>
      <c r="G26" s="984"/>
      <c r="H26" s="984"/>
      <c r="I26" s="984"/>
      <c r="J26" s="984"/>
      <c r="K26" s="984"/>
      <c r="L26" s="984"/>
      <c r="M26" s="984"/>
      <c r="N26" s="984"/>
      <c r="O26" s="984"/>
      <c r="P26" s="985"/>
      <c r="Q26" s="989" t="s">
        <v>380</v>
      </c>
      <c r="R26" s="990"/>
      <c r="S26" s="990"/>
      <c r="T26" s="990"/>
      <c r="U26" s="991"/>
      <c r="V26" s="989" t="s">
        <v>381</v>
      </c>
      <c r="W26" s="990"/>
      <c r="X26" s="990"/>
      <c r="Y26" s="990"/>
      <c r="Z26" s="991"/>
      <c r="AA26" s="989" t="s">
        <v>382</v>
      </c>
      <c r="AB26" s="990"/>
      <c r="AC26" s="990"/>
      <c r="AD26" s="990"/>
      <c r="AE26" s="990"/>
      <c r="AF26" s="1042" t="s">
        <v>383</v>
      </c>
      <c r="AG26" s="996"/>
      <c r="AH26" s="996"/>
      <c r="AI26" s="996"/>
      <c r="AJ26" s="1043"/>
      <c r="AK26" s="990" t="s">
        <v>384</v>
      </c>
      <c r="AL26" s="990"/>
      <c r="AM26" s="990"/>
      <c r="AN26" s="990"/>
      <c r="AO26" s="991"/>
      <c r="AP26" s="989" t="s">
        <v>385</v>
      </c>
      <c r="AQ26" s="990"/>
      <c r="AR26" s="990"/>
      <c r="AS26" s="990"/>
      <c r="AT26" s="991"/>
      <c r="AU26" s="989" t="s">
        <v>386</v>
      </c>
      <c r="AV26" s="990"/>
      <c r="AW26" s="990"/>
      <c r="AX26" s="990"/>
      <c r="AY26" s="991"/>
      <c r="AZ26" s="989" t="s">
        <v>387</v>
      </c>
      <c r="BA26" s="990"/>
      <c r="BB26" s="990"/>
      <c r="BC26" s="990"/>
      <c r="BD26" s="991"/>
      <c r="BE26" s="989" t="s">
        <v>364</v>
      </c>
      <c r="BF26" s="990"/>
      <c r="BG26" s="990"/>
      <c r="BH26" s="990"/>
      <c r="BI26" s="1003"/>
      <c r="BJ26" s="226"/>
      <c r="BK26" s="226"/>
      <c r="BL26" s="226"/>
      <c r="BM26" s="226"/>
      <c r="BN26" s="226"/>
      <c r="BO26" s="235"/>
      <c r="BP26" s="235"/>
      <c r="BQ26" s="232">
        <v>20</v>
      </c>
      <c r="BR26" s="233"/>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24"/>
    </row>
    <row r="27" spans="1:131" ht="26.25" customHeight="1" thickBot="1" x14ac:dyDescent="0.25">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4"/>
      <c r="AG27" s="999"/>
      <c r="AH27" s="999"/>
      <c r="AI27" s="999"/>
      <c r="AJ27" s="1045"/>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26"/>
      <c r="BK27" s="226"/>
      <c r="BL27" s="226"/>
      <c r="BM27" s="226"/>
      <c r="BN27" s="226"/>
      <c r="BO27" s="235"/>
      <c r="BP27" s="235"/>
      <c r="BQ27" s="232">
        <v>21</v>
      </c>
      <c r="BR27" s="233"/>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24"/>
    </row>
    <row r="28" spans="1:131" ht="26.25" customHeight="1" thickTop="1" x14ac:dyDescent="0.2">
      <c r="A28" s="236">
        <v>1</v>
      </c>
      <c r="B28" s="1036" t="s">
        <v>388</v>
      </c>
      <c r="C28" s="1037"/>
      <c r="D28" s="1037"/>
      <c r="E28" s="1037"/>
      <c r="F28" s="1037"/>
      <c r="G28" s="1037"/>
      <c r="H28" s="1037"/>
      <c r="I28" s="1037"/>
      <c r="J28" s="1037"/>
      <c r="K28" s="1037"/>
      <c r="L28" s="1037"/>
      <c r="M28" s="1037"/>
      <c r="N28" s="1037"/>
      <c r="O28" s="1037"/>
      <c r="P28" s="1038"/>
      <c r="Q28" s="1039">
        <v>27720</v>
      </c>
      <c r="R28" s="1032"/>
      <c r="S28" s="1032"/>
      <c r="T28" s="1032"/>
      <c r="U28" s="1032"/>
      <c r="V28" s="1032">
        <v>26951</v>
      </c>
      <c r="W28" s="1032"/>
      <c r="X28" s="1032"/>
      <c r="Y28" s="1032"/>
      <c r="Z28" s="1032"/>
      <c r="AA28" s="1032">
        <v>768</v>
      </c>
      <c r="AB28" s="1032"/>
      <c r="AC28" s="1032"/>
      <c r="AD28" s="1032"/>
      <c r="AE28" s="1033"/>
      <c r="AF28" s="1040">
        <v>768</v>
      </c>
      <c r="AG28" s="1032"/>
      <c r="AH28" s="1032"/>
      <c r="AI28" s="1032"/>
      <c r="AJ28" s="1041"/>
      <c r="AK28" s="1030">
        <v>3836</v>
      </c>
      <c r="AL28" s="1031"/>
      <c r="AM28" s="1031"/>
      <c r="AN28" s="1031"/>
      <c r="AO28" s="1031"/>
      <c r="AP28" s="1031" t="s">
        <v>539</v>
      </c>
      <c r="AQ28" s="1031"/>
      <c r="AR28" s="1031"/>
      <c r="AS28" s="1031"/>
      <c r="AT28" s="1031"/>
      <c r="AU28" s="1031" t="s">
        <v>539</v>
      </c>
      <c r="AV28" s="1031"/>
      <c r="AW28" s="1031"/>
      <c r="AX28" s="1031"/>
      <c r="AY28" s="1031"/>
      <c r="AZ28" s="1031" t="s">
        <v>539</v>
      </c>
      <c r="BA28" s="1031"/>
      <c r="BB28" s="1031"/>
      <c r="BC28" s="1031"/>
      <c r="BD28" s="1031"/>
      <c r="BE28" s="1034"/>
      <c r="BF28" s="1034"/>
      <c r="BG28" s="1034"/>
      <c r="BH28" s="1034"/>
      <c r="BI28" s="1035"/>
      <c r="BJ28" s="226"/>
      <c r="BK28" s="226"/>
      <c r="BL28" s="226"/>
      <c r="BM28" s="226"/>
      <c r="BN28" s="226"/>
      <c r="BO28" s="235"/>
      <c r="BP28" s="235"/>
      <c r="BQ28" s="232">
        <v>22</v>
      </c>
      <c r="BR28" s="233"/>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24"/>
    </row>
    <row r="29" spans="1:131" ht="26.25" customHeight="1" x14ac:dyDescent="0.2">
      <c r="A29" s="236">
        <v>2</v>
      </c>
      <c r="B29" s="1018" t="s">
        <v>389</v>
      </c>
      <c r="C29" s="1019"/>
      <c r="D29" s="1019"/>
      <c r="E29" s="1019"/>
      <c r="F29" s="1019"/>
      <c r="G29" s="1019"/>
      <c r="H29" s="1019"/>
      <c r="I29" s="1019"/>
      <c r="J29" s="1019"/>
      <c r="K29" s="1019"/>
      <c r="L29" s="1019"/>
      <c r="M29" s="1019"/>
      <c r="N29" s="1019"/>
      <c r="O29" s="1019"/>
      <c r="P29" s="1020"/>
      <c r="Q29" s="1026">
        <v>23246</v>
      </c>
      <c r="R29" s="1027"/>
      <c r="S29" s="1027"/>
      <c r="T29" s="1027"/>
      <c r="U29" s="1027"/>
      <c r="V29" s="1027">
        <v>22963</v>
      </c>
      <c r="W29" s="1027"/>
      <c r="X29" s="1027"/>
      <c r="Y29" s="1027"/>
      <c r="Z29" s="1027"/>
      <c r="AA29" s="1032">
        <v>283</v>
      </c>
      <c r="AB29" s="1032"/>
      <c r="AC29" s="1032"/>
      <c r="AD29" s="1032"/>
      <c r="AE29" s="1033"/>
      <c r="AF29" s="1023">
        <v>283</v>
      </c>
      <c r="AG29" s="1024"/>
      <c r="AH29" s="1024"/>
      <c r="AI29" s="1024"/>
      <c r="AJ29" s="1025"/>
      <c r="AK29" s="968">
        <v>3952</v>
      </c>
      <c r="AL29" s="959"/>
      <c r="AM29" s="959"/>
      <c r="AN29" s="959"/>
      <c r="AO29" s="959"/>
      <c r="AP29" s="1031" t="s">
        <v>539</v>
      </c>
      <c r="AQ29" s="1031"/>
      <c r="AR29" s="1031"/>
      <c r="AS29" s="1031"/>
      <c r="AT29" s="1031"/>
      <c r="AU29" s="1031" t="s">
        <v>539</v>
      </c>
      <c r="AV29" s="1031"/>
      <c r="AW29" s="1031"/>
      <c r="AX29" s="1031"/>
      <c r="AY29" s="1031"/>
      <c r="AZ29" s="1031" t="s">
        <v>539</v>
      </c>
      <c r="BA29" s="1031"/>
      <c r="BB29" s="1031"/>
      <c r="BC29" s="1031"/>
      <c r="BD29" s="1031"/>
      <c r="BE29" s="960"/>
      <c r="BF29" s="960"/>
      <c r="BG29" s="960"/>
      <c r="BH29" s="960"/>
      <c r="BI29" s="961"/>
      <c r="BJ29" s="226"/>
      <c r="BK29" s="226"/>
      <c r="BL29" s="226"/>
      <c r="BM29" s="226"/>
      <c r="BN29" s="226"/>
      <c r="BO29" s="235"/>
      <c r="BP29" s="235"/>
      <c r="BQ29" s="232">
        <v>23</v>
      </c>
      <c r="BR29" s="233"/>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24"/>
    </row>
    <row r="30" spans="1:131" ht="26.25" customHeight="1" x14ac:dyDescent="0.2">
      <c r="A30" s="236">
        <v>3</v>
      </c>
      <c r="B30" s="1018" t="s">
        <v>390</v>
      </c>
      <c r="C30" s="1019"/>
      <c r="D30" s="1019"/>
      <c r="E30" s="1019"/>
      <c r="F30" s="1019"/>
      <c r="G30" s="1019"/>
      <c r="H30" s="1019"/>
      <c r="I30" s="1019"/>
      <c r="J30" s="1019"/>
      <c r="K30" s="1019"/>
      <c r="L30" s="1019"/>
      <c r="M30" s="1019"/>
      <c r="N30" s="1019"/>
      <c r="O30" s="1019"/>
      <c r="P30" s="1020"/>
      <c r="Q30" s="1026">
        <v>6838</v>
      </c>
      <c r="R30" s="1027"/>
      <c r="S30" s="1027"/>
      <c r="T30" s="1027"/>
      <c r="U30" s="1027"/>
      <c r="V30" s="1027">
        <v>6632</v>
      </c>
      <c r="W30" s="1027"/>
      <c r="X30" s="1027"/>
      <c r="Y30" s="1027"/>
      <c r="Z30" s="1027"/>
      <c r="AA30" s="1032">
        <v>206</v>
      </c>
      <c r="AB30" s="1032"/>
      <c r="AC30" s="1032"/>
      <c r="AD30" s="1032"/>
      <c r="AE30" s="1033"/>
      <c r="AF30" s="1023">
        <v>206</v>
      </c>
      <c r="AG30" s="1024"/>
      <c r="AH30" s="1024"/>
      <c r="AI30" s="1024"/>
      <c r="AJ30" s="1025"/>
      <c r="AK30" s="968">
        <v>3503</v>
      </c>
      <c r="AL30" s="959"/>
      <c r="AM30" s="959"/>
      <c r="AN30" s="959"/>
      <c r="AO30" s="959"/>
      <c r="AP30" s="1031" t="s">
        <v>539</v>
      </c>
      <c r="AQ30" s="1031"/>
      <c r="AR30" s="1031"/>
      <c r="AS30" s="1031"/>
      <c r="AT30" s="1031"/>
      <c r="AU30" s="1031" t="s">
        <v>539</v>
      </c>
      <c r="AV30" s="1031"/>
      <c r="AW30" s="1031"/>
      <c r="AX30" s="1031"/>
      <c r="AY30" s="1031"/>
      <c r="AZ30" s="1031" t="s">
        <v>539</v>
      </c>
      <c r="BA30" s="1031"/>
      <c r="BB30" s="1031"/>
      <c r="BC30" s="1031"/>
      <c r="BD30" s="1031"/>
      <c r="BE30" s="960"/>
      <c r="BF30" s="960"/>
      <c r="BG30" s="960"/>
      <c r="BH30" s="960"/>
      <c r="BI30" s="961"/>
      <c r="BJ30" s="226"/>
      <c r="BK30" s="226"/>
      <c r="BL30" s="226"/>
      <c r="BM30" s="226"/>
      <c r="BN30" s="226"/>
      <c r="BO30" s="235"/>
      <c r="BP30" s="235"/>
      <c r="BQ30" s="232">
        <v>24</v>
      </c>
      <c r="BR30" s="233"/>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24"/>
    </row>
    <row r="31" spans="1:131" ht="26.25" customHeight="1" x14ac:dyDescent="0.2">
      <c r="A31" s="236">
        <v>4</v>
      </c>
      <c r="B31" s="1018"/>
      <c r="C31" s="1019"/>
      <c r="D31" s="1019"/>
      <c r="E31" s="1019"/>
      <c r="F31" s="1019"/>
      <c r="G31" s="1019"/>
      <c r="H31" s="1019"/>
      <c r="I31" s="1019"/>
      <c r="J31" s="1019"/>
      <c r="K31" s="1019"/>
      <c r="L31" s="1019"/>
      <c r="M31" s="1019"/>
      <c r="N31" s="1019"/>
      <c r="O31" s="1019"/>
      <c r="P31" s="1020"/>
      <c r="Q31" s="1026"/>
      <c r="R31" s="1027"/>
      <c r="S31" s="1027"/>
      <c r="T31" s="1027"/>
      <c r="U31" s="1027"/>
      <c r="V31" s="1027"/>
      <c r="W31" s="1027"/>
      <c r="X31" s="1027"/>
      <c r="Y31" s="1027"/>
      <c r="Z31" s="1027"/>
      <c r="AA31" s="1027"/>
      <c r="AB31" s="1027"/>
      <c r="AC31" s="1027"/>
      <c r="AD31" s="1027"/>
      <c r="AE31" s="1028"/>
      <c r="AF31" s="1023"/>
      <c r="AG31" s="1024"/>
      <c r="AH31" s="1024"/>
      <c r="AI31" s="1024"/>
      <c r="AJ31" s="1025"/>
      <c r="AK31" s="968"/>
      <c r="AL31" s="959"/>
      <c r="AM31" s="959"/>
      <c r="AN31" s="959"/>
      <c r="AO31" s="959"/>
      <c r="AP31" s="959"/>
      <c r="AQ31" s="959"/>
      <c r="AR31" s="959"/>
      <c r="AS31" s="959"/>
      <c r="AT31" s="959"/>
      <c r="AU31" s="959"/>
      <c r="AV31" s="959"/>
      <c r="AW31" s="959"/>
      <c r="AX31" s="959"/>
      <c r="AY31" s="959"/>
      <c r="AZ31" s="1029"/>
      <c r="BA31" s="1029"/>
      <c r="BB31" s="1029"/>
      <c r="BC31" s="1029"/>
      <c r="BD31" s="1029"/>
      <c r="BE31" s="960"/>
      <c r="BF31" s="960"/>
      <c r="BG31" s="960"/>
      <c r="BH31" s="960"/>
      <c r="BI31" s="961"/>
      <c r="BJ31" s="226"/>
      <c r="BK31" s="226"/>
      <c r="BL31" s="226"/>
      <c r="BM31" s="226"/>
      <c r="BN31" s="226"/>
      <c r="BO31" s="235"/>
      <c r="BP31" s="235"/>
      <c r="BQ31" s="232">
        <v>25</v>
      </c>
      <c r="BR31" s="233"/>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24"/>
    </row>
    <row r="32" spans="1:131" ht="26.25" customHeight="1" x14ac:dyDescent="0.2">
      <c r="A32" s="236">
        <v>5</v>
      </c>
      <c r="B32" s="1018"/>
      <c r="C32" s="1019"/>
      <c r="D32" s="1019"/>
      <c r="E32" s="1019"/>
      <c r="F32" s="1019"/>
      <c r="G32" s="1019"/>
      <c r="H32" s="1019"/>
      <c r="I32" s="1019"/>
      <c r="J32" s="1019"/>
      <c r="K32" s="1019"/>
      <c r="L32" s="1019"/>
      <c r="M32" s="1019"/>
      <c r="N32" s="1019"/>
      <c r="O32" s="1019"/>
      <c r="P32" s="1020"/>
      <c r="Q32" s="1026"/>
      <c r="R32" s="1027"/>
      <c r="S32" s="1027"/>
      <c r="T32" s="1027"/>
      <c r="U32" s="1027"/>
      <c r="V32" s="1027"/>
      <c r="W32" s="1027"/>
      <c r="X32" s="1027"/>
      <c r="Y32" s="1027"/>
      <c r="Z32" s="1027"/>
      <c r="AA32" s="1027"/>
      <c r="AB32" s="1027"/>
      <c r="AC32" s="1027"/>
      <c r="AD32" s="1027"/>
      <c r="AE32" s="1028"/>
      <c r="AF32" s="1023"/>
      <c r="AG32" s="1024"/>
      <c r="AH32" s="1024"/>
      <c r="AI32" s="1024"/>
      <c r="AJ32" s="1025"/>
      <c r="AK32" s="968"/>
      <c r="AL32" s="959"/>
      <c r="AM32" s="959"/>
      <c r="AN32" s="959"/>
      <c r="AO32" s="959"/>
      <c r="AP32" s="959"/>
      <c r="AQ32" s="959"/>
      <c r="AR32" s="959"/>
      <c r="AS32" s="959"/>
      <c r="AT32" s="959"/>
      <c r="AU32" s="959"/>
      <c r="AV32" s="959"/>
      <c r="AW32" s="959"/>
      <c r="AX32" s="959"/>
      <c r="AY32" s="959"/>
      <c r="AZ32" s="1029"/>
      <c r="BA32" s="1029"/>
      <c r="BB32" s="1029"/>
      <c r="BC32" s="1029"/>
      <c r="BD32" s="1029"/>
      <c r="BE32" s="960"/>
      <c r="BF32" s="960"/>
      <c r="BG32" s="960"/>
      <c r="BH32" s="960"/>
      <c r="BI32" s="961"/>
      <c r="BJ32" s="226"/>
      <c r="BK32" s="226"/>
      <c r="BL32" s="226"/>
      <c r="BM32" s="226"/>
      <c r="BN32" s="226"/>
      <c r="BO32" s="235"/>
      <c r="BP32" s="235"/>
      <c r="BQ32" s="232">
        <v>26</v>
      </c>
      <c r="BR32" s="233"/>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24"/>
    </row>
    <row r="33" spans="1:131" ht="26.25" customHeight="1" x14ac:dyDescent="0.2">
      <c r="A33" s="236">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8"/>
      <c r="AL33" s="959"/>
      <c r="AM33" s="959"/>
      <c r="AN33" s="959"/>
      <c r="AO33" s="959"/>
      <c r="AP33" s="959"/>
      <c r="AQ33" s="959"/>
      <c r="AR33" s="959"/>
      <c r="AS33" s="959"/>
      <c r="AT33" s="959"/>
      <c r="AU33" s="959"/>
      <c r="AV33" s="959"/>
      <c r="AW33" s="959"/>
      <c r="AX33" s="959"/>
      <c r="AY33" s="959"/>
      <c r="AZ33" s="1029"/>
      <c r="BA33" s="1029"/>
      <c r="BB33" s="1029"/>
      <c r="BC33" s="1029"/>
      <c r="BD33" s="1029"/>
      <c r="BE33" s="960"/>
      <c r="BF33" s="960"/>
      <c r="BG33" s="960"/>
      <c r="BH33" s="960"/>
      <c r="BI33" s="961"/>
      <c r="BJ33" s="226"/>
      <c r="BK33" s="226"/>
      <c r="BL33" s="226"/>
      <c r="BM33" s="226"/>
      <c r="BN33" s="226"/>
      <c r="BO33" s="235"/>
      <c r="BP33" s="235"/>
      <c r="BQ33" s="232">
        <v>27</v>
      </c>
      <c r="BR33" s="233"/>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24"/>
    </row>
    <row r="34" spans="1:131" ht="26.25" customHeight="1" x14ac:dyDescent="0.2">
      <c r="A34" s="236">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8"/>
      <c r="AL34" s="959"/>
      <c r="AM34" s="959"/>
      <c r="AN34" s="959"/>
      <c r="AO34" s="959"/>
      <c r="AP34" s="959"/>
      <c r="AQ34" s="959"/>
      <c r="AR34" s="959"/>
      <c r="AS34" s="959"/>
      <c r="AT34" s="959"/>
      <c r="AU34" s="959"/>
      <c r="AV34" s="959"/>
      <c r="AW34" s="959"/>
      <c r="AX34" s="959"/>
      <c r="AY34" s="959"/>
      <c r="AZ34" s="1029"/>
      <c r="BA34" s="1029"/>
      <c r="BB34" s="1029"/>
      <c r="BC34" s="1029"/>
      <c r="BD34" s="1029"/>
      <c r="BE34" s="960"/>
      <c r="BF34" s="960"/>
      <c r="BG34" s="960"/>
      <c r="BH34" s="960"/>
      <c r="BI34" s="961"/>
      <c r="BJ34" s="226"/>
      <c r="BK34" s="226"/>
      <c r="BL34" s="226"/>
      <c r="BM34" s="226"/>
      <c r="BN34" s="226"/>
      <c r="BO34" s="235"/>
      <c r="BP34" s="235"/>
      <c r="BQ34" s="232">
        <v>28</v>
      </c>
      <c r="BR34" s="233"/>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24"/>
    </row>
    <row r="35" spans="1:131" ht="26.25" customHeight="1" x14ac:dyDescent="0.2">
      <c r="A35" s="236">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8"/>
      <c r="AL35" s="959"/>
      <c r="AM35" s="959"/>
      <c r="AN35" s="959"/>
      <c r="AO35" s="959"/>
      <c r="AP35" s="959"/>
      <c r="AQ35" s="959"/>
      <c r="AR35" s="959"/>
      <c r="AS35" s="959"/>
      <c r="AT35" s="959"/>
      <c r="AU35" s="959"/>
      <c r="AV35" s="959"/>
      <c r="AW35" s="959"/>
      <c r="AX35" s="959"/>
      <c r="AY35" s="959"/>
      <c r="AZ35" s="1029"/>
      <c r="BA35" s="1029"/>
      <c r="BB35" s="1029"/>
      <c r="BC35" s="1029"/>
      <c r="BD35" s="1029"/>
      <c r="BE35" s="960"/>
      <c r="BF35" s="960"/>
      <c r="BG35" s="960"/>
      <c r="BH35" s="960"/>
      <c r="BI35" s="961"/>
      <c r="BJ35" s="226"/>
      <c r="BK35" s="226"/>
      <c r="BL35" s="226"/>
      <c r="BM35" s="226"/>
      <c r="BN35" s="226"/>
      <c r="BO35" s="235"/>
      <c r="BP35" s="235"/>
      <c r="BQ35" s="232">
        <v>29</v>
      </c>
      <c r="BR35" s="233"/>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24"/>
    </row>
    <row r="36" spans="1:131" ht="26.25" customHeight="1" x14ac:dyDescent="0.2">
      <c r="A36" s="236">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8"/>
      <c r="AL36" s="959"/>
      <c r="AM36" s="959"/>
      <c r="AN36" s="959"/>
      <c r="AO36" s="959"/>
      <c r="AP36" s="959"/>
      <c r="AQ36" s="959"/>
      <c r="AR36" s="959"/>
      <c r="AS36" s="959"/>
      <c r="AT36" s="959"/>
      <c r="AU36" s="959"/>
      <c r="AV36" s="959"/>
      <c r="AW36" s="959"/>
      <c r="AX36" s="959"/>
      <c r="AY36" s="959"/>
      <c r="AZ36" s="1029"/>
      <c r="BA36" s="1029"/>
      <c r="BB36" s="1029"/>
      <c r="BC36" s="1029"/>
      <c r="BD36" s="1029"/>
      <c r="BE36" s="960"/>
      <c r="BF36" s="960"/>
      <c r="BG36" s="960"/>
      <c r="BH36" s="960"/>
      <c r="BI36" s="961"/>
      <c r="BJ36" s="226"/>
      <c r="BK36" s="226"/>
      <c r="BL36" s="226"/>
      <c r="BM36" s="226"/>
      <c r="BN36" s="226"/>
      <c r="BO36" s="235"/>
      <c r="BP36" s="235"/>
      <c r="BQ36" s="232">
        <v>30</v>
      </c>
      <c r="BR36" s="233"/>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24"/>
    </row>
    <row r="37" spans="1:131" ht="26.25" customHeight="1" x14ac:dyDescent="0.2">
      <c r="A37" s="236">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8"/>
      <c r="AL37" s="959"/>
      <c r="AM37" s="959"/>
      <c r="AN37" s="959"/>
      <c r="AO37" s="959"/>
      <c r="AP37" s="959"/>
      <c r="AQ37" s="959"/>
      <c r="AR37" s="959"/>
      <c r="AS37" s="959"/>
      <c r="AT37" s="959"/>
      <c r="AU37" s="959"/>
      <c r="AV37" s="959"/>
      <c r="AW37" s="959"/>
      <c r="AX37" s="959"/>
      <c r="AY37" s="959"/>
      <c r="AZ37" s="1029"/>
      <c r="BA37" s="1029"/>
      <c r="BB37" s="1029"/>
      <c r="BC37" s="1029"/>
      <c r="BD37" s="1029"/>
      <c r="BE37" s="960"/>
      <c r="BF37" s="960"/>
      <c r="BG37" s="960"/>
      <c r="BH37" s="960"/>
      <c r="BI37" s="961"/>
      <c r="BJ37" s="226"/>
      <c r="BK37" s="226"/>
      <c r="BL37" s="226"/>
      <c r="BM37" s="226"/>
      <c r="BN37" s="226"/>
      <c r="BO37" s="235"/>
      <c r="BP37" s="235"/>
      <c r="BQ37" s="232">
        <v>31</v>
      </c>
      <c r="BR37" s="233"/>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24"/>
    </row>
    <row r="38" spans="1:131" ht="26.25" customHeight="1" x14ac:dyDescent="0.2">
      <c r="A38" s="236">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8"/>
      <c r="AL38" s="959"/>
      <c r="AM38" s="959"/>
      <c r="AN38" s="959"/>
      <c r="AO38" s="959"/>
      <c r="AP38" s="959"/>
      <c r="AQ38" s="959"/>
      <c r="AR38" s="959"/>
      <c r="AS38" s="959"/>
      <c r="AT38" s="959"/>
      <c r="AU38" s="959"/>
      <c r="AV38" s="959"/>
      <c r="AW38" s="959"/>
      <c r="AX38" s="959"/>
      <c r="AY38" s="959"/>
      <c r="AZ38" s="1029"/>
      <c r="BA38" s="1029"/>
      <c r="BB38" s="1029"/>
      <c r="BC38" s="1029"/>
      <c r="BD38" s="1029"/>
      <c r="BE38" s="960"/>
      <c r="BF38" s="960"/>
      <c r="BG38" s="960"/>
      <c r="BH38" s="960"/>
      <c r="BI38" s="961"/>
      <c r="BJ38" s="226"/>
      <c r="BK38" s="226"/>
      <c r="BL38" s="226"/>
      <c r="BM38" s="226"/>
      <c r="BN38" s="226"/>
      <c r="BO38" s="235"/>
      <c r="BP38" s="235"/>
      <c r="BQ38" s="232">
        <v>32</v>
      </c>
      <c r="BR38" s="233"/>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24"/>
    </row>
    <row r="39" spans="1:131" ht="26.25" customHeight="1" x14ac:dyDescent="0.2">
      <c r="A39" s="236">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8"/>
      <c r="AL39" s="959"/>
      <c r="AM39" s="959"/>
      <c r="AN39" s="959"/>
      <c r="AO39" s="959"/>
      <c r="AP39" s="959"/>
      <c r="AQ39" s="959"/>
      <c r="AR39" s="959"/>
      <c r="AS39" s="959"/>
      <c r="AT39" s="959"/>
      <c r="AU39" s="959"/>
      <c r="AV39" s="959"/>
      <c r="AW39" s="959"/>
      <c r="AX39" s="959"/>
      <c r="AY39" s="959"/>
      <c r="AZ39" s="1029"/>
      <c r="BA39" s="1029"/>
      <c r="BB39" s="1029"/>
      <c r="BC39" s="1029"/>
      <c r="BD39" s="1029"/>
      <c r="BE39" s="960"/>
      <c r="BF39" s="960"/>
      <c r="BG39" s="960"/>
      <c r="BH39" s="960"/>
      <c r="BI39" s="961"/>
      <c r="BJ39" s="226"/>
      <c r="BK39" s="226"/>
      <c r="BL39" s="226"/>
      <c r="BM39" s="226"/>
      <c r="BN39" s="226"/>
      <c r="BO39" s="235"/>
      <c r="BP39" s="235"/>
      <c r="BQ39" s="232">
        <v>33</v>
      </c>
      <c r="BR39" s="233"/>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24"/>
    </row>
    <row r="40" spans="1:131" ht="26.25" customHeight="1" x14ac:dyDescent="0.2">
      <c r="A40" s="232">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8"/>
      <c r="AL40" s="959"/>
      <c r="AM40" s="959"/>
      <c r="AN40" s="959"/>
      <c r="AO40" s="959"/>
      <c r="AP40" s="959"/>
      <c r="AQ40" s="959"/>
      <c r="AR40" s="959"/>
      <c r="AS40" s="959"/>
      <c r="AT40" s="959"/>
      <c r="AU40" s="959"/>
      <c r="AV40" s="959"/>
      <c r="AW40" s="959"/>
      <c r="AX40" s="959"/>
      <c r="AY40" s="959"/>
      <c r="AZ40" s="1029"/>
      <c r="BA40" s="1029"/>
      <c r="BB40" s="1029"/>
      <c r="BC40" s="1029"/>
      <c r="BD40" s="1029"/>
      <c r="BE40" s="960"/>
      <c r="BF40" s="960"/>
      <c r="BG40" s="960"/>
      <c r="BH40" s="960"/>
      <c r="BI40" s="961"/>
      <c r="BJ40" s="226"/>
      <c r="BK40" s="226"/>
      <c r="BL40" s="226"/>
      <c r="BM40" s="226"/>
      <c r="BN40" s="226"/>
      <c r="BO40" s="235"/>
      <c r="BP40" s="235"/>
      <c r="BQ40" s="232">
        <v>34</v>
      </c>
      <c r="BR40" s="233"/>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24"/>
    </row>
    <row r="41" spans="1:131" ht="26.25" customHeight="1" x14ac:dyDescent="0.2">
      <c r="A41" s="232">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8"/>
      <c r="AL41" s="959"/>
      <c r="AM41" s="959"/>
      <c r="AN41" s="959"/>
      <c r="AO41" s="959"/>
      <c r="AP41" s="959"/>
      <c r="AQ41" s="959"/>
      <c r="AR41" s="959"/>
      <c r="AS41" s="959"/>
      <c r="AT41" s="959"/>
      <c r="AU41" s="959"/>
      <c r="AV41" s="959"/>
      <c r="AW41" s="959"/>
      <c r="AX41" s="959"/>
      <c r="AY41" s="959"/>
      <c r="AZ41" s="1029"/>
      <c r="BA41" s="1029"/>
      <c r="BB41" s="1029"/>
      <c r="BC41" s="1029"/>
      <c r="BD41" s="1029"/>
      <c r="BE41" s="960"/>
      <c r="BF41" s="960"/>
      <c r="BG41" s="960"/>
      <c r="BH41" s="960"/>
      <c r="BI41" s="961"/>
      <c r="BJ41" s="226"/>
      <c r="BK41" s="226"/>
      <c r="BL41" s="226"/>
      <c r="BM41" s="226"/>
      <c r="BN41" s="226"/>
      <c r="BO41" s="235"/>
      <c r="BP41" s="235"/>
      <c r="BQ41" s="232">
        <v>35</v>
      </c>
      <c r="BR41" s="233"/>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24"/>
    </row>
    <row r="42" spans="1:131" ht="26.25" customHeight="1" x14ac:dyDescent="0.2">
      <c r="A42" s="232">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8"/>
      <c r="AL42" s="959"/>
      <c r="AM42" s="959"/>
      <c r="AN42" s="959"/>
      <c r="AO42" s="959"/>
      <c r="AP42" s="959"/>
      <c r="AQ42" s="959"/>
      <c r="AR42" s="959"/>
      <c r="AS42" s="959"/>
      <c r="AT42" s="959"/>
      <c r="AU42" s="959"/>
      <c r="AV42" s="959"/>
      <c r="AW42" s="959"/>
      <c r="AX42" s="959"/>
      <c r="AY42" s="959"/>
      <c r="AZ42" s="1029"/>
      <c r="BA42" s="1029"/>
      <c r="BB42" s="1029"/>
      <c r="BC42" s="1029"/>
      <c r="BD42" s="1029"/>
      <c r="BE42" s="960"/>
      <c r="BF42" s="960"/>
      <c r="BG42" s="960"/>
      <c r="BH42" s="960"/>
      <c r="BI42" s="961"/>
      <c r="BJ42" s="226"/>
      <c r="BK42" s="226"/>
      <c r="BL42" s="226"/>
      <c r="BM42" s="226"/>
      <c r="BN42" s="226"/>
      <c r="BO42" s="235"/>
      <c r="BP42" s="235"/>
      <c r="BQ42" s="232">
        <v>36</v>
      </c>
      <c r="BR42" s="233"/>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24"/>
    </row>
    <row r="43" spans="1:131" ht="26.25" customHeight="1" x14ac:dyDescent="0.2">
      <c r="A43" s="232">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8"/>
      <c r="AL43" s="959"/>
      <c r="AM43" s="959"/>
      <c r="AN43" s="959"/>
      <c r="AO43" s="959"/>
      <c r="AP43" s="959"/>
      <c r="AQ43" s="959"/>
      <c r="AR43" s="959"/>
      <c r="AS43" s="959"/>
      <c r="AT43" s="959"/>
      <c r="AU43" s="959"/>
      <c r="AV43" s="959"/>
      <c r="AW43" s="959"/>
      <c r="AX43" s="959"/>
      <c r="AY43" s="959"/>
      <c r="AZ43" s="1029"/>
      <c r="BA43" s="1029"/>
      <c r="BB43" s="1029"/>
      <c r="BC43" s="1029"/>
      <c r="BD43" s="1029"/>
      <c r="BE43" s="960"/>
      <c r="BF43" s="960"/>
      <c r="BG43" s="960"/>
      <c r="BH43" s="960"/>
      <c r="BI43" s="961"/>
      <c r="BJ43" s="226"/>
      <c r="BK43" s="226"/>
      <c r="BL43" s="226"/>
      <c r="BM43" s="226"/>
      <c r="BN43" s="226"/>
      <c r="BO43" s="235"/>
      <c r="BP43" s="235"/>
      <c r="BQ43" s="232">
        <v>37</v>
      </c>
      <c r="BR43" s="233"/>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24"/>
    </row>
    <row r="44" spans="1:131" ht="26.25" customHeight="1" x14ac:dyDescent="0.2">
      <c r="A44" s="232">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8"/>
      <c r="AL44" s="959"/>
      <c r="AM44" s="959"/>
      <c r="AN44" s="959"/>
      <c r="AO44" s="959"/>
      <c r="AP44" s="959"/>
      <c r="AQ44" s="959"/>
      <c r="AR44" s="959"/>
      <c r="AS44" s="959"/>
      <c r="AT44" s="959"/>
      <c r="AU44" s="959"/>
      <c r="AV44" s="959"/>
      <c r="AW44" s="959"/>
      <c r="AX44" s="959"/>
      <c r="AY44" s="959"/>
      <c r="AZ44" s="1029"/>
      <c r="BA44" s="1029"/>
      <c r="BB44" s="1029"/>
      <c r="BC44" s="1029"/>
      <c r="BD44" s="1029"/>
      <c r="BE44" s="960"/>
      <c r="BF44" s="960"/>
      <c r="BG44" s="960"/>
      <c r="BH44" s="960"/>
      <c r="BI44" s="961"/>
      <c r="BJ44" s="226"/>
      <c r="BK44" s="226"/>
      <c r="BL44" s="226"/>
      <c r="BM44" s="226"/>
      <c r="BN44" s="226"/>
      <c r="BO44" s="235"/>
      <c r="BP44" s="235"/>
      <c r="BQ44" s="232">
        <v>38</v>
      </c>
      <c r="BR44" s="233"/>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24"/>
    </row>
    <row r="45" spans="1:131" ht="26.25" customHeight="1" x14ac:dyDescent="0.2">
      <c r="A45" s="232">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8"/>
      <c r="AL45" s="959"/>
      <c r="AM45" s="959"/>
      <c r="AN45" s="959"/>
      <c r="AO45" s="959"/>
      <c r="AP45" s="959"/>
      <c r="AQ45" s="959"/>
      <c r="AR45" s="959"/>
      <c r="AS45" s="959"/>
      <c r="AT45" s="959"/>
      <c r="AU45" s="959"/>
      <c r="AV45" s="959"/>
      <c r="AW45" s="959"/>
      <c r="AX45" s="959"/>
      <c r="AY45" s="959"/>
      <c r="AZ45" s="1029"/>
      <c r="BA45" s="1029"/>
      <c r="BB45" s="1029"/>
      <c r="BC45" s="1029"/>
      <c r="BD45" s="1029"/>
      <c r="BE45" s="960"/>
      <c r="BF45" s="960"/>
      <c r="BG45" s="960"/>
      <c r="BH45" s="960"/>
      <c r="BI45" s="961"/>
      <c r="BJ45" s="226"/>
      <c r="BK45" s="226"/>
      <c r="BL45" s="226"/>
      <c r="BM45" s="226"/>
      <c r="BN45" s="226"/>
      <c r="BO45" s="235"/>
      <c r="BP45" s="235"/>
      <c r="BQ45" s="232">
        <v>39</v>
      </c>
      <c r="BR45" s="233"/>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24"/>
    </row>
    <row r="46" spans="1:131" ht="26.25" customHeight="1" x14ac:dyDescent="0.2">
      <c r="A46" s="232">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8"/>
      <c r="AL46" s="959"/>
      <c r="AM46" s="959"/>
      <c r="AN46" s="959"/>
      <c r="AO46" s="959"/>
      <c r="AP46" s="959"/>
      <c r="AQ46" s="959"/>
      <c r="AR46" s="959"/>
      <c r="AS46" s="959"/>
      <c r="AT46" s="959"/>
      <c r="AU46" s="959"/>
      <c r="AV46" s="959"/>
      <c r="AW46" s="959"/>
      <c r="AX46" s="959"/>
      <c r="AY46" s="959"/>
      <c r="AZ46" s="1029"/>
      <c r="BA46" s="1029"/>
      <c r="BB46" s="1029"/>
      <c r="BC46" s="1029"/>
      <c r="BD46" s="1029"/>
      <c r="BE46" s="960"/>
      <c r="BF46" s="960"/>
      <c r="BG46" s="960"/>
      <c r="BH46" s="960"/>
      <c r="BI46" s="961"/>
      <c r="BJ46" s="226"/>
      <c r="BK46" s="226"/>
      <c r="BL46" s="226"/>
      <c r="BM46" s="226"/>
      <c r="BN46" s="226"/>
      <c r="BO46" s="235"/>
      <c r="BP46" s="235"/>
      <c r="BQ46" s="232">
        <v>40</v>
      </c>
      <c r="BR46" s="233"/>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24"/>
    </row>
    <row r="47" spans="1:131" ht="26.25" customHeight="1" x14ac:dyDescent="0.2">
      <c r="A47" s="232">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8"/>
      <c r="AL47" s="959"/>
      <c r="AM47" s="959"/>
      <c r="AN47" s="959"/>
      <c r="AO47" s="959"/>
      <c r="AP47" s="959"/>
      <c r="AQ47" s="959"/>
      <c r="AR47" s="959"/>
      <c r="AS47" s="959"/>
      <c r="AT47" s="959"/>
      <c r="AU47" s="959"/>
      <c r="AV47" s="959"/>
      <c r="AW47" s="959"/>
      <c r="AX47" s="959"/>
      <c r="AY47" s="959"/>
      <c r="AZ47" s="1029"/>
      <c r="BA47" s="1029"/>
      <c r="BB47" s="1029"/>
      <c r="BC47" s="1029"/>
      <c r="BD47" s="1029"/>
      <c r="BE47" s="960"/>
      <c r="BF47" s="960"/>
      <c r="BG47" s="960"/>
      <c r="BH47" s="960"/>
      <c r="BI47" s="961"/>
      <c r="BJ47" s="226"/>
      <c r="BK47" s="226"/>
      <c r="BL47" s="226"/>
      <c r="BM47" s="226"/>
      <c r="BN47" s="226"/>
      <c r="BO47" s="235"/>
      <c r="BP47" s="235"/>
      <c r="BQ47" s="232">
        <v>41</v>
      </c>
      <c r="BR47" s="233"/>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24"/>
    </row>
    <row r="48" spans="1:131" ht="26.25" customHeight="1" x14ac:dyDescent="0.2">
      <c r="A48" s="232">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8"/>
      <c r="AL48" s="959"/>
      <c r="AM48" s="959"/>
      <c r="AN48" s="959"/>
      <c r="AO48" s="959"/>
      <c r="AP48" s="959"/>
      <c r="AQ48" s="959"/>
      <c r="AR48" s="959"/>
      <c r="AS48" s="959"/>
      <c r="AT48" s="959"/>
      <c r="AU48" s="959"/>
      <c r="AV48" s="959"/>
      <c r="AW48" s="959"/>
      <c r="AX48" s="959"/>
      <c r="AY48" s="959"/>
      <c r="AZ48" s="1029"/>
      <c r="BA48" s="1029"/>
      <c r="BB48" s="1029"/>
      <c r="BC48" s="1029"/>
      <c r="BD48" s="1029"/>
      <c r="BE48" s="960"/>
      <c r="BF48" s="960"/>
      <c r="BG48" s="960"/>
      <c r="BH48" s="960"/>
      <c r="BI48" s="961"/>
      <c r="BJ48" s="226"/>
      <c r="BK48" s="226"/>
      <c r="BL48" s="226"/>
      <c r="BM48" s="226"/>
      <c r="BN48" s="226"/>
      <c r="BO48" s="235"/>
      <c r="BP48" s="235"/>
      <c r="BQ48" s="232">
        <v>42</v>
      </c>
      <c r="BR48" s="233"/>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24"/>
    </row>
    <row r="49" spans="1:131" ht="26.25" customHeight="1" x14ac:dyDescent="0.2">
      <c r="A49" s="232">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8"/>
      <c r="AL49" s="959"/>
      <c r="AM49" s="959"/>
      <c r="AN49" s="959"/>
      <c r="AO49" s="959"/>
      <c r="AP49" s="959"/>
      <c r="AQ49" s="959"/>
      <c r="AR49" s="959"/>
      <c r="AS49" s="959"/>
      <c r="AT49" s="959"/>
      <c r="AU49" s="959"/>
      <c r="AV49" s="959"/>
      <c r="AW49" s="959"/>
      <c r="AX49" s="959"/>
      <c r="AY49" s="959"/>
      <c r="AZ49" s="1029"/>
      <c r="BA49" s="1029"/>
      <c r="BB49" s="1029"/>
      <c r="BC49" s="1029"/>
      <c r="BD49" s="1029"/>
      <c r="BE49" s="960"/>
      <c r="BF49" s="960"/>
      <c r="BG49" s="960"/>
      <c r="BH49" s="960"/>
      <c r="BI49" s="961"/>
      <c r="BJ49" s="226"/>
      <c r="BK49" s="226"/>
      <c r="BL49" s="226"/>
      <c r="BM49" s="226"/>
      <c r="BN49" s="226"/>
      <c r="BO49" s="235"/>
      <c r="BP49" s="235"/>
      <c r="BQ49" s="232">
        <v>43</v>
      </c>
      <c r="BR49" s="233"/>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24"/>
    </row>
    <row r="50" spans="1:131" ht="26.25" customHeight="1" x14ac:dyDescent="0.2">
      <c r="A50" s="232">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60"/>
      <c r="BF50" s="960"/>
      <c r="BG50" s="960"/>
      <c r="BH50" s="960"/>
      <c r="BI50" s="961"/>
      <c r="BJ50" s="226"/>
      <c r="BK50" s="226"/>
      <c r="BL50" s="226"/>
      <c r="BM50" s="226"/>
      <c r="BN50" s="226"/>
      <c r="BO50" s="235"/>
      <c r="BP50" s="235"/>
      <c r="BQ50" s="232">
        <v>44</v>
      </c>
      <c r="BR50" s="233"/>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24"/>
    </row>
    <row r="51" spans="1:131" ht="26.25" customHeight="1" x14ac:dyDescent="0.2">
      <c r="A51" s="232">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60"/>
      <c r="BF51" s="960"/>
      <c r="BG51" s="960"/>
      <c r="BH51" s="960"/>
      <c r="BI51" s="961"/>
      <c r="BJ51" s="226"/>
      <c r="BK51" s="226"/>
      <c r="BL51" s="226"/>
      <c r="BM51" s="226"/>
      <c r="BN51" s="226"/>
      <c r="BO51" s="235"/>
      <c r="BP51" s="235"/>
      <c r="BQ51" s="232">
        <v>45</v>
      </c>
      <c r="BR51" s="233"/>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24"/>
    </row>
    <row r="52" spans="1:131" ht="26.25" customHeight="1" x14ac:dyDescent="0.2">
      <c r="A52" s="232">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60"/>
      <c r="BF52" s="960"/>
      <c r="BG52" s="960"/>
      <c r="BH52" s="960"/>
      <c r="BI52" s="961"/>
      <c r="BJ52" s="226"/>
      <c r="BK52" s="226"/>
      <c r="BL52" s="226"/>
      <c r="BM52" s="226"/>
      <c r="BN52" s="226"/>
      <c r="BO52" s="235"/>
      <c r="BP52" s="235"/>
      <c r="BQ52" s="232">
        <v>46</v>
      </c>
      <c r="BR52" s="233"/>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24"/>
    </row>
    <row r="53" spans="1:131" ht="26.25" customHeight="1" x14ac:dyDescent="0.2">
      <c r="A53" s="232">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60"/>
      <c r="BF53" s="960"/>
      <c r="BG53" s="960"/>
      <c r="BH53" s="960"/>
      <c r="BI53" s="961"/>
      <c r="BJ53" s="226"/>
      <c r="BK53" s="226"/>
      <c r="BL53" s="226"/>
      <c r="BM53" s="226"/>
      <c r="BN53" s="226"/>
      <c r="BO53" s="235"/>
      <c r="BP53" s="235"/>
      <c r="BQ53" s="232">
        <v>47</v>
      </c>
      <c r="BR53" s="233"/>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24"/>
    </row>
    <row r="54" spans="1:131" ht="26.25" customHeight="1" x14ac:dyDescent="0.2">
      <c r="A54" s="232">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60"/>
      <c r="BF54" s="960"/>
      <c r="BG54" s="960"/>
      <c r="BH54" s="960"/>
      <c r="BI54" s="961"/>
      <c r="BJ54" s="226"/>
      <c r="BK54" s="226"/>
      <c r="BL54" s="226"/>
      <c r="BM54" s="226"/>
      <c r="BN54" s="226"/>
      <c r="BO54" s="235"/>
      <c r="BP54" s="235"/>
      <c r="BQ54" s="232">
        <v>48</v>
      </c>
      <c r="BR54" s="233"/>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24"/>
    </row>
    <row r="55" spans="1:131" ht="26.25" customHeight="1" x14ac:dyDescent="0.2">
      <c r="A55" s="232">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60"/>
      <c r="BF55" s="960"/>
      <c r="BG55" s="960"/>
      <c r="BH55" s="960"/>
      <c r="BI55" s="961"/>
      <c r="BJ55" s="226"/>
      <c r="BK55" s="226"/>
      <c r="BL55" s="226"/>
      <c r="BM55" s="226"/>
      <c r="BN55" s="226"/>
      <c r="BO55" s="235"/>
      <c r="BP55" s="235"/>
      <c r="BQ55" s="232">
        <v>49</v>
      </c>
      <c r="BR55" s="233"/>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24"/>
    </row>
    <row r="56" spans="1:131" ht="26.25" customHeight="1" x14ac:dyDescent="0.2">
      <c r="A56" s="232">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60"/>
      <c r="BF56" s="960"/>
      <c r="BG56" s="960"/>
      <c r="BH56" s="960"/>
      <c r="BI56" s="961"/>
      <c r="BJ56" s="226"/>
      <c r="BK56" s="226"/>
      <c r="BL56" s="226"/>
      <c r="BM56" s="226"/>
      <c r="BN56" s="226"/>
      <c r="BO56" s="235"/>
      <c r="BP56" s="235"/>
      <c r="BQ56" s="232">
        <v>50</v>
      </c>
      <c r="BR56" s="233"/>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24"/>
    </row>
    <row r="57" spans="1:131" ht="26.25" customHeight="1" x14ac:dyDescent="0.2">
      <c r="A57" s="232">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60"/>
      <c r="BF57" s="960"/>
      <c r="BG57" s="960"/>
      <c r="BH57" s="960"/>
      <c r="BI57" s="961"/>
      <c r="BJ57" s="226"/>
      <c r="BK57" s="226"/>
      <c r="BL57" s="226"/>
      <c r="BM57" s="226"/>
      <c r="BN57" s="226"/>
      <c r="BO57" s="235"/>
      <c r="BP57" s="235"/>
      <c r="BQ57" s="232">
        <v>51</v>
      </c>
      <c r="BR57" s="233"/>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24"/>
    </row>
    <row r="58" spans="1:131" ht="26.25" customHeight="1" x14ac:dyDescent="0.2">
      <c r="A58" s="232">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60"/>
      <c r="BF58" s="960"/>
      <c r="BG58" s="960"/>
      <c r="BH58" s="960"/>
      <c r="BI58" s="961"/>
      <c r="BJ58" s="226"/>
      <c r="BK58" s="226"/>
      <c r="BL58" s="226"/>
      <c r="BM58" s="226"/>
      <c r="BN58" s="226"/>
      <c r="BO58" s="235"/>
      <c r="BP58" s="235"/>
      <c r="BQ58" s="232">
        <v>52</v>
      </c>
      <c r="BR58" s="233"/>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24"/>
    </row>
    <row r="59" spans="1:131" ht="26.25" customHeight="1" x14ac:dyDescent="0.2">
      <c r="A59" s="232">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60"/>
      <c r="BF59" s="960"/>
      <c r="BG59" s="960"/>
      <c r="BH59" s="960"/>
      <c r="BI59" s="961"/>
      <c r="BJ59" s="226"/>
      <c r="BK59" s="226"/>
      <c r="BL59" s="226"/>
      <c r="BM59" s="226"/>
      <c r="BN59" s="226"/>
      <c r="BO59" s="235"/>
      <c r="BP59" s="235"/>
      <c r="BQ59" s="232">
        <v>53</v>
      </c>
      <c r="BR59" s="233"/>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24"/>
    </row>
    <row r="60" spans="1:131" ht="26.25" customHeight="1" x14ac:dyDescent="0.2">
      <c r="A60" s="232">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60"/>
      <c r="BF60" s="960"/>
      <c r="BG60" s="960"/>
      <c r="BH60" s="960"/>
      <c r="BI60" s="961"/>
      <c r="BJ60" s="226"/>
      <c r="BK60" s="226"/>
      <c r="BL60" s="226"/>
      <c r="BM60" s="226"/>
      <c r="BN60" s="226"/>
      <c r="BO60" s="235"/>
      <c r="BP60" s="235"/>
      <c r="BQ60" s="232">
        <v>54</v>
      </c>
      <c r="BR60" s="233"/>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24"/>
    </row>
    <row r="61" spans="1:131" ht="26.25" customHeight="1" thickBot="1" x14ac:dyDescent="0.25">
      <c r="A61" s="232">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60"/>
      <c r="BF61" s="960"/>
      <c r="BG61" s="960"/>
      <c r="BH61" s="960"/>
      <c r="BI61" s="961"/>
      <c r="BJ61" s="226"/>
      <c r="BK61" s="226"/>
      <c r="BL61" s="226"/>
      <c r="BM61" s="226"/>
      <c r="BN61" s="226"/>
      <c r="BO61" s="235"/>
      <c r="BP61" s="235"/>
      <c r="BQ61" s="232">
        <v>55</v>
      </c>
      <c r="BR61" s="233"/>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24"/>
    </row>
    <row r="62" spans="1:131" ht="26.25" customHeight="1" x14ac:dyDescent="0.2">
      <c r="A62" s="232">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60"/>
      <c r="BF62" s="960"/>
      <c r="BG62" s="960"/>
      <c r="BH62" s="960"/>
      <c r="BI62" s="961"/>
      <c r="BJ62" s="1015" t="s">
        <v>391</v>
      </c>
      <c r="BK62" s="1016"/>
      <c r="BL62" s="1016"/>
      <c r="BM62" s="1016"/>
      <c r="BN62" s="1017"/>
      <c r="BO62" s="235"/>
      <c r="BP62" s="235"/>
      <c r="BQ62" s="232">
        <v>56</v>
      </c>
      <c r="BR62" s="233"/>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8"/>
      <c r="AF63" s="1009">
        <v>1258</v>
      </c>
      <c r="AG63" s="946"/>
      <c r="AH63" s="946"/>
      <c r="AI63" s="946"/>
      <c r="AJ63" s="1010"/>
      <c r="AK63" s="1011"/>
      <c r="AL63" s="950"/>
      <c r="AM63" s="950"/>
      <c r="AN63" s="950"/>
      <c r="AO63" s="950"/>
      <c r="AP63" s="946" t="s">
        <v>539</v>
      </c>
      <c r="AQ63" s="946"/>
      <c r="AR63" s="946"/>
      <c r="AS63" s="946"/>
      <c r="AT63" s="946"/>
      <c r="AU63" s="946" t="s">
        <v>539</v>
      </c>
      <c r="AV63" s="946"/>
      <c r="AW63" s="946"/>
      <c r="AX63" s="946"/>
      <c r="AY63" s="946"/>
      <c r="AZ63" s="1005"/>
      <c r="BA63" s="1005"/>
      <c r="BB63" s="1005"/>
      <c r="BC63" s="1005"/>
      <c r="BD63" s="1005"/>
      <c r="BE63" s="947"/>
      <c r="BF63" s="947"/>
      <c r="BG63" s="947"/>
      <c r="BH63" s="947"/>
      <c r="BI63" s="948"/>
      <c r="BJ63" s="1006" t="s">
        <v>122</v>
      </c>
      <c r="BK63" s="940"/>
      <c r="BL63" s="940"/>
      <c r="BM63" s="940"/>
      <c r="BN63" s="1007"/>
      <c r="BO63" s="235"/>
      <c r="BP63" s="235"/>
      <c r="BQ63" s="232">
        <v>57</v>
      </c>
      <c r="BR63" s="233"/>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24"/>
    </row>
    <row r="66" spans="1:131" ht="26.25" customHeight="1" x14ac:dyDescent="0.2">
      <c r="A66" s="983" t="s">
        <v>394</v>
      </c>
      <c r="B66" s="984"/>
      <c r="C66" s="984"/>
      <c r="D66" s="984"/>
      <c r="E66" s="984"/>
      <c r="F66" s="984"/>
      <c r="G66" s="984"/>
      <c r="H66" s="984"/>
      <c r="I66" s="984"/>
      <c r="J66" s="984"/>
      <c r="K66" s="984"/>
      <c r="L66" s="984"/>
      <c r="M66" s="984"/>
      <c r="N66" s="984"/>
      <c r="O66" s="984"/>
      <c r="P66" s="985"/>
      <c r="Q66" s="989" t="s">
        <v>380</v>
      </c>
      <c r="R66" s="990"/>
      <c r="S66" s="990"/>
      <c r="T66" s="990"/>
      <c r="U66" s="991"/>
      <c r="V66" s="989" t="s">
        <v>381</v>
      </c>
      <c r="W66" s="990"/>
      <c r="X66" s="990"/>
      <c r="Y66" s="990"/>
      <c r="Z66" s="991"/>
      <c r="AA66" s="989" t="s">
        <v>382</v>
      </c>
      <c r="AB66" s="990"/>
      <c r="AC66" s="990"/>
      <c r="AD66" s="990"/>
      <c r="AE66" s="991"/>
      <c r="AF66" s="995" t="s">
        <v>383</v>
      </c>
      <c r="AG66" s="996"/>
      <c r="AH66" s="996"/>
      <c r="AI66" s="996"/>
      <c r="AJ66" s="997"/>
      <c r="AK66" s="989" t="s">
        <v>384</v>
      </c>
      <c r="AL66" s="984"/>
      <c r="AM66" s="984"/>
      <c r="AN66" s="984"/>
      <c r="AO66" s="985"/>
      <c r="AP66" s="989" t="s">
        <v>385</v>
      </c>
      <c r="AQ66" s="990"/>
      <c r="AR66" s="990"/>
      <c r="AS66" s="990"/>
      <c r="AT66" s="991"/>
      <c r="AU66" s="989" t="s">
        <v>395</v>
      </c>
      <c r="AV66" s="990"/>
      <c r="AW66" s="990"/>
      <c r="AX66" s="990"/>
      <c r="AY66" s="991"/>
      <c r="AZ66" s="989" t="s">
        <v>364</v>
      </c>
      <c r="BA66" s="990"/>
      <c r="BB66" s="990"/>
      <c r="BC66" s="990"/>
      <c r="BD66" s="1003"/>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3" t="s">
        <v>540</v>
      </c>
      <c r="C68" s="974"/>
      <c r="D68" s="974"/>
      <c r="E68" s="974"/>
      <c r="F68" s="974"/>
      <c r="G68" s="974"/>
      <c r="H68" s="974"/>
      <c r="I68" s="974"/>
      <c r="J68" s="974"/>
      <c r="K68" s="974"/>
      <c r="L68" s="974"/>
      <c r="M68" s="974"/>
      <c r="N68" s="974"/>
      <c r="O68" s="974"/>
      <c r="P68" s="975"/>
      <c r="Q68" s="976">
        <v>8467</v>
      </c>
      <c r="R68" s="970">
        <v>7961</v>
      </c>
      <c r="S68" s="970">
        <v>7961</v>
      </c>
      <c r="T68" s="970">
        <v>7961</v>
      </c>
      <c r="U68" s="970">
        <v>7961</v>
      </c>
      <c r="V68" s="970">
        <v>7990</v>
      </c>
      <c r="W68" s="970">
        <v>7475</v>
      </c>
      <c r="X68" s="970">
        <v>7475</v>
      </c>
      <c r="Y68" s="970">
        <v>7475</v>
      </c>
      <c r="Z68" s="970">
        <v>7475</v>
      </c>
      <c r="AA68" s="970">
        <v>477</v>
      </c>
      <c r="AB68" s="970">
        <v>486</v>
      </c>
      <c r="AC68" s="970">
        <v>486</v>
      </c>
      <c r="AD68" s="970">
        <v>486</v>
      </c>
      <c r="AE68" s="970">
        <v>486</v>
      </c>
      <c r="AF68" s="970">
        <v>477</v>
      </c>
      <c r="AG68" s="970">
        <v>486</v>
      </c>
      <c r="AH68" s="970">
        <v>486</v>
      </c>
      <c r="AI68" s="970">
        <v>486</v>
      </c>
      <c r="AJ68" s="970">
        <v>486</v>
      </c>
      <c r="AK68" s="970">
        <v>380</v>
      </c>
      <c r="AL68" s="970"/>
      <c r="AM68" s="970"/>
      <c r="AN68" s="970"/>
      <c r="AO68" s="970"/>
      <c r="AP68" s="970">
        <v>3142</v>
      </c>
      <c r="AQ68" s="970">
        <v>4476</v>
      </c>
      <c r="AR68" s="970">
        <v>4476</v>
      </c>
      <c r="AS68" s="970">
        <v>4476</v>
      </c>
      <c r="AT68" s="970">
        <v>4476</v>
      </c>
      <c r="AU68" s="970">
        <v>135</v>
      </c>
      <c r="AV68" s="970">
        <v>192</v>
      </c>
      <c r="AW68" s="970">
        <v>192</v>
      </c>
      <c r="AX68" s="970">
        <v>192</v>
      </c>
      <c r="AY68" s="970">
        <v>192</v>
      </c>
      <c r="AZ68" s="971"/>
      <c r="BA68" s="971"/>
      <c r="BB68" s="971"/>
      <c r="BC68" s="971"/>
      <c r="BD68" s="972"/>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2" t="s">
        <v>541</v>
      </c>
      <c r="C69" s="963"/>
      <c r="D69" s="963"/>
      <c r="E69" s="963"/>
      <c r="F69" s="963"/>
      <c r="G69" s="963"/>
      <c r="H69" s="963"/>
      <c r="I69" s="963"/>
      <c r="J69" s="963"/>
      <c r="K69" s="963"/>
      <c r="L69" s="963"/>
      <c r="M69" s="963"/>
      <c r="N69" s="963"/>
      <c r="O69" s="963"/>
      <c r="P69" s="964"/>
      <c r="Q69" s="965">
        <v>221481</v>
      </c>
      <c r="R69" s="959">
        <v>144168</v>
      </c>
      <c r="S69" s="959">
        <v>144168</v>
      </c>
      <c r="T69" s="959">
        <v>144168</v>
      </c>
      <c r="U69" s="959">
        <v>144168</v>
      </c>
      <c r="V69" s="959">
        <v>203386</v>
      </c>
      <c r="W69" s="959">
        <v>138019</v>
      </c>
      <c r="X69" s="959">
        <v>138019</v>
      </c>
      <c r="Y69" s="959">
        <v>138019</v>
      </c>
      <c r="Z69" s="959">
        <v>138019</v>
      </c>
      <c r="AA69" s="959">
        <v>18095</v>
      </c>
      <c r="AB69" s="959">
        <v>6149</v>
      </c>
      <c r="AC69" s="959">
        <v>6149</v>
      </c>
      <c r="AD69" s="959">
        <v>6149</v>
      </c>
      <c r="AE69" s="959">
        <v>6149</v>
      </c>
      <c r="AF69" s="959">
        <v>40934</v>
      </c>
      <c r="AG69" s="959">
        <v>32354</v>
      </c>
      <c r="AH69" s="959">
        <v>32354</v>
      </c>
      <c r="AI69" s="959">
        <v>32354</v>
      </c>
      <c r="AJ69" s="959">
        <v>32354</v>
      </c>
      <c r="AK69" s="959" t="s">
        <v>482</v>
      </c>
      <c r="AL69" s="959"/>
      <c r="AM69" s="959"/>
      <c r="AN69" s="959"/>
      <c r="AO69" s="959"/>
      <c r="AP69" s="959" t="s">
        <v>482</v>
      </c>
      <c r="AQ69" s="959"/>
      <c r="AR69" s="959"/>
      <c r="AS69" s="959"/>
      <c r="AT69" s="959"/>
      <c r="AU69" s="959" t="s">
        <v>482</v>
      </c>
      <c r="AV69" s="959"/>
      <c r="AW69" s="959"/>
      <c r="AX69" s="959"/>
      <c r="AY69" s="959"/>
      <c r="AZ69" s="960" t="s">
        <v>545</v>
      </c>
      <c r="BA69" s="960"/>
      <c r="BB69" s="960"/>
      <c r="BC69" s="960"/>
      <c r="BD69" s="961"/>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2" t="s">
        <v>542</v>
      </c>
      <c r="C70" s="963"/>
      <c r="D70" s="963"/>
      <c r="E70" s="963"/>
      <c r="F70" s="963"/>
      <c r="G70" s="963"/>
      <c r="H70" s="963"/>
      <c r="I70" s="963"/>
      <c r="J70" s="963"/>
      <c r="K70" s="963"/>
      <c r="L70" s="963"/>
      <c r="M70" s="963"/>
      <c r="N70" s="963"/>
      <c r="O70" s="963"/>
      <c r="P70" s="964"/>
      <c r="Q70" s="965">
        <v>90180</v>
      </c>
      <c r="R70" s="959">
        <v>76940</v>
      </c>
      <c r="S70" s="959">
        <v>76940</v>
      </c>
      <c r="T70" s="959">
        <v>76940</v>
      </c>
      <c r="U70" s="959">
        <v>76940</v>
      </c>
      <c r="V70" s="959">
        <v>85061</v>
      </c>
      <c r="W70" s="959">
        <v>73165</v>
      </c>
      <c r="X70" s="959">
        <v>73165</v>
      </c>
      <c r="Y70" s="959">
        <v>73165</v>
      </c>
      <c r="Z70" s="959">
        <v>73165</v>
      </c>
      <c r="AA70" s="959">
        <v>5120</v>
      </c>
      <c r="AB70" s="959">
        <v>3775</v>
      </c>
      <c r="AC70" s="959">
        <v>3775</v>
      </c>
      <c r="AD70" s="959">
        <v>3775</v>
      </c>
      <c r="AE70" s="959">
        <v>3775</v>
      </c>
      <c r="AF70" s="959">
        <v>4894</v>
      </c>
      <c r="AG70" s="959">
        <v>3775</v>
      </c>
      <c r="AH70" s="959">
        <v>3775</v>
      </c>
      <c r="AI70" s="959">
        <v>3775</v>
      </c>
      <c r="AJ70" s="959">
        <v>3775</v>
      </c>
      <c r="AK70" s="959">
        <v>5163</v>
      </c>
      <c r="AL70" s="959">
        <v>7300</v>
      </c>
      <c r="AM70" s="959">
        <v>7300</v>
      </c>
      <c r="AN70" s="959">
        <v>7300</v>
      </c>
      <c r="AO70" s="959">
        <v>7300</v>
      </c>
      <c r="AP70" s="959">
        <v>78689</v>
      </c>
      <c r="AQ70" s="959">
        <v>42318</v>
      </c>
      <c r="AR70" s="959">
        <v>42318</v>
      </c>
      <c r="AS70" s="959">
        <v>42318</v>
      </c>
      <c r="AT70" s="959">
        <v>42318</v>
      </c>
      <c r="AU70" s="959">
        <v>1574</v>
      </c>
      <c r="AV70" s="959"/>
      <c r="AW70" s="959"/>
      <c r="AX70" s="959"/>
      <c r="AY70" s="959"/>
      <c r="AZ70" s="960"/>
      <c r="BA70" s="960"/>
      <c r="BB70" s="960"/>
      <c r="BC70" s="960"/>
      <c r="BD70" s="961"/>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2" t="s">
        <v>543</v>
      </c>
      <c r="C71" s="963"/>
      <c r="D71" s="963"/>
      <c r="E71" s="963"/>
      <c r="F71" s="963"/>
      <c r="G71" s="963"/>
      <c r="H71" s="963"/>
      <c r="I71" s="963"/>
      <c r="J71" s="963"/>
      <c r="K71" s="963"/>
      <c r="L71" s="963"/>
      <c r="M71" s="963"/>
      <c r="N71" s="963"/>
      <c r="O71" s="963"/>
      <c r="P71" s="964"/>
      <c r="Q71" s="965">
        <v>9878</v>
      </c>
      <c r="R71" s="959">
        <v>6933</v>
      </c>
      <c r="S71" s="959">
        <v>6933</v>
      </c>
      <c r="T71" s="959">
        <v>6933</v>
      </c>
      <c r="U71" s="959">
        <v>6933</v>
      </c>
      <c r="V71" s="959">
        <v>9787</v>
      </c>
      <c r="W71" s="959">
        <v>6850</v>
      </c>
      <c r="X71" s="959">
        <v>6850</v>
      </c>
      <c r="Y71" s="959">
        <v>6850</v>
      </c>
      <c r="Z71" s="959">
        <v>6850</v>
      </c>
      <c r="AA71" s="959">
        <v>92</v>
      </c>
      <c r="AB71" s="959">
        <v>82</v>
      </c>
      <c r="AC71" s="959">
        <v>82</v>
      </c>
      <c r="AD71" s="959">
        <v>82</v>
      </c>
      <c r="AE71" s="959">
        <v>82</v>
      </c>
      <c r="AF71" s="959">
        <v>92</v>
      </c>
      <c r="AG71" s="959">
        <v>82</v>
      </c>
      <c r="AH71" s="959">
        <v>82</v>
      </c>
      <c r="AI71" s="959">
        <v>82</v>
      </c>
      <c r="AJ71" s="959">
        <v>82</v>
      </c>
      <c r="AK71" s="959">
        <v>5083</v>
      </c>
      <c r="AL71" s="959">
        <v>2485</v>
      </c>
      <c r="AM71" s="959">
        <v>2485</v>
      </c>
      <c r="AN71" s="959">
        <v>2485</v>
      </c>
      <c r="AO71" s="959">
        <v>2485</v>
      </c>
      <c r="AP71" s="959" t="s">
        <v>482</v>
      </c>
      <c r="AQ71" s="959"/>
      <c r="AR71" s="959"/>
      <c r="AS71" s="959"/>
      <c r="AT71" s="959"/>
      <c r="AU71" s="959" t="s">
        <v>482</v>
      </c>
      <c r="AV71" s="959"/>
      <c r="AW71" s="959"/>
      <c r="AX71" s="959"/>
      <c r="AY71" s="959"/>
      <c r="AZ71" s="960"/>
      <c r="BA71" s="960"/>
      <c r="BB71" s="960"/>
      <c r="BC71" s="960"/>
      <c r="BD71" s="961"/>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2" t="s">
        <v>544</v>
      </c>
      <c r="C72" s="963"/>
      <c r="D72" s="963"/>
      <c r="E72" s="963"/>
      <c r="F72" s="963"/>
      <c r="G72" s="963"/>
      <c r="H72" s="963"/>
      <c r="I72" s="963"/>
      <c r="J72" s="963"/>
      <c r="K72" s="963"/>
      <c r="L72" s="963"/>
      <c r="M72" s="963"/>
      <c r="N72" s="963"/>
      <c r="O72" s="963"/>
      <c r="P72" s="964"/>
      <c r="Q72" s="965">
        <v>1600855</v>
      </c>
      <c r="R72" s="959">
        <v>1385861</v>
      </c>
      <c r="S72" s="959">
        <v>1385861</v>
      </c>
      <c r="T72" s="959">
        <v>1385861</v>
      </c>
      <c r="U72" s="959">
        <v>1385861</v>
      </c>
      <c r="V72" s="959">
        <v>1567252</v>
      </c>
      <c r="W72" s="959">
        <v>1346246</v>
      </c>
      <c r="X72" s="959">
        <v>1346246</v>
      </c>
      <c r="Y72" s="959">
        <v>1346246</v>
      </c>
      <c r="Z72" s="959">
        <v>1346246</v>
      </c>
      <c r="AA72" s="959">
        <v>33603</v>
      </c>
      <c r="AB72" s="959">
        <v>39615</v>
      </c>
      <c r="AC72" s="959">
        <v>39615</v>
      </c>
      <c r="AD72" s="959">
        <v>39615</v>
      </c>
      <c r="AE72" s="959">
        <v>39615</v>
      </c>
      <c r="AF72" s="959">
        <v>33603</v>
      </c>
      <c r="AG72" s="959">
        <v>39615</v>
      </c>
      <c r="AH72" s="959">
        <v>39615</v>
      </c>
      <c r="AI72" s="959">
        <v>39615</v>
      </c>
      <c r="AJ72" s="959">
        <v>39615</v>
      </c>
      <c r="AK72" s="959">
        <v>22693</v>
      </c>
      <c r="AL72" s="959">
        <v>13582</v>
      </c>
      <c r="AM72" s="959">
        <v>13582</v>
      </c>
      <c r="AN72" s="959">
        <v>13582</v>
      </c>
      <c r="AO72" s="959">
        <v>13582</v>
      </c>
      <c r="AP72" s="959" t="s">
        <v>482</v>
      </c>
      <c r="AQ72" s="959"/>
      <c r="AR72" s="959"/>
      <c r="AS72" s="959"/>
      <c r="AT72" s="959"/>
      <c r="AU72" s="959" t="s">
        <v>482</v>
      </c>
      <c r="AV72" s="959"/>
      <c r="AW72" s="959"/>
      <c r="AX72" s="959"/>
      <c r="AY72" s="959"/>
      <c r="AZ72" s="960"/>
      <c r="BA72" s="960"/>
      <c r="BB72" s="960"/>
      <c r="BC72" s="960"/>
      <c r="BD72" s="961"/>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2"/>
      <c r="C73" s="963"/>
      <c r="D73" s="963"/>
      <c r="E73" s="963"/>
      <c r="F73" s="963"/>
      <c r="G73" s="963"/>
      <c r="H73" s="963"/>
      <c r="I73" s="963"/>
      <c r="J73" s="963"/>
      <c r="K73" s="963"/>
      <c r="L73" s="963"/>
      <c r="M73" s="963"/>
      <c r="N73" s="963"/>
      <c r="O73" s="963"/>
      <c r="P73" s="964"/>
      <c r="Q73" s="965"/>
      <c r="R73" s="959"/>
      <c r="S73" s="959"/>
      <c r="T73" s="959"/>
      <c r="U73" s="959"/>
      <c r="V73" s="959"/>
      <c r="W73" s="959"/>
      <c r="X73" s="959"/>
      <c r="Y73" s="959"/>
      <c r="Z73" s="959"/>
      <c r="AA73" s="959"/>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2"/>
      <c r="C74" s="963"/>
      <c r="D74" s="963"/>
      <c r="E74" s="963"/>
      <c r="F74" s="963"/>
      <c r="G74" s="963"/>
      <c r="H74" s="963"/>
      <c r="I74" s="963"/>
      <c r="J74" s="963"/>
      <c r="K74" s="963"/>
      <c r="L74" s="963"/>
      <c r="M74" s="963"/>
      <c r="N74" s="963"/>
      <c r="O74" s="963"/>
      <c r="P74" s="964"/>
      <c r="Q74" s="965"/>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2"/>
      <c r="C75" s="963"/>
      <c r="D75" s="963"/>
      <c r="E75" s="963"/>
      <c r="F75" s="963"/>
      <c r="G75" s="963"/>
      <c r="H75" s="963"/>
      <c r="I75" s="963"/>
      <c r="J75" s="963"/>
      <c r="K75" s="963"/>
      <c r="L75" s="963"/>
      <c r="M75" s="963"/>
      <c r="N75" s="963"/>
      <c r="O75" s="963"/>
      <c r="P75" s="964"/>
      <c r="Q75" s="966"/>
      <c r="R75" s="967"/>
      <c r="S75" s="967"/>
      <c r="T75" s="967"/>
      <c r="U75" s="968"/>
      <c r="V75" s="969"/>
      <c r="W75" s="967"/>
      <c r="X75" s="967"/>
      <c r="Y75" s="967"/>
      <c r="Z75" s="968"/>
      <c r="AA75" s="969"/>
      <c r="AB75" s="967"/>
      <c r="AC75" s="967"/>
      <c r="AD75" s="967"/>
      <c r="AE75" s="968"/>
      <c r="AF75" s="969"/>
      <c r="AG75" s="967"/>
      <c r="AH75" s="967"/>
      <c r="AI75" s="967"/>
      <c r="AJ75" s="968"/>
      <c r="AK75" s="969"/>
      <c r="AL75" s="967"/>
      <c r="AM75" s="967"/>
      <c r="AN75" s="967"/>
      <c r="AO75" s="968"/>
      <c r="AP75" s="969"/>
      <c r="AQ75" s="967"/>
      <c r="AR75" s="967"/>
      <c r="AS75" s="967"/>
      <c r="AT75" s="968"/>
      <c r="AU75" s="969"/>
      <c r="AV75" s="967"/>
      <c r="AW75" s="967"/>
      <c r="AX75" s="967"/>
      <c r="AY75" s="968"/>
      <c r="AZ75" s="960"/>
      <c r="BA75" s="960"/>
      <c r="BB75" s="960"/>
      <c r="BC75" s="960"/>
      <c r="BD75" s="961"/>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2"/>
      <c r="C76" s="963"/>
      <c r="D76" s="963"/>
      <c r="E76" s="963"/>
      <c r="F76" s="963"/>
      <c r="G76" s="963"/>
      <c r="H76" s="963"/>
      <c r="I76" s="963"/>
      <c r="J76" s="963"/>
      <c r="K76" s="963"/>
      <c r="L76" s="963"/>
      <c r="M76" s="963"/>
      <c r="N76" s="963"/>
      <c r="O76" s="963"/>
      <c r="P76" s="964"/>
      <c r="Q76" s="966"/>
      <c r="R76" s="967"/>
      <c r="S76" s="967"/>
      <c r="T76" s="967"/>
      <c r="U76" s="968"/>
      <c r="V76" s="969"/>
      <c r="W76" s="967"/>
      <c r="X76" s="967"/>
      <c r="Y76" s="967"/>
      <c r="Z76" s="968"/>
      <c r="AA76" s="969"/>
      <c r="AB76" s="967"/>
      <c r="AC76" s="967"/>
      <c r="AD76" s="967"/>
      <c r="AE76" s="968"/>
      <c r="AF76" s="969"/>
      <c r="AG76" s="967"/>
      <c r="AH76" s="967"/>
      <c r="AI76" s="967"/>
      <c r="AJ76" s="968"/>
      <c r="AK76" s="969"/>
      <c r="AL76" s="967"/>
      <c r="AM76" s="967"/>
      <c r="AN76" s="967"/>
      <c r="AO76" s="968"/>
      <c r="AP76" s="969"/>
      <c r="AQ76" s="967"/>
      <c r="AR76" s="967"/>
      <c r="AS76" s="967"/>
      <c r="AT76" s="968"/>
      <c r="AU76" s="969"/>
      <c r="AV76" s="967"/>
      <c r="AW76" s="967"/>
      <c r="AX76" s="967"/>
      <c r="AY76" s="968"/>
      <c r="AZ76" s="960"/>
      <c r="BA76" s="960"/>
      <c r="BB76" s="960"/>
      <c r="BC76" s="960"/>
      <c r="BD76" s="961"/>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2"/>
      <c r="C77" s="963"/>
      <c r="D77" s="963"/>
      <c r="E77" s="963"/>
      <c r="F77" s="963"/>
      <c r="G77" s="963"/>
      <c r="H77" s="963"/>
      <c r="I77" s="963"/>
      <c r="J77" s="963"/>
      <c r="K77" s="963"/>
      <c r="L77" s="963"/>
      <c r="M77" s="963"/>
      <c r="N77" s="963"/>
      <c r="O77" s="963"/>
      <c r="P77" s="964"/>
      <c r="Q77" s="966"/>
      <c r="R77" s="967"/>
      <c r="S77" s="967"/>
      <c r="T77" s="967"/>
      <c r="U77" s="968"/>
      <c r="V77" s="969"/>
      <c r="W77" s="967"/>
      <c r="X77" s="967"/>
      <c r="Y77" s="967"/>
      <c r="Z77" s="968"/>
      <c r="AA77" s="969"/>
      <c r="AB77" s="967"/>
      <c r="AC77" s="967"/>
      <c r="AD77" s="967"/>
      <c r="AE77" s="968"/>
      <c r="AF77" s="969"/>
      <c r="AG77" s="967"/>
      <c r="AH77" s="967"/>
      <c r="AI77" s="967"/>
      <c r="AJ77" s="968"/>
      <c r="AK77" s="969"/>
      <c r="AL77" s="967"/>
      <c r="AM77" s="967"/>
      <c r="AN77" s="967"/>
      <c r="AO77" s="968"/>
      <c r="AP77" s="969"/>
      <c r="AQ77" s="967"/>
      <c r="AR77" s="967"/>
      <c r="AS77" s="967"/>
      <c r="AT77" s="968"/>
      <c r="AU77" s="969"/>
      <c r="AV77" s="967"/>
      <c r="AW77" s="967"/>
      <c r="AX77" s="967"/>
      <c r="AY77" s="968"/>
      <c r="AZ77" s="960"/>
      <c r="BA77" s="960"/>
      <c r="BB77" s="960"/>
      <c r="BC77" s="960"/>
      <c r="BD77" s="961"/>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51">
        <v>80000</v>
      </c>
      <c r="AG88" s="946"/>
      <c r="AH88" s="946"/>
      <c r="AI88" s="946"/>
      <c r="AJ88" s="946"/>
      <c r="AK88" s="950"/>
      <c r="AL88" s="950"/>
      <c r="AM88" s="950"/>
      <c r="AN88" s="950"/>
      <c r="AO88" s="950"/>
      <c r="AP88" s="946">
        <v>81831</v>
      </c>
      <c r="AQ88" s="946"/>
      <c r="AR88" s="946"/>
      <c r="AS88" s="946"/>
      <c r="AT88" s="946"/>
      <c r="AU88" s="946">
        <v>1709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5240</v>
      </c>
      <c r="CS102" s="940"/>
      <c r="CT102" s="940"/>
      <c r="CU102" s="940"/>
      <c r="CV102" s="941"/>
      <c r="CW102" s="939">
        <v>290</v>
      </c>
      <c r="CX102" s="940"/>
      <c r="CY102" s="940"/>
      <c r="CZ102" s="940"/>
      <c r="DA102" s="941"/>
      <c r="DB102" s="939" t="s">
        <v>558</v>
      </c>
      <c r="DC102" s="940"/>
      <c r="DD102" s="940"/>
      <c r="DE102" s="940"/>
      <c r="DF102" s="941"/>
      <c r="DG102" s="939" t="s">
        <v>558</v>
      </c>
      <c r="DH102" s="940"/>
      <c r="DI102" s="940"/>
      <c r="DJ102" s="940"/>
      <c r="DK102" s="941"/>
      <c r="DL102" s="939" t="s">
        <v>558</v>
      </c>
      <c r="DM102" s="940"/>
      <c r="DN102" s="940"/>
      <c r="DO102" s="940"/>
      <c r="DP102" s="941"/>
      <c r="DQ102" s="939" t="s">
        <v>558</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2440828</v>
      </c>
      <c r="AB110" s="876"/>
      <c r="AC110" s="876"/>
      <c r="AD110" s="876"/>
      <c r="AE110" s="877"/>
      <c r="AF110" s="878">
        <v>2447399</v>
      </c>
      <c r="AG110" s="876"/>
      <c r="AH110" s="876"/>
      <c r="AI110" s="876"/>
      <c r="AJ110" s="877"/>
      <c r="AK110" s="878">
        <v>2533207</v>
      </c>
      <c r="AL110" s="876"/>
      <c r="AM110" s="876"/>
      <c r="AN110" s="876"/>
      <c r="AO110" s="877"/>
      <c r="AP110" s="879">
        <v>3.3</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29285147</v>
      </c>
      <c r="BR110" s="829"/>
      <c r="BS110" s="829"/>
      <c r="BT110" s="829"/>
      <c r="BU110" s="829"/>
      <c r="BV110" s="829">
        <v>27933531</v>
      </c>
      <c r="BW110" s="829"/>
      <c r="BX110" s="829"/>
      <c r="BY110" s="829"/>
      <c r="BZ110" s="829"/>
      <c r="CA110" s="829">
        <v>26262863</v>
      </c>
      <c r="CB110" s="829"/>
      <c r="CC110" s="829"/>
      <c r="CD110" s="829"/>
      <c r="CE110" s="829"/>
      <c r="CF110" s="853">
        <v>34.1</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3731937</v>
      </c>
      <c r="DH110" s="829"/>
      <c r="DI110" s="829"/>
      <c r="DJ110" s="829"/>
      <c r="DK110" s="829"/>
      <c r="DL110" s="829">
        <v>3320459</v>
      </c>
      <c r="DM110" s="829"/>
      <c r="DN110" s="829"/>
      <c r="DO110" s="829"/>
      <c r="DP110" s="829"/>
      <c r="DQ110" s="829">
        <v>2908706</v>
      </c>
      <c r="DR110" s="829"/>
      <c r="DS110" s="829"/>
      <c r="DT110" s="829"/>
      <c r="DU110" s="829"/>
      <c r="DV110" s="830">
        <v>3.8</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4289566</v>
      </c>
      <c r="BR111" s="804"/>
      <c r="BS111" s="804"/>
      <c r="BT111" s="804"/>
      <c r="BU111" s="804"/>
      <c r="BV111" s="804">
        <v>3817837</v>
      </c>
      <c r="BW111" s="804"/>
      <c r="BX111" s="804"/>
      <c r="BY111" s="804"/>
      <c r="BZ111" s="804"/>
      <c r="CA111" s="804">
        <v>3348233</v>
      </c>
      <c r="CB111" s="804"/>
      <c r="CC111" s="804"/>
      <c r="CD111" s="804"/>
      <c r="CE111" s="804"/>
      <c r="CF111" s="862">
        <v>4.3</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136887</v>
      </c>
      <c r="AB112" s="767"/>
      <c r="AC112" s="767"/>
      <c r="AD112" s="767"/>
      <c r="AE112" s="768"/>
      <c r="AF112" s="769">
        <v>140583</v>
      </c>
      <c r="AG112" s="767"/>
      <c r="AH112" s="767"/>
      <c r="AI112" s="767"/>
      <c r="AJ112" s="768"/>
      <c r="AK112" s="769">
        <v>137286</v>
      </c>
      <c r="AL112" s="767"/>
      <c r="AM112" s="767"/>
      <c r="AN112" s="767"/>
      <c r="AO112" s="768"/>
      <c r="AP112" s="811">
        <v>0.2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1376598</v>
      </c>
      <c r="BR113" s="804"/>
      <c r="BS113" s="804"/>
      <c r="BT113" s="804"/>
      <c r="BU113" s="804"/>
      <c r="BV113" s="804">
        <v>1622833</v>
      </c>
      <c r="BW113" s="804"/>
      <c r="BX113" s="804"/>
      <c r="BY113" s="804"/>
      <c r="BZ113" s="804"/>
      <c r="CA113" s="804">
        <v>1708891</v>
      </c>
      <c r="CB113" s="804"/>
      <c r="CC113" s="804"/>
      <c r="CD113" s="804"/>
      <c r="CE113" s="804"/>
      <c r="CF113" s="862">
        <v>2.2000000000000002</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91045</v>
      </c>
      <c r="AB114" s="767"/>
      <c r="AC114" s="767"/>
      <c r="AD114" s="767"/>
      <c r="AE114" s="768"/>
      <c r="AF114" s="769">
        <v>89456</v>
      </c>
      <c r="AG114" s="767"/>
      <c r="AH114" s="767"/>
      <c r="AI114" s="767"/>
      <c r="AJ114" s="768"/>
      <c r="AK114" s="769">
        <v>109480</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14432987</v>
      </c>
      <c r="BR114" s="804"/>
      <c r="BS114" s="804"/>
      <c r="BT114" s="804"/>
      <c r="BU114" s="804"/>
      <c r="BV114" s="804">
        <v>13707794</v>
      </c>
      <c r="BW114" s="804"/>
      <c r="BX114" s="804"/>
      <c r="BY114" s="804"/>
      <c r="BZ114" s="804"/>
      <c r="CA114" s="804">
        <v>13855873</v>
      </c>
      <c r="CB114" s="804"/>
      <c r="CC114" s="804"/>
      <c r="CD114" s="804"/>
      <c r="CE114" s="804"/>
      <c r="CF114" s="862">
        <v>18</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471729</v>
      </c>
      <c r="AB115" s="906"/>
      <c r="AC115" s="906"/>
      <c r="AD115" s="906"/>
      <c r="AE115" s="907"/>
      <c r="AF115" s="908">
        <v>469421</v>
      </c>
      <c r="AG115" s="906"/>
      <c r="AH115" s="906"/>
      <c r="AI115" s="906"/>
      <c r="AJ115" s="907"/>
      <c r="AK115" s="908">
        <v>469512</v>
      </c>
      <c r="AL115" s="906"/>
      <c r="AM115" s="906"/>
      <c r="AN115" s="906"/>
      <c r="AO115" s="907"/>
      <c r="AP115" s="909">
        <v>0.6</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557629</v>
      </c>
      <c r="DH116" s="767"/>
      <c r="DI116" s="767"/>
      <c r="DJ116" s="767"/>
      <c r="DK116" s="768"/>
      <c r="DL116" s="769">
        <v>497378</v>
      </c>
      <c r="DM116" s="767"/>
      <c r="DN116" s="767"/>
      <c r="DO116" s="767"/>
      <c r="DP116" s="768"/>
      <c r="DQ116" s="769">
        <v>439527</v>
      </c>
      <c r="DR116" s="767"/>
      <c r="DS116" s="767"/>
      <c r="DT116" s="767"/>
      <c r="DU116" s="768"/>
      <c r="DV116" s="811">
        <v>0.6</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3140489</v>
      </c>
      <c r="AB117" s="890"/>
      <c r="AC117" s="890"/>
      <c r="AD117" s="890"/>
      <c r="AE117" s="891"/>
      <c r="AF117" s="892">
        <v>3146859</v>
      </c>
      <c r="AG117" s="890"/>
      <c r="AH117" s="890"/>
      <c r="AI117" s="890"/>
      <c r="AJ117" s="891"/>
      <c r="AK117" s="892">
        <v>3249485</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411478</v>
      </c>
      <c r="AB119" s="876"/>
      <c r="AC119" s="876"/>
      <c r="AD119" s="876"/>
      <c r="AE119" s="877"/>
      <c r="AF119" s="878">
        <v>411570</v>
      </c>
      <c r="AG119" s="876"/>
      <c r="AH119" s="876"/>
      <c r="AI119" s="876"/>
      <c r="AJ119" s="877"/>
      <c r="AK119" s="878">
        <v>411661</v>
      </c>
      <c r="AL119" s="876"/>
      <c r="AM119" s="876"/>
      <c r="AN119" s="876"/>
      <c r="AO119" s="877"/>
      <c r="AP119" s="879">
        <v>0.5</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49384298</v>
      </c>
      <c r="BR119" s="832"/>
      <c r="BS119" s="832"/>
      <c r="BT119" s="832"/>
      <c r="BU119" s="832"/>
      <c r="BV119" s="832">
        <v>47081995</v>
      </c>
      <c r="BW119" s="832"/>
      <c r="BX119" s="832"/>
      <c r="BY119" s="832"/>
      <c r="BZ119" s="832"/>
      <c r="CA119" s="832">
        <v>45175860</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46173771</v>
      </c>
      <c r="BR120" s="829"/>
      <c r="BS120" s="829"/>
      <c r="BT120" s="829"/>
      <c r="BU120" s="829"/>
      <c r="BV120" s="829">
        <v>53850975</v>
      </c>
      <c r="BW120" s="829"/>
      <c r="BX120" s="829"/>
      <c r="BY120" s="829"/>
      <c r="BZ120" s="829"/>
      <c r="CA120" s="829">
        <v>59647476</v>
      </c>
      <c r="CB120" s="829"/>
      <c r="CC120" s="829"/>
      <c r="CD120" s="829"/>
      <c r="CE120" s="829"/>
      <c r="CF120" s="853">
        <v>77.400000000000006</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39962115</v>
      </c>
      <c r="BR122" s="832"/>
      <c r="BS122" s="832"/>
      <c r="BT122" s="832"/>
      <c r="BU122" s="832"/>
      <c r="BV122" s="832">
        <v>38927762</v>
      </c>
      <c r="BW122" s="832"/>
      <c r="BX122" s="832"/>
      <c r="BY122" s="832"/>
      <c r="BZ122" s="832"/>
      <c r="CA122" s="832">
        <v>35251794</v>
      </c>
      <c r="CB122" s="832"/>
      <c r="CC122" s="832"/>
      <c r="CD122" s="832"/>
      <c r="CE122" s="832"/>
      <c r="CF122" s="833">
        <v>45.8</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60251</v>
      </c>
      <c r="AB123" s="767"/>
      <c r="AC123" s="767"/>
      <c r="AD123" s="767"/>
      <c r="AE123" s="768"/>
      <c r="AF123" s="769">
        <v>57851</v>
      </c>
      <c r="AG123" s="767"/>
      <c r="AH123" s="767"/>
      <c r="AI123" s="767"/>
      <c r="AJ123" s="768"/>
      <c r="AK123" s="769">
        <v>57851</v>
      </c>
      <c r="AL123" s="767"/>
      <c r="AM123" s="767"/>
      <c r="AN123" s="767"/>
      <c r="AO123" s="768"/>
      <c r="AP123" s="811">
        <v>0.1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86135886</v>
      </c>
      <c r="BR123" s="820"/>
      <c r="BS123" s="820"/>
      <c r="BT123" s="820"/>
      <c r="BU123" s="820"/>
      <c r="BV123" s="820">
        <v>92778737</v>
      </c>
      <c r="BW123" s="820"/>
      <c r="BX123" s="820"/>
      <c r="BY123" s="820"/>
      <c r="BZ123" s="820"/>
      <c r="CA123" s="820">
        <v>94899270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571</v>
      </c>
      <c r="AB128" s="788"/>
      <c r="AC128" s="788"/>
      <c r="AD128" s="788"/>
      <c r="AE128" s="789"/>
      <c r="AF128" s="790">
        <v>578</v>
      </c>
      <c r="AG128" s="788"/>
      <c r="AH128" s="788"/>
      <c r="AI128" s="788"/>
      <c r="AJ128" s="789"/>
      <c r="AK128" s="790">
        <v>584</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74778353</v>
      </c>
      <c r="AB129" s="767"/>
      <c r="AC129" s="767"/>
      <c r="AD129" s="767"/>
      <c r="AE129" s="768"/>
      <c r="AF129" s="769">
        <v>76355548</v>
      </c>
      <c r="AG129" s="767"/>
      <c r="AH129" s="767"/>
      <c r="AI129" s="767"/>
      <c r="AJ129" s="768"/>
      <c r="AK129" s="769">
        <v>80359289</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3968716</v>
      </c>
      <c r="AB130" s="767"/>
      <c r="AC130" s="767"/>
      <c r="AD130" s="767"/>
      <c r="AE130" s="768"/>
      <c r="AF130" s="769">
        <v>3597638</v>
      </c>
      <c r="AG130" s="767"/>
      <c r="AH130" s="767"/>
      <c r="AI130" s="767"/>
      <c r="AJ130" s="768"/>
      <c r="AK130" s="769">
        <v>3319693</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-0.6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70809637</v>
      </c>
      <c r="AB131" s="751"/>
      <c r="AC131" s="751"/>
      <c r="AD131" s="751"/>
      <c r="AE131" s="752"/>
      <c r="AF131" s="753">
        <v>72757910</v>
      </c>
      <c r="AG131" s="751"/>
      <c r="AH131" s="751"/>
      <c r="AI131" s="751"/>
      <c r="AJ131" s="752"/>
      <c r="AK131" s="753">
        <v>77039596</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-1.1704593299999999</v>
      </c>
      <c r="AB132" s="732"/>
      <c r="AC132" s="732"/>
      <c r="AD132" s="732"/>
      <c r="AE132" s="733"/>
      <c r="AF132" s="734">
        <v>-0.62035454000000001</v>
      </c>
      <c r="AG132" s="732"/>
      <c r="AH132" s="732"/>
      <c r="AI132" s="732"/>
      <c r="AJ132" s="733"/>
      <c r="AK132" s="734">
        <v>-9.1890410000000006E-2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-1.2</v>
      </c>
      <c r="AB133" s="711"/>
      <c r="AC133" s="711"/>
      <c r="AD133" s="711"/>
      <c r="AE133" s="712"/>
      <c r="AF133" s="710">
        <v>-1</v>
      </c>
      <c r="AG133" s="711"/>
      <c r="AH133" s="711"/>
      <c r="AI133" s="711"/>
      <c r="AJ133" s="712"/>
      <c r="AK133" s="710">
        <v>-0.6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5/iflO0gFU+XDpE54Rx1CfoLFxOj1OI7ZTPbj1ahm7IM3zTlzOMqQjUZfis1d+5qRDB+AaScoyU9toaR2X5IQ==" saltValue="QOoQ2AWZp+7BfcmVA2vJ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L5" zoomScale="70" zoomScaleNormal="85" zoomScaleSheetLayoutView="70" workbookViewId="0">
      <selection activeCell="A19" sqref="A19"/>
    </sheetView>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8B7Io9FpL7xhZOHYzsfxzifAwqfQPjy5Z3OVQCm5yrNaKFx7Nxvwya7bt2lKEc0gCnkwAaCSJqtYNhzKeOEhw==" saltValue="SLvpZ+co51YEot+2I/7X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H5" zoomScale="70" zoomScaleNormal="70" zoomScaleSheetLayoutView="55" workbookViewId="0">
      <selection activeCell="A19" sqref="A19"/>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Q4uoF2NZP3rJY+kPJa/ccFEBAdVrAL+wxRq0Sio7+JMJMRSnUBx3Qh0yjGjvG4bacTbXl9s1/jCACHbLbuu0A==" saltValue="Z4IinD0PTual5oaOk/pCt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topLeftCell="A4" zoomScale="70" zoomScaleSheetLayoutView="70" workbookViewId="0">
      <selection activeCell="A19" sqref="A19"/>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5" t="s">
        <v>474</v>
      </c>
      <c r="AP7" s="265"/>
      <c r="AQ7" s="266" t="s">
        <v>475</v>
      </c>
      <c r="AR7" s="267"/>
    </row>
    <row r="8" spans="1:46" ht="13" x14ac:dyDescent="0.2">
      <c r="A8" s="259"/>
      <c r="AK8" s="268"/>
      <c r="AL8" s="269"/>
      <c r="AM8" s="269"/>
      <c r="AN8" s="270"/>
      <c r="AO8" s="1106"/>
      <c r="AP8" s="271" t="s">
        <v>476</v>
      </c>
      <c r="AQ8" s="272" t="s">
        <v>477</v>
      </c>
      <c r="AR8" s="273" t="s">
        <v>478</v>
      </c>
    </row>
    <row r="9" spans="1:46" ht="13" x14ac:dyDescent="0.2">
      <c r="A9" s="259"/>
      <c r="AK9" s="1117" t="s">
        <v>479</v>
      </c>
      <c r="AL9" s="1118"/>
      <c r="AM9" s="1118"/>
      <c r="AN9" s="1119"/>
      <c r="AO9" s="274">
        <v>18044619</v>
      </c>
      <c r="AP9" s="274">
        <v>63413</v>
      </c>
      <c r="AQ9" s="275">
        <v>62747</v>
      </c>
      <c r="AR9" s="276">
        <v>1.1000000000000001</v>
      </c>
    </row>
    <row r="10" spans="1:46" ht="13.5" customHeight="1" x14ac:dyDescent="0.2">
      <c r="A10" s="259"/>
      <c r="AK10" s="1117" t="s">
        <v>480</v>
      </c>
      <c r="AL10" s="1118"/>
      <c r="AM10" s="1118"/>
      <c r="AN10" s="1119"/>
      <c r="AO10" s="277">
        <v>279151</v>
      </c>
      <c r="AP10" s="277">
        <v>981</v>
      </c>
      <c r="AQ10" s="278">
        <v>903</v>
      </c>
      <c r="AR10" s="279">
        <v>8.6</v>
      </c>
    </row>
    <row r="11" spans="1:46" ht="13.5" customHeight="1" x14ac:dyDescent="0.2">
      <c r="A11" s="259"/>
      <c r="AK11" s="1117" t="s">
        <v>481</v>
      </c>
      <c r="AL11" s="1118"/>
      <c r="AM11" s="1118"/>
      <c r="AN11" s="1119"/>
      <c r="AO11" s="277" t="s">
        <v>482</v>
      </c>
      <c r="AP11" s="277" t="s">
        <v>482</v>
      </c>
      <c r="AQ11" s="278" t="s">
        <v>482</v>
      </c>
      <c r="AR11" s="279" t="s">
        <v>482</v>
      </c>
    </row>
    <row r="12" spans="1:46" ht="13.5" customHeight="1" x14ac:dyDescent="0.2">
      <c r="A12" s="259"/>
      <c r="AK12" s="1117" t="s">
        <v>483</v>
      </c>
      <c r="AL12" s="1118"/>
      <c r="AM12" s="1118"/>
      <c r="AN12" s="1119"/>
      <c r="AO12" s="277" t="s">
        <v>482</v>
      </c>
      <c r="AP12" s="277" t="s">
        <v>482</v>
      </c>
      <c r="AQ12" s="278" t="s">
        <v>482</v>
      </c>
      <c r="AR12" s="279" t="s">
        <v>482</v>
      </c>
    </row>
    <row r="13" spans="1:46" ht="13.5" customHeight="1" x14ac:dyDescent="0.2">
      <c r="A13" s="259"/>
      <c r="AK13" s="1117" t="s">
        <v>484</v>
      </c>
      <c r="AL13" s="1118"/>
      <c r="AM13" s="1118"/>
      <c r="AN13" s="1119"/>
      <c r="AO13" s="277">
        <v>839030</v>
      </c>
      <c r="AP13" s="277">
        <v>2949</v>
      </c>
      <c r="AQ13" s="278">
        <v>2239</v>
      </c>
      <c r="AR13" s="279">
        <v>31.7</v>
      </c>
    </row>
    <row r="14" spans="1:46" ht="13.5" customHeight="1" x14ac:dyDescent="0.2">
      <c r="A14" s="259"/>
      <c r="AK14" s="1117" t="s">
        <v>485</v>
      </c>
      <c r="AL14" s="1118"/>
      <c r="AM14" s="1118"/>
      <c r="AN14" s="1119"/>
      <c r="AO14" s="277">
        <v>430240</v>
      </c>
      <c r="AP14" s="277">
        <v>1512</v>
      </c>
      <c r="AQ14" s="278">
        <v>1577</v>
      </c>
      <c r="AR14" s="279">
        <v>-4.0999999999999996</v>
      </c>
    </row>
    <row r="15" spans="1:46" ht="13.5" customHeight="1" x14ac:dyDescent="0.2">
      <c r="A15" s="259"/>
      <c r="AK15" s="1120" t="s">
        <v>486</v>
      </c>
      <c r="AL15" s="1121"/>
      <c r="AM15" s="1121"/>
      <c r="AN15" s="1122"/>
      <c r="AO15" s="277">
        <v>-649601</v>
      </c>
      <c r="AP15" s="277">
        <v>-2283</v>
      </c>
      <c r="AQ15" s="278">
        <v>-1898</v>
      </c>
      <c r="AR15" s="279">
        <v>20.3</v>
      </c>
    </row>
    <row r="16" spans="1:46" ht="13" x14ac:dyDescent="0.2">
      <c r="A16" s="259"/>
      <c r="AK16" s="1120" t="s">
        <v>177</v>
      </c>
      <c r="AL16" s="1121"/>
      <c r="AM16" s="1121"/>
      <c r="AN16" s="1122"/>
      <c r="AO16" s="277">
        <v>18943439</v>
      </c>
      <c r="AP16" s="277">
        <v>66572</v>
      </c>
      <c r="AQ16" s="278">
        <v>65568</v>
      </c>
      <c r="AR16" s="279">
        <v>1.5</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23" t="s">
        <v>491</v>
      </c>
      <c r="AL21" s="1124"/>
      <c r="AM21" s="1124"/>
      <c r="AN21" s="1125"/>
      <c r="AO21" s="289">
        <v>6.29</v>
      </c>
      <c r="AP21" s="290">
        <v>6.35</v>
      </c>
      <c r="AQ21" s="291">
        <v>-0.06</v>
      </c>
      <c r="AS21" s="292"/>
      <c r="AT21" s="288"/>
    </row>
    <row r="22" spans="1:46" s="260" customFormat="1" ht="13" x14ac:dyDescent="0.2">
      <c r="A22" s="288"/>
      <c r="AK22" s="1123" t="s">
        <v>492</v>
      </c>
      <c r="AL22" s="1124"/>
      <c r="AM22" s="1124"/>
      <c r="AN22" s="1125"/>
      <c r="AO22" s="293">
        <v>98.3</v>
      </c>
      <c r="AP22" s="294">
        <v>98.6</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5" t="s">
        <v>474</v>
      </c>
      <c r="AP30" s="265"/>
      <c r="AQ30" s="266" t="s">
        <v>475</v>
      </c>
      <c r="AR30" s="267"/>
    </row>
    <row r="31" spans="1:46" ht="13" x14ac:dyDescent="0.2">
      <c r="A31" s="259"/>
      <c r="AK31" s="268"/>
      <c r="AL31" s="269"/>
      <c r="AM31" s="269"/>
      <c r="AN31" s="270"/>
      <c r="AO31" s="1106"/>
      <c r="AP31" s="271" t="s">
        <v>476</v>
      </c>
      <c r="AQ31" s="272" t="s">
        <v>477</v>
      </c>
      <c r="AR31" s="273" t="s">
        <v>478</v>
      </c>
    </row>
    <row r="32" spans="1:46" ht="27" customHeight="1" x14ac:dyDescent="0.2">
      <c r="A32" s="259"/>
      <c r="AK32" s="1107" t="s">
        <v>496</v>
      </c>
      <c r="AL32" s="1108"/>
      <c r="AM32" s="1108"/>
      <c r="AN32" s="1109"/>
      <c r="AO32" s="303">
        <v>2533207</v>
      </c>
      <c r="AP32" s="303">
        <v>8902</v>
      </c>
      <c r="AQ32" s="304">
        <v>3862</v>
      </c>
      <c r="AR32" s="305">
        <v>130.5</v>
      </c>
    </row>
    <row r="33" spans="1:46" ht="13.5" customHeight="1" x14ac:dyDescent="0.2">
      <c r="A33" s="259"/>
      <c r="AK33" s="1107" t="s">
        <v>497</v>
      </c>
      <c r="AL33" s="1108"/>
      <c r="AM33" s="1108"/>
      <c r="AN33" s="1109"/>
      <c r="AO33" s="303" t="s">
        <v>482</v>
      </c>
      <c r="AP33" s="303" t="s">
        <v>482</v>
      </c>
      <c r="AQ33" s="304" t="s">
        <v>482</v>
      </c>
      <c r="AR33" s="305" t="s">
        <v>482</v>
      </c>
    </row>
    <row r="34" spans="1:46" ht="27" customHeight="1" x14ac:dyDescent="0.2">
      <c r="A34" s="259"/>
      <c r="AK34" s="1107" t="s">
        <v>498</v>
      </c>
      <c r="AL34" s="1108"/>
      <c r="AM34" s="1108"/>
      <c r="AN34" s="1109"/>
      <c r="AO34" s="303">
        <v>137286</v>
      </c>
      <c r="AP34" s="303">
        <v>482</v>
      </c>
      <c r="AQ34" s="304">
        <v>339</v>
      </c>
      <c r="AR34" s="305">
        <v>42.2</v>
      </c>
    </row>
    <row r="35" spans="1:46" ht="27" customHeight="1" x14ac:dyDescent="0.2">
      <c r="A35" s="259"/>
      <c r="AK35" s="1107" t="s">
        <v>499</v>
      </c>
      <c r="AL35" s="1108"/>
      <c r="AM35" s="1108"/>
      <c r="AN35" s="1109"/>
      <c r="AO35" s="303" t="s">
        <v>482</v>
      </c>
      <c r="AP35" s="303" t="s">
        <v>482</v>
      </c>
      <c r="AQ35" s="304">
        <v>19</v>
      </c>
      <c r="AR35" s="305" t="s">
        <v>482</v>
      </c>
    </row>
    <row r="36" spans="1:46" ht="27" customHeight="1" x14ac:dyDescent="0.2">
      <c r="A36" s="259"/>
      <c r="AK36" s="1107" t="s">
        <v>500</v>
      </c>
      <c r="AL36" s="1108"/>
      <c r="AM36" s="1108"/>
      <c r="AN36" s="1109"/>
      <c r="AO36" s="303">
        <v>109480</v>
      </c>
      <c r="AP36" s="303">
        <v>385</v>
      </c>
      <c r="AQ36" s="304">
        <v>364</v>
      </c>
      <c r="AR36" s="305">
        <v>5.8</v>
      </c>
    </row>
    <row r="37" spans="1:46" ht="13.5" customHeight="1" x14ac:dyDescent="0.2">
      <c r="A37" s="259"/>
      <c r="AK37" s="1107" t="s">
        <v>501</v>
      </c>
      <c r="AL37" s="1108"/>
      <c r="AM37" s="1108"/>
      <c r="AN37" s="1109"/>
      <c r="AO37" s="303">
        <v>469512</v>
      </c>
      <c r="AP37" s="303">
        <v>1650</v>
      </c>
      <c r="AQ37" s="304">
        <v>2345</v>
      </c>
      <c r="AR37" s="305">
        <v>-29.6</v>
      </c>
    </row>
    <row r="38" spans="1:46" ht="27" customHeight="1" x14ac:dyDescent="0.2">
      <c r="A38" s="259"/>
      <c r="AK38" s="1110" t="s">
        <v>502</v>
      </c>
      <c r="AL38" s="1111"/>
      <c r="AM38" s="1111"/>
      <c r="AN38" s="1112"/>
      <c r="AO38" s="306" t="s">
        <v>482</v>
      </c>
      <c r="AP38" s="306" t="s">
        <v>482</v>
      </c>
      <c r="AQ38" s="307" t="s">
        <v>482</v>
      </c>
      <c r="AR38" s="295" t="s">
        <v>482</v>
      </c>
      <c r="AS38" s="302"/>
    </row>
    <row r="39" spans="1:46" ht="13" x14ac:dyDescent="0.2">
      <c r="A39" s="259"/>
      <c r="AK39" s="1110" t="s">
        <v>503</v>
      </c>
      <c r="AL39" s="1111"/>
      <c r="AM39" s="1111"/>
      <c r="AN39" s="1112"/>
      <c r="AO39" s="303">
        <v>-584</v>
      </c>
      <c r="AP39" s="303">
        <v>-2</v>
      </c>
      <c r="AQ39" s="304">
        <v>-12</v>
      </c>
      <c r="AR39" s="305">
        <v>-83.3</v>
      </c>
      <c r="AS39" s="302"/>
    </row>
    <row r="40" spans="1:46" ht="27" customHeight="1" x14ac:dyDescent="0.2">
      <c r="A40" s="259"/>
      <c r="AK40" s="1107" t="s">
        <v>504</v>
      </c>
      <c r="AL40" s="1108"/>
      <c r="AM40" s="1108"/>
      <c r="AN40" s="1109"/>
      <c r="AO40" s="303">
        <v>-3319693</v>
      </c>
      <c r="AP40" s="303">
        <v>-11666</v>
      </c>
      <c r="AQ40" s="304">
        <v>-12184</v>
      </c>
      <c r="AR40" s="305">
        <v>-4.3</v>
      </c>
      <c r="AS40" s="302"/>
    </row>
    <row r="41" spans="1:46" ht="13" x14ac:dyDescent="0.2">
      <c r="A41" s="259"/>
      <c r="AK41" s="1113" t="s">
        <v>287</v>
      </c>
      <c r="AL41" s="1114"/>
      <c r="AM41" s="1114"/>
      <c r="AN41" s="1115"/>
      <c r="AO41" s="303">
        <v>-70792</v>
      </c>
      <c r="AP41" s="303">
        <v>-249</v>
      </c>
      <c r="AQ41" s="304">
        <v>-5268</v>
      </c>
      <c r="AR41" s="305">
        <v>-95.3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00" t="s">
        <v>474</v>
      </c>
      <c r="AN49" s="1102" t="s">
        <v>507</v>
      </c>
      <c r="AO49" s="1103"/>
      <c r="AP49" s="1103"/>
      <c r="AQ49" s="1103"/>
      <c r="AR49" s="1104"/>
    </row>
    <row r="50" spans="1:44" ht="13" x14ac:dyDescent="0.2">
      <c r="A50" s="259"/>
      <c r="AK50" s="317"/>
      <c r="AL50" s="318"/>
      <c r="AM50" s="1101"/>
      <c r="AN50" s="319" t="s">
        <v>508</v>
      </c>
      <c r="AO50" s="320" t="s">
        <v>509</v>
      </c>
      <c r="AP50" s="321" t="s">
        <v>510</v>
      </c>
      <c r="AQ50" s="322" t="s">
        <v>511</v>
      </c>
      <c r="AR50" s="323" t="s">
        <v>512</v>
      </c>
    </row>
    <row r="51" spans="1:44" ht="13" x14ac:dyDescent="0.2">
      <c r="A51" s="259"/>
      <c r="AK51" s="315" t="s">
        <v>513</v>
      </c>
      <c r="AL51" s="316"/>
      <c r="AM51" s="324">
        <v>13079857</v>
      </c>
      <c r="AN51" s="325">
        <v>47581</v>
      </c>
      <c r="AO51" s="326">
        <v>-10.9</v>
      </c>
      <c r="AP51" s="327">
        <v>51681</v>
      </c>
      <c r="AQ51" s="328">
        <v>3.8</v>
      </c>
      <c r="AR51" s="329">
        <v>-14.7</v>
      </c>
    </row>
    <row r="52" spans="1:44" ht="13" x14ac:dyDescent="0.2">
      <c r="A52" s="259"/>
      <c r="AK52" s="330"/>
      <c r="AL52" s="331" t="s">
        <v>514</v>
      </c>
      <c r="AM52" s="332">
        <v>9158510</v>
      </c>
      <c r="AN52" s="333">
        <v>33316</v>
      </c>
      <c r="AO52" s="334">
        <v>8</v>
      </c>
      <c r="AP52" s="335">
        <v>37226</v>
      </c>
      <c r="AQ52" s="336">
        <v>-0.1</v>
      </c>
      <c r="AR52" s="337">
        <v>8.1</v>
      </c>
    </row>
    <row r="53" spans="1:44" ht="13" x14ac:dyDescent="0.2">
      <c r="A53" s="259"/>
      <c r="AK53" s="315" t="s">
        <v>515</v>
      </c>
      <c r="AL53" s="316"/>
      <c r="AM53" s="324">
        <v>16331906</v>
      </c>
      <c r="AN53" s="325">
        <v>59249</v>
      </c>
      <c r="AO53" s="326">
        <v>24.5</v>
      </c>
      <c r="AP53" s="327">
        <v>50465</v>
      </c>
      <c r="AQ53" s="328">
        <v>-2.4</v>
      </c>
      <c r="AR53" s="329">
        <v>26.9</v>
      </c>
    </row>
    <row r="54" spans="1:44" ht="13" x14ac:dyDescent="0.2">
      <c r="A54" s="259"/>
      <c r="AK54" s="330"/>
      <c r="AL54" s="331" t="s">
        <v>514</v>
      </c>
      <c r="AM54" s="332">
        <v>9868692</v>
      </c>
      <c r="AN54" s="333">
        <v>35802</v>
      </c>
      <c r="AO54" s="334">
        <v>7.5</v>
      </c>
      <c r="AP54" s="335">
        <v>34193</v>
      </c>
      <c r="AQ54" s="336">
        <v>-8.1</v>
      </c>
      <c r="AR54" s="337">
        <v>15.6</v>
      </c>
    </row>
    <row r="55" spans="1:44" ht="13" x14ac:dyDescent="0.2">
      <c r="A55" s="259"/>
      <c r="AK55" s="315" t="s">
        <v>516</v>
      </c>
      <c r="AL55" s="316"/>
      <c r="AM55" s="324">
        <v>10684514</v>
      </c>
      <c r="AN55" s="325">
        <v>38751</v>
      </c>
      <c r="AO55" s="326">
        <v>-34.6</v>
      </c>
      <c r="AP55" s="327">
        <v>51679</v>
      </c>
      <c r="AQ55" s="328">
        <v>2.4</v>
      </c>
      <c r="AR55" s="329">
        <v>-37</v>
      </c>
    </row>
    <row r="56" spans="1:44" ht="13" x14ac:dyDescent="0.2">
      <c r="A56" s="259"/>
      <c r="AK56" s="330"/>
      <c r="AL56" s="331" t="s">
        <v>514</v>
      </c>
      <c r="AM56" s="332">
        <v>6401193</v>
      </c>
      <c r="AN56" s="333">
        <v>23216</v>
      </c>
      <c r="AO56" s="334">
        <v>-35.200000000000003</v>
      </c>
      <c r="AP56" s="335">
        <v>35132</v>
      </c>
      <c r="AQ56" s="336">
        <v>2.7</v>
      </c>
      <c r="AR56" s="337">
        <v>-37.9</v>
      </c>
    </row>
    <row r="57" spans="1:44" ht="13" x14ac:dyDescent="0.2">
      <c r="A57" s="259"/>
      <c r="AK57" s="315" t="s">
        <v>517</v>
      </c>
      <c r="AL57" s="316"/>
      <c r="AM57" s="324">
        <v>11115412</v>
      </c>
      <c r="AN57" s="325">
        <v>39700</v>
      </c>
      <c r="AO57" s="326">
        <v>2.4</v>
      </c>
      <c r="AP57" s="327">
        <v>49665</v>
      </c>
      <c r="AQ57" s="328">
        <v>-3.9</v>
      </c>
      <c r="AR57" s="329">
        <v>6.3</v>
      </c>
    </row>
    <row r="58" spans="1:44" ht="13" x14ac:dyDescent="0.2">
      <c r="A58" s="259"/>
      <c r="AK58" s="330"/>
      <c r="AL58" s="331" t="s">
        <v>514</v>
      </c>
      <c r="AM58" s="332">
        <v>7644916</v>
      </c>
      <c r="AN58" s="333">
        <v>27305</v>
      </c>
      <c r="AO58" s="334">
        <v>17.600000000000001</v>
      </c>
      <c r="AP58" s="335">
        <v>34678</v>
      </c>
      <c r="AQ58" s="336">
        <v>-1.3</v>
      </c>
      <c r="AR58" s="337">
        <v>18.899999999999999</v>
      </c>
    </row>
    <row r="59" spans="1:44" ht="13" x14ac:dyDescent="0.2">
      <c r="A59" s="259"/>
      <c r="AK59" s="315" t="s">
        <v>518</v>
      </c>
      <c r="AL59" s="316"/>
      <c r="AM59" s="324">
        <v>16505730</v>
      </c>
      <c r="AN59" s="325">
        <v>58005</v>
      </c>
      <c r="AO59" s="326">
        <v>46.1</v>
      </c>
      <c r="AP59" s="327">
        <v>63439</v>
      </c>
      <c r="AQ59" s="328">
        <v>27.7</v>
      </c>
      <c r="AR59" s="329">
        <v>18.399999999999999</v>
      </c>
    </row>
    <row r="60" spans="1:44" ht="13" x14ac:dyDescent="0.2">
      <c r="A60" s="259"/>
      <c r="AK60" s="330"/>
      <c r="AL60" s="331" t="s">
        <v>514</v>
      </c>
      <c r="AM60" s="332">
        <v>10724279</v>
      </c>
      <c r="AN60" s="333">
        <v>37688</v>
      </c>
      <c r="AO60" s="334">
        <v>38</v>
      </c>
      <c r="AP60" s="335">
        <v>46463</v>
      </c>
      <c r="AQ60" s="336">
        <v>34</v>
      </c>
      <c r="AR60" s="337">
        <v>4</v>
      </c>
    </row>
    <row r="61" spans="1:44" ht="13" x14ac:dyDescent="0.2">
      <c r="A61" s="259"/>
      <c r="AK61" s="315" t="s">
        <v>519</v>
      </c>
      <c r="AL61" s="338"/>
      <c r="AM61" s="324">
        <v>13543484</v>
      </c>
      <c r="AN61" s="325">
        <v>48657</v>
      </c>
      <c r="AO61" s="326">
        <v>5.5</v>
      </c>
      <c r="AP61" s="327">
        <v>53386</v>
      </c>
      <c r="AQ61" s="339">
        <v>5.5</v>
      </c>
      <c r="AR61" s="329">
        <v>0</v>
      </c>
    </row>
    <row r="62" spans="1:44" ht="13" x14ac:dyDescent="0.2">
      <c r="A62" s="259"/>
      <c r="AK62" s="330"/>
      <c r="AL62" s="331" t="s">
        <v>514</v>
      </c>
      <c r="AM62" s="332">
        <v>8759518</v>
      </c>
      <c r="AN62" s="333">
        <v>31465</v>
      </c>
      <c r="AO62" s="334">
        <v>7.2</v>
      </c>
      <c r="AP62" s="335">
        <v>37538</v>
      </c>
      <c r="AQ62" s="336">
        <v>5.4</v>
      </c>
      <c r="AR62" s="337">
        <v>1.8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LjQSA2jFk/5MBpLWebgTGdWmJU4bvISmcOtekQFL7mjJBgB+xBPN+Uh6s9ntl/L5NdG3z5aEJhQ37YZ7l6T+/Q==" saltValue="Sp2i/m6EkJ1C6XgZhMr2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B5" zoomScale="70" zoomScaleNormal="70" zoomScaleSheetLayoutView="55" workbookViewId="0">
      <selection activeCell="A19" sqref="A19"/>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6Jd9qnVXik3jBhmZMUk4SOgeCX7dhnO7yKWwoVz3k5EdplqdYn7AMAZlc0wYpW7ps6aYMW+4DzDZvfIzPCzV+g==" saltValue="SQn+epwJKkQJDuTZUSn9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B5" zoomScale="70" zoomScaleNormal="70" zoomScaleSheetLayoutView="55" workbookViewId="0">
      <selection activeCell="A19" sqref="A19"/>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DnWQeu/wlBe0Orv0aIPIrTyAacyhM35mPB86Zfm5iLaF6fLRNvStaerrGgXppEc0nFPByBZ1EJTeKfBywEhKNw==" saltValue="XB+6S4OqWQNA5L9CAY+p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4" zoomScale="70" zoomScaleNormal="70" zoomScaleSheetLayoutView="100" workbookViewId="0">
      <selection activeCell="A19" sqref="A19"/>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24.68</v>
      </c>
      <c r="G47" s="12">
        <v>31.79</v>
      </c>
      <c r="H47" s="12">
        <v>32.04</v>
      </c>
      <c r="I47" s="12">
        <v>33.71</v>
      </c>
      <c r="J47" s="13">
        <v>31.19</v>
      </c>
    </row>
    <row r="48" spans="2:10" ht="57.75" customHeight="1" x14ac:dyDescent="0.2">
      <c r="B48" s="14"/>
      <c r="C48" s="1128" t="s">
        <v>4</v>
      </c>
      <c r="D48" s="1128"/>
      <c r="E48" s="1129"/>
      <c r="F48" s="15">
        <v>8.5399999999999991</v>
      </c>
      <c r="G48" s="16">
        <v>7.63</v>
      </c>
      <c r="H48" s="16">
        <v>6.1</v>
      </c>
      <c r="I48" s="16">
        <v>7.61</v>
      </c>
      <c r="J48" s="17">
        <v>6.89</v>
      </c>
    </row>
    <row r="49" spans="2:10" ht="57.75" customHeight="1" thickBot="1" x14ac:dyDescent="0.25">
      <c r="B49" s="18"/>
      <c r="C49" s="1130" t="s">
        <v>5</v>
      </c>
      <c r="D49" s="1130"/>
      <c r="E49" s="1131"/>
      <c r="F49" s="19">
        <v>7.58</v>
      </c>
      <c r="G49" s="20">
        <v>1.42</v>
      </c>
      <c r="H49" s="20" t="s">
        <v>526</v>
      </c>
      <c r="I49" s="20">
        <v>3.97</v>
      </c>
      <c r="J49" s="21" t="s">
        <v>527</v>
      </c>
    </row>
    <row r="50" spans="2:10" ht="13" x14ac:dyDescent="0.2"/>
  </sheetData>
  <sheetProtection algorithmName="SHA-512" hashValue="VpCThV6WMmoZl31TJXf+/mN02JKnMDb7e1LCYV4u+fE/IaF51ekFwNFM0CSynbia+KJNhpaFZQDH4Z4Z7swKQg==" saltValue="4axvRj3PPG5QN1RZDUKL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墨田区役所</cp:lastModifiedBy>
  <cp:lastPrinted>2026-04-10T07:19:54Z</cp:lastPrinted>
  <dcterms:created xsi:type="dcterms:W3CDTF">2025-02-19T01:47:16Z</dcterms:created>
  <dcterms:modified xsi:type="dcterms:W3CDTF">2026-04-10T07:57:40Z</dcterms:modified>
  <cp:category/>
</cp:coreProperties>
</file>