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Flsv\bumon\広報広聴担当\共有フォルダ\広聴\ホームページ\###オープンデータ\行政基礎資料集UP\R4\"/>
    </mc:Choice>
  </mc:AlternateContent>
  <bookViews>
    <workbookView tabRatio="829" windowHeight="8840" windowWidth="14240" xWindow="8900" yWindow="-240"/>
  </bookViews>
  <sheets>
    <sheet name="12-4-（１）体育施設 " r:id="rId1" sheetId="4"/>
    <sheet name="体育施設（つづき） " r:id="rId2" sheetId="5"/>
    <sheet name="12-4-（２）学校施設スポーツ開放" r:id="rId3" sheetId="6"/>
  </sheets>
  <definedNames>
    <definedName localSheetId="1" name="_xlnm.Print_Area">'体育施設（つづき） '!$A$1:$L$38</definedName>
    <definedName hidden="1" localSheetId="1" name="Z_A46C81E2_796E_4446_8117_FE22EFB2A36A_.wvu.PrintArea">'体育施設（つづき） '!$A$1:$L$38</definedName>
  </definedNames>
  <calcPr calcId="162913"/>
  <customWorkbookViews>
    <customWorkbookView activeSheetId="4" guid="{A46C81E2-796E-4446-8117-FE22EFB2A36A}" maximized="1" mergeInterval="0" name="墨田区役所 - 個人用ビュー" personalView="1" showFormulaBar="0" tabRatio="829" windowHeight="562" windowWidth="1362"/>
  </customWorkbookViews>
</workbook>
</file>

<file path=xl/calcChain.xml><?xml version="1.0" encoding="utf-8"?>
<calcChain xmlns="http://schemas.openxmlformats.org/spreadsheetml/2006/main">
  <c i="4" l="1" r="M43"/>
  <c i="4" r="M42"/>
  <c i="4" r="M44" s="1"/>
  <c i="4" r="M32"/>
  <c i="4" r="M33" s="1"/>
  <c i="4" r="L32"/>
  <c i="4" r="L33" s="1"/>
  <c i="4" r="K32"/>
  <c i="4" r="K33" s="1"/>
  <c i="4" r="J32"/>
  <c i="4" r="J33" s="1"/>
  <c i="4" r="M31"/>
  <c i="4" r="L31"/>
  <c i="4" r="K31"/>
  <c i="4" r="J31"/>
  <c i="4" r="M28"/>
  <c i="4" r="L28"/>
  <c i="4" r="K28"/>
  <c i="4" r="J28"/>
  <c i="4" r="M25"/>
  <c i="4" r="L25"/>
  <c i="4" r="K25"/>
  <c i="4" r="J25"/>
  <c i="4" r="N22"/>
  <c i="4" r="L22"/>
  <c i="4" r="J22"/>
  <c i="4" r="L21"/>
  <c i="4" r="K21"/>
  <c i="4" r="J21"/>
  <c i="4" r="L20"/>
  <c i="4" r="K20"/>
  <c i="4" r="J20"/>
  <c i="4" r="L19"/>
  <c i="4" r="K19"/>
  <c i="4" r="K22" s="1"/>
  <c i="4" r="J19"/>
  <c i="4" l="1" r="N42"/>
  <c i="4" r="N43"/>
  <c i="4" r="N44" s="1"/>
  <c i="4" l="1" r="N25"/>
  <c i="4" r="N32"/>
  <c i="4" r="N28"/>
  <c i="4" r="N31"/>
  <c i="4" l="1" r="N33"/>
</calcChain>
</file>

<file path=xl/sharedStrings.xml><?xml version="1.0" encoding="utf-8"?>
<sst xmlns="http://schemas.openxmlformats.org/spreadsheetml/2006/main" count="296" uniqueCount="192">
  <si>
    <t>（1）  体育施設</t>
    <rPh eb="7" sb="5">
      <t>タイイク</t>
    </rPh>
    <rPh eb="9" sb="7">
      <t>シセツ</t>
    </rPh>
    <phoneticPr fontId="3"/>
  </si>
  <si>
    <t>（2）  学校施設スポーツ開放</t>
    <rPh eb="7" sb="5">
      <t>ガッコウ</t>
    </rPh>
    <rPh eb="9" sb="7">
      <t>シセツ</t>
    </rPh>
    <rPh eb="15" sb="13">
      <t>カイホウ</t>
    </rPh>
    <phoneticPr fontId="3"/>
  </si>
  <si>
    <t>施設名</t>
  </si>
  <si>
    <t>所在地</t>
  </si>
  <si>
    <t>開設年月日</t>
  </si>
  <si>
    <t>面数等</t>
  </si>
  <si>
    <t>個人</t>
  </si>
  <si>
    <t>団体</t>
  </si>
  <si>
    <t>計</t>
  </si>
  <si>
    <t>〃</t>
  </si>
  <si>
    <t>プール(大小)</t>
  </si>
  <si>
    <t>両国屋内プール</t>
  </si>
  <si>
    <t>温水プール</t>
  </si>
  <si>
    <t>八広野球場</t>
  </si>
  <si>
    <t>墨田野球場</t>
  </si>
  <si>
    <t>墨田競技場</t>
  </si>
  <si>
    <t>延床/敷地面積</t>
    <rPh eb="5" sb="3">
      <t>シキチ</t>
    </rPh>
    <rPh eb="7" sb="5">
      <t>メンセキ</t>
    </rPh>
    <phoneticPr fontId="3"/>
  </si>
  <si>
    <t>利用状況</t>
    <rPh eb="4" sb="2">
      <t>ジョウキョウ</t>
    </rPh>
    <phoneticPr fontId="3"/>
  </si>
  <si>
    <t>体育館・プール等</t>
    <rPh eb="3" sb="0">
      <t>タイイクカン</t>
    </rPh>
    <rPh eb="8" sb="7">
      <t>トウ</t>
    </rPh>
    <phoneticPr fontId="3"/>
  </si>
  <si>
    <t>錦糸4-15-1</t>
    <rPh eb="2" sb="0">
      <t>キンシ</t>
    </rPh>
    <phoneticPr fontId="3"/>
  </si>
  <si>
    <t>合計</t>
    <rPh eb="2" sb="0">
      <t>ゴウケイ</t>
    </rPh>
    <phoneticPr fontId="3"/>
  </si>
  <si>
    <t>スポーツプラザ梅若</t>
    <rPh eb="9" sb="7">
      <t>ウメワカ</t>
    </rPh>
    <phoneticPr fontId="3"/>
  </si>
  <si>
    <t>個人</t>
    <rPh eb="2" sb="0">
      <t>コジン</t>
    </rPh>
    <phoneticPr fontId="3"/>
  </si>
  <si>
    <t>団体</t>
    <rPh eb="2" sb="0">
      <t>ダンタイ</t>
    </rPh>
    <phoneticPr fontId="3"/>
  </si>
  <si>
    <t>計</t>
    <rPh eb="1" sb="0">
      <t>ケイ</t>
    </rPh>
    <phoneticPr fontId="3"/>
  </si>
  <si>
    <t>八広6丁目荒川河川敷</t>
    <rPh eb="7" sb="5">
      <t>アラカワ</t>
    </rPh>
    <rPh eb="10" sb="7">
      <t>カセンジキ</t>
    </rPh>
    <phoneticPr fontId="3"/>
  </si>
  <si>
    <t>墨田4丁目荒川河川敷</t>
    <rPh eb="7" sb="5">
      <t>アラカワ</t>
    </rPh>
    <rPh eb="10" sb="7">
      <t>カセンジキ</t>
    </rPh>
    <phoneticPr fontId="3"/>
  </si>
  <si>
    <t>墨田4・5丁目荒川河川敷</t>
    <rPh eb="9" sb="7">
      <t>アラカワ</t>
    </rPh>
    <rPh eb="12" sb="9">
      <t>カセンジキ</t>
    </rPh>
    <phoneticPr fontId="3"/>
  </si>
  <si>
    <t>荒川四ツ木橋緑地少年サッカー場</t>
    <rPh eb="10" sb="8">
      <t>ショウネン</t>
    </rPh>
    <rPh eb="15" sb="14">
      <t>ジョウ</t>
    </rPh>
    <phoneticPr fontId="3"/>
  </si>
  <si>
    <t>江戸川河川敷野球場</t>
    <rPh eb="8" sb="6">
      <t>ヤキュウ</t>
    </rPh>
    <rPh eb="9" sb="8">
      <t>ジョウ</t>
    </rPh>
    <phoneticPr fontId="3"/>
  </si>
  <si>
    <t>埼玉県三郷市新和四丁目先</t>
    <rPh eb="7" sb="6">
      <t>シン</t>
    </rPh>
    <rPh eb="8" sb="7">
      <t>ワ</t>
    </rPh>
    <rPh eb="11" sb="8">
      <t>ヨンチョウメ</t>
    </rPh>
    <rPh eb="12" sb="11">
      <t>サキ</t>
    </rPh>
    <phoneticPr fontId="3"/>
  </si>
  <si>
    <t>墨田五丁目運動広場</t>
    <rPh eb="7" sb="5">
      <t>ウンドウ</t>
    </rPh>
    <rPh eb="9" sb="7">
      <t>ヒロバ</t>
    </rPh>
    <phoneticPr fontId="3"/>
  </si>
  <si>
    <t>少年野球場･少年サッカー場（兼用1面）</t>
    <rPh eb="8" sb="6">
      <t>ショウネン</t>
    </rPh>
    <rPh eb="13" sb="12">
      <t>ジョウ</t>
    </rPh>
    <rPh eb="16" sb="14">
      <t>ケンヨウ</t>
    </rPh>
    <rPh eb="18" sb="17">
      <t>メン</t>
    </rPh>
    <phoneticPr fontId="3"/>
  </si>
  <si>
    <t>東墨田一丁目運動広場</t>
    <rPh eb="8" sb="6">
      <t>ウンドウ</t>
    </rPh>
    <rPh eb="10" sb="8">
      <t>ヒロバ</t>
    </rPh>
    <phoneticPr fontId="3"/>
  </si>
  <si>
    <t>隅田公園少年野球場</t>
    <rPh eb="6" sb="4">
      <t>ショウネン</t>
    </rPh>
    <rPh eb="8" sb="6">
      <t>ヤキュウ</t>
    </rPh>
    <rPh eb="9" sb="8">
      <t>ジョウ</t>
    </rPh>
    <phoneticPr fontId="3"/>
  </si>
  <si>
    <t>東墨田公園少年野球場</t>
    <rPh eb="7" sb="5">
      <t>ショウネン</t>
    </rPh>
    <rPh eb="9" sb="7">
      <t>ヤキュウ</t>
    </rPh>
    <rPh eb="10" sb="9">
      <t>ジョウ</t>
    </rPh>
    <phoneticPr fontId="3"/>
  </si>
  <si>
    <t>庭球場</t>
    <rPh eb="2" sb="0">
      <t>テイキュウ</t>
    </rPh>
    <rPh eb="3" sb="2">
      <t>ジョウ</t>
    </rPh>
    <phoneticPr fontId="3"/>
  </si>
  <si>
    <t>文花テニスコート</t>
    <rPh eb="2" sb="0">
      <t>ブンカ</t>
    </rPh>
    <phoneticPr fontId="3"/>
  </si>
  <si>
    <t>文花1-19-12</t>
    <rPh eb="1" sb="0">
      <t>ブン</t>
    </rPh>
    <rPh eb="2" sb="1">
      <t>ハナ</t>
    </rPh>
    <phoneticPr fontId="3"/>
  </si>
  <si>
    <t>東墨田テニスコート</t>
    <rPh eb="1" sb="0">
      <t>ヒガシ</t>
    </rPh>
    <rPh eb="3" sb="1">
      <t>スミダ</t>
    </rPh>
    <phoneticPr fontId="3"/>
  </si>
  <si>
    <t>弓道場</t>
    <rPh eb="3" sb="0">
      <t>キュウドウジョウ</t>
    </rPh>
    <phoneticPr fontId="3"/>
  </si>
  <si>
    <t>利用人員</t>
  </si>
  <si>
    <t>錦糸中</t>
  </si>
  <si>
    <t>竪川中</t>
  </si>
  <si>
    <t>寺島中</t>
  </si>
  <si>
    <t>墨田中</t>
  </si>
  <si>
    <t>開放日数</t>
    <rPh eb="4" sb="2">
      <t>ニッスウ</t>
    </rPh>
    <phoneticPr fontId="3"/>
  </si>
  <si>
    <t>(延べ)</t>
    <rPh eb="2" sb="1">
      <t>ノ</t>
    </rPh>
    <phoneticPr fontId="3"/>
  </si>
  <si>
    <t>墨田5丁目荒川河川敷</t>
    <rPh eb="2" sb="0">
      <t>スミダ</t>
    </rPh>
    <rPh eb="5" sb="3">
      <t>チョウメ</t>
    </rPh>
    <rPh eb="7" sb="5">
      <t>アラカワ</t>
    </rPh>
    <rPh eb="10" sb="7">
      <t>カセンジキ</t>
    </rPh>
    <phoneticPr fontId="3"/>
  </si>
  <si>
    <t>硬式テニス</t>
    <rPh eb="2" sb="0">
      <t>コウシキ</t>
    </rPh>
    <phoneticPr fontId="3"/>
  </si>
  <si>
    <t>少　年　野球場</t>
    <rPh eb="1" sb="0">
      <t>ショウ</t>
    </rPh>
    <rPh eb="3" sb="2">
      <t>トシ</t>
    </rPh>
    <rPh eb="6" sb="4">
      <t>ヤキュウ</t>
    </rPh>
    <rPh eb="7" sb="6">
      <t>ジョウ</t>
    </rPh>
    <phoneticPr fontId="3"/>
  </si>
  <si>
    <t>施設名</t>
    <rPh eb="2" sb="0">
      <t>シセツ</t>
    </rPh>
    <rPh eb="3" sb="2">
      <t>メイ</t>
    </rPh>
    <phoneticPr fontId="3"/>
  </si>
  <si>
    <t>鐘淵野球場</t>
    <rPh eb="2" sb="0">
      <t>カネガフチ</t>
    </rPh>
    <rPh eb="5" sb="2">
      <t>ヤキュウジョウ</t>
    </rPh>
    <phoneticPr fontId="3"/>
  </si>
  <si>
    <t>鐘淵球技場</t>
    <rPh eb="2" sb="0">
      <t>カネガフチ</t>
    </rPh>
    <rPh eb="5" sb="2">
      <t>キュウギジョウ</t>
    </rPh>
    <phoneticPr fontId="3"/>
  </si>
  <si>
    <t>区分</t>
    <rPh eb="2" sb="0">
      <t>クブン</t>
    </rPh>
    <phoneticPr fontId="3"/>
  </si>
  <si>
    <t>-</t>
  </si>
  <si>
    <t>大横川親水公園テニスコート</t>
    <rPh eb="2" sb="0">
      <t>オオヨコ</t>
    </rPh>
    <rPh eb="3" sb="2">
      <t>カワ</t>
    </rPh>
    <rPh eb="5" sb="3">
      <t>シンスイ</t>
    </rPh>
    <rPh eb="7" sb="5">
      <t>コウエン</t>
    </rPh>
    <phoneticPr fontId="3"/>
  </si>
  <si>
    <t>トレーニング室</t>
    <rPh eb="7" sb="6">
      <t>シツ</t>
    </rPh>
    <phoneticPr fontId="3"/>
  </si>
  <si>
    <t>多目的競技場</t>
    <rPh eb="3" sb="0">
      <t>タモクテキ</t>
    </rPh>
    <rPh eb="6" sb="3">
      <t>キョウギジョウ</t>
    </rPh>
    <phoneticPr fontId="3"/>
  </si>
  <si>
    <t>武道場</t>
    <rPh eb="3" sb="0">
      <t>ブドウジョウ</t>
    </rPh>
    <phoneticPr fontId="3"/>
  </si>
  <si>
    <t>共通券Ａ/Ｂ</t>
    <rPh eb="2" sb="0">
      <t>キョウツウ</t>
    </rPh>
    <rPh eb="3" sb="2">
      <t>ケン</t>
    </rPh>
    <phoneticPr fontId="3"/>
  </si>
  <si>
    <t>月額定期利用者</t>
    <rPh eb="2" sb="0">
      <t>ゲツガク</t>
    </rPh>
    <rPh eb="4" sb="2">
      <t>テイキ</t>
    </rPh>
    <rPh eb="7" sb="4">
      <t>リヨウシャ</t>
    </rPh>
    <phoneticPr fontId="3"/>
  </si>
  <si>
    <t>利用件数</t>
    <rPh eb="2" sb="0">
      <t>リヨウ</t>
    </rPh>
    <phoneticPr fontId="3"/>
  </si>
  <si>
    <t>（内訳人数）</t>
    <rPh eb="3" sb="1">
      <t>ウチワケ</t>
    </rPh>
    <rPh eb="5" sb="3">
      <t>ニンズウ</t>
    </rPh>
    <phoneticPr fontId="3"/>
  </si>
  <si>
    <t>指定管理者　　すみだスポーツサポートPFI（株）</t>
    <rPh eb="2" sb="0">
      <t>シテイ</t>
    </rPh>
    <rPh eb="5" sb="2">
      <t>カンリシャ</t>
    </rPh>
    <rPh eb="23" sb="22">
      <t>カブ</t>
    </rPh>
    <phoneticPr fontId="3"/>
  </si>
  <si>
    <t>運営</t>
    <rPh eb="2" sb="0">
      <t>ウンエイ</t>
    </rPh>
    <phoneticPr fontId="3"/>
  </si>
  <si>
    <t>立花体育館</t>
    <rPh eb="2" sb="0">
      <t>タチバナ</t>
    </rPh>
    <rPh eb="5" sb="2">
      <t>タイイクカン</t>
    </rPh>
    <phoneticPr fontId="3"/>
  </si>
  <si>
    <t>立花1-25-10</t>
    <rPh eb="2" sb="0">
      <t>タチバナ</t>
    </rPh>
    <phoneticPr fontId="3"/>
  </si>
  <si>
    <t>(H10年11月までは2面)</t>
    <phoneticPr fontId="3"/>
  </si>
  <si>
    <t>墨田5-16</t>
    <phoneticPr fontId="3"/>
  </si>
  <si>
    <t>H11.4.1</t>
    <phoneticPr fontId="3"/>
  </si>
  <si>
    <t>東墨田1-10</t>
    <phoneticPr fontId="3"/>
  </si>
  <si>
    <t>（H10年度までは3面）</t>
    <rPh eb="6" sb="4">
      <t>ネンド</t>
    </rPh>
    <phoneticPr fontId="3"/>
  </si>
  <si>
    <t>東墨田3-4-14</t>
    <phoneticPr fontId="3"/>
  </si>
  <si>
    <t>錦糸公園テニスコート</t>
    <phoneticPr fontId="3"/>
  </si>
  <si>
    <t>錦糸4-15-1</t>
    <phoneticPr fontId="3"/>
  </si>
  <si>
    <t>緑町公園テニスコート</t>
    <phoneticPr fontId="3"/>
  </si>
  <si>
    <t>堤通公園テニスコート</t>
    <phoneticPr fontId="3"/>
  </si>
  <si>
    <t>堤通1-8-1</t>
    <phoneticPr fontId="3"/>
  </si>
  <si>
    <t>東墨田3-19-6</t>
    <phoneticPr fontId="3"/>
  </si>
  <si>
    <t>バレーボール</t>
    <phoneticPr fontId="3"/>
  </si>
  <si>
    <t>バドミントン</t>
    <phoneticPr fontId="3"/>
  </si>
  <si>
    <t>ﾊﾞｽｹｯﾄﾎﾞｰﾙ</t>
    <phoneticPr fontId="3"/>
  </si>
  <si>
    <t>ソフトテニス</t>
    <phoneticPr fontId="3"/>
  </si>
  <si>
    <t>所管課</t>
    <rPh eb="2" sb="0">
      <t>ショカン</t>
    </rPh>
    <rPh eb="3" sb="2">
      <t>カ</t>
    </rPh>
    <phoneticPr fontId="3"/>
  </si>
  <si>
    <t>タイトル</t>
    <phoneticPr fontId="3"/>
  </si>
  <si>
    <t>旧向島中</t>
    <rPh eb="1" sb="0">
      <t>キュウ</t>
    </rPh>
    <phoneticPr fontId="3"/>
  </si>
  <si>
    <t>吾嬬立花中</t>
    <rPh eb="2" sb="0">
      <t>アズマ</t>
    </rPh>
    <phoneticPr fontId="3"/>
  </si>
  <si>
    <t>利用コマ数</t>
    <rPh eb="2" sb="0">
      <t>リヨウ</t>
    </rPh>
    <phoneticPr fontId="3"/>
  </si>
  <si>
    <t>墨田区弓道場</t>
    <rPh eb="3" sb="0">
      <t>スミダク</t>
    </rPh>
    <phoneticPr fontId="3"/>
  </si>
  <si>
    <t>錦糸公園野球場</t>
    <rPh eb="7" sb="4">
      <t>ヤキュウジョウ</t>
    </rPh>
    <phoneticPr fontId="3"/>
  </si>
  <si>
    <t>H28.4.3（移設)</t>
    <phoneticPr fontId="3"/>
  </si>
  <si>
    <t>H28.4.3（移設)</t>
    <phoneticPr fontId="3"/>
  </si>
  <si>
    <t>吾嬬二中</t>
    <phoneticPr fontId="3"/>
  </si>
  <si>
    <t>（荒川四ツ木橋緑地少年サッカー場含む）</t>
    <rPh eb="17" sb="16">
      <t>フク</t>
    </rPh>
    <phoneticPr fontId="3"/>
  </si>
  <si>
    <t>（1）  体育施設（続き）</t>
    <rPh eb="7" sb="5">
      <t>タイイク</t>
    </rPh>
    <rPh eb="9" sb="7">
      <t>シセツ</t>
    </rPh>
    <rPh eb="11" sb="10">
      <t>ツヅ</t>
    </rPh>
    <phoneticPr fontId="3"/>
  </si>
  <si>
    <t>体育館</t>
  </si>
  <si>
    <t>錦糸4-15-1</t>
  </si>
  <si>
    <t>アリーナ</t>
  </si>
  <si>
    <t>ランニングコース</t>
  </si>
  <si>
    <t>スクール関係利用者</t>
    <rPh eb="6" sb="4">
      <t>カンケイ</t>
    </rPh>
    <rPh eb="8" sb="6">
      <t>リヨウ</t>
    </rPh>
    <rPh eb="9" sb="8">
      <t>シャ</t>
    </rPh>
    <phoneticPr fontId="3"/>
  </si>
  <si>
    <t>アリーナ・武道場・
屋上施設・会議室</t>
  </si>
  <si>
    <t>横網1-8-1</t>
  </si>
  <si>
    <t>墨田1-4-4</t>
  </si>
  <si>
    <t>墨田4-32-10</t>
  </si>
  <si>
    <t>江東橋4-1-3</t>
    <rPh eb="3" sb="0">
      <t>コウトウバシ</t>
    </rPh>
    <phoneticPr fontId="3"/>
  </si>
  <si>
    <t>H28.8.1(改修)</t>
    <rPh eb="10" sb="8">
      <t>カイシュウ</t>
    </rPh>
    <phoneticPr fontId="3"/>
  </si>
  <si>
    <t>H28.9.16(改修)</t>
    <rPh eb="11" sb="9">
      <t>カイシュウ</t>
    </rPh>
    <phoneticPr fontId="3"/>
  </si>
  <si>
    <t>曳舟小</t>
    <rPh eb="2" sb="0">
      <t>ヒキフネ</t>
    </rPh>
    <rPh eb="3" sb="2">
      <t>ショウ</t>
    </rPh>
    <phoneticPr fontId="3"/>
  </si>
  <si>
    <t>スポーツ振興課</t>
    <rPh eb="6" sb="4">
      <t>シンコウ</t>
    </rPh>
    <rPh eb="7" sb="6">
      <t>ガッカ</t>
    </rPh>
    <phoneticPr fontId="3"/>
  </si>
  <si>
    <t>亀沢2-6-4</t>
    <rPh eb="2" sb="0">
      <t>カメザワ</t>
    </rPh>
    <phoneticPr fontId="3"/>
  </si>
  <si>
    <t>S49.3.1
H28.4.1(移設)</t>
    <phoneticPr fontId="3"/>
  </si>
  <si>
    <t>利用件数</t>
  </si>
  <si>
    <t>利用コマ数</t>
  </si>
  <si>
    <t>開放日数</t>
  </si>
  <si>
    <t>(延べ)</t>
  </si>
  <si>
    <t>寺島中</t>
    <rPh eb="2" sb="0">
      <t>テラシマ</t>
    </rPh>
    <rPh eb="3" sb="2">
      <t>チュウ</t>
    </rPh>
    <phoneticPr fontId="3"/>
  </si>
  <si>
    <t>フクシ・エンタープライズ墨田フィールド（墨田区総合運動場）</t>
    <rPh eb="14" sb="12">
      <t>スミダ</t>
    </rPh>
    <rPh eb="23" sb="20">
      <t>スミダク</t>
    </rPh>
    <rPh eb="25" sb="23">
      <t>ソウゴウ</t>
    </rPh>
    <rPh eb="28" sb="25">
      <t>ウンドウジョウ</t>
    </rPh>
    <phoneticPr fontId="3"/>
  </si>
  <si>
    <t>運営</t>
    <rPh eb="2" sb="0">
      <t>ウンエイ</t>
    </rPh>
    <phoneticPr fontId="3"/>
  </si>
  <si>
    <t>会議室</t>
    <rPh eb="3" sb="0">
      <t>カイギシツ</t>
    </rPh>
    <phoneticPr fontId="3"/>
  </si>
  <si>
    <t>調理室</t>
    <rPh eb="3" sb="0">
      <t>チョウリシツ</t>
    </rPh>
    <phoneticPr fontId="3"/>
  </si>
  <si>
    <t>多目的室</t>
    <rPh eb="4" sb="0">
      <t>タモクテキシツ</t>
    </rPh>
    <phoneticPr fontId="3"/>
  </si>
  <si>
    <t>宿泊室</t>
    <rPh eb="3" sb="0">
      <t>シュクハクシツ</t>
    </rPh>
    <phoneticPr fontId="3"/>
  </si>
  <si>
    <t>指定管理者　すみだFTパートナーズ</t>
    <phoneticPr fontId="3"/>
  </si>
  <si>
    <t>フィールド（トラック・インフィールド）</t>
  </si>
  <si>
    <t>競技場</t>
    <rPh eb="3" sb="0">
      <t>キョウギジョウ</t>
    </rPh>
    <phoneticPr fontId="3"/>
  </si>
  <si>
    <t>会議室</t>
    <rPh eb="3" sb="0">
      <t>カイギシツ</t>
    </rPh>
    <phoneticPr fontId="3"/>
  </si>
  <si>
    <t>団体</t>
    <rPh eb="2" sb="0">
      <t>ダンタイ</t>
    </rPh>
    <phoneticPr fontId="3"/>
  </si>
  <si>
    <t>集会室</t>
    <phoneticPr fontId="3"/>
  </si>
  <si>
    <t>-</t>
    <phoneticPr fontId="3"/>
  </si>
  <si>
    <t>-</t>
    <phoneticPr fontId="3"/>
  </si>
  <si>
    <t>※「墨田区総合体育館」におけるランニングコースの個人利用は、令和元年12月29日をもって終了した。</t>
    <rPh eb="5" sb="2">
      <t>スミダク</t>
    </rPh>
    <rPh eb="26" sb="24">
      <t>コジン</t>
    </rPh>
    <rPh eb="28" sb="26">
      <t>リヨウ</t>
    </rPh>
    <rPh eb="32" sb="30">
      <t>レイワ</t>
    </rPh>
    <rPh eb="34" sb="32">
      <t>ガンネン</t>
    </rPh>
    <rPh eb="37" sb="36">
      <t>ガツ</t>
    </rPh>
    <rPh eb="40" sb="39">
      <t>ニチ</t>
    </rPh>
    <rPh eb="46" sb="44">
      <t>シュウリョウ</t>
    </rPh>
    <phoneticPr fontId="3"/>
  </si>
  <si>
    <t>墨田区総合体育館</t>
    <rPh eb="3" sb="0">
      <t>スミダク</t>
    </rPh>
    <rPh eb="5" sb="3">
      <t>ソウゴウ</t>
    </rPh>
    <rPh eb="8" sb="5">
      <t>タイイクカン</t>
    </rPh>
    <phoneticPr fontId="3"/>
  </si>
  <si>
    <t>指定管理者
コナミスポーツ・セントラルエンジニアリンググループ</t>
    <rPh eb="2" sb="0">
      <t>シテイ</t>
    </rPh>
    <rPh eb="5" sb="2">
      <t>カンリシャ</t>
    </rPh>
    <phoneticPr fontId="3"/>
  </si>
  <si>
    <t>トレーニング室</t>
    <phoneticPr fontId="3"/>
  </si>
  <si>
    <t>荒川緑地フィールドハウス</t>
    <phoneticPr fontId="3"/>
  </si>
  <si>
    <t>堤通2-11-1</t>
    <phoneticPr fontId="3"/>
  </si>
  <si>
    <t>※「荒川緑地フィールドハウス」集会室については、平成30年9月30日をもって供用を終了した。</t>
    <rPh eb="4" sb="2">
      <t>アラカワ</t>
    </rPh>
    <rPh eb="5" sb="4">
      <t>ミドリ</t>
    </rPh>
    <rPh eb="6" sb="5">
      <t>チ</t>
    </rPh>
    <rPh eb="18" sb="15">
      <t>シュウカイシツ</t>
    </rPh>
    <rPh eb="26" sb="24">
      <t>ヘイセイ</t>
    </rPh>
    <rPh eb="29" sb="28">
      <t>ネン</t>
    </rPh>
    <rPh eb="31" sb="30">
      <t>ガツ</t>
    </rPh>
    <rPh eb="34" sb="33">
      <t>ニチ</t>
    </rPh>
    <rPh eb="40" sb="38">
      <t>キョウヨウ</t>
    </rPh>
    <rPh eb="43" sb="41">
      <t>シュウリョウ</t>
    </rPh>
    <phoneticPr fontId="3"/>
  </si>
  <si>
    <t>※フクシ・エンタープライズ墨田フィールド（墨田区総合運動場）は、令和元年12月1日に開場した。</t>
    <rPh eb="15" sb="13">
      <t>スミダ</t>
    </rPh>
    <rPh eb="24" sb="21">
      <t>スミダク</t>
    </rPh>
    <rPh eb="26" sb="24">
      <t>ソウゴウ</t>
    </rPh>
    <rPh eb="28" sb="26">
      <t>ウンドウ</t>
    </rPh>
    <rPh eb="29" sb="28">
      <t>ジョウ</t>
    </rPh>
    <rPh eb="34" sb="32">
      <t>レイワ</t>
    </rPh>
    <rPh eb="36" sb="34">
      <t>ガンネン</t>
    </rPh>
    <rPh eb="39" sb="38">
      <t>ガツ</t>
    </rPh>
    <rPh eb="41" sb="40">
      <t>ニチ</t>
    </rPh>
    <rPh eb="44" sb="42">
      <t>カイジョウ</t>
    </rPh>
    <phoneticPr fontId="3"/>
  </si>
  <si>
    <t>野球場2面（ナイター有）</t>
    <rPh eb="5" sb="4">
      <t>メン</t>
    </rPh>
    <rPh eb="11" sb="10">
      <t>アリ</t>
    </rPh>
    <phoneticPr fontId="3"/>
  </si>
  <si>
    <t>競技場1面（ナイター有）</t>
    <rPh eb="5" sb="4">
      <t>メン</t>
    </rPh>
    <rPh eb="11" sb="10">
      <t>アリ</t>
    </rPh>
    <phoneticPr fontId="3"/>
  </si>
  <si>
    <t>野球場1面</t>
    <rPh eb="5" sb="4">
      <t>メン</t>
    </rPh>
    <phoneticPr fontId="3"/>
  </si>
  <si>
    <t>野球場5面</t>
    <rPh eb="5" sb="4">
      <t>メン</t>
    </rPh>
    <phoneticPr fontId="3"/>
  </si>
  <si>
    <t>競技場2面</t>
    <rPh eb="5" sb="4">
      <t>メン</t>
    </rPh>
    <phoneticPr fontId="3"/>
  </si>
  <si>
    <t>荒川四ツ木橋緑地野球場</t>
    <rPh eb="8" sb="6">
      <t>リョクチ</t>
    </rPh>
    <rPh eb="10" sb="8">
      <t>ヤキュウ</t>
    </rPh>
    <rPh eb="11" sb="10">
      <t>ジョウ</t>
    </rPh>
    <phoneticPr fontId="3"/>
  </si>
  <si>
    <t>野球場2面</t>
    <rPh eb="5" sb="4">
      <t>メン</t>
    </rPh>
    <phoneticPr fontId="3"/>
  </si>
  <si>
    <t>荒川四ツ木橋緑地競技場</t>
    <rPh eb="8" sb="6">
      <t>リョクチ</t>
    </rPh>
    <rPh eb="11" sb="8">
      <t>キョウギジョウ</t>
    </rPh>
    <phoneticPr fontId="3"/>
  </si>
  <si>
    <t>競技場1面</t>
    <rPh eb="5" sb="4">
      <t>メン</t>
    </rPh>
    <phoneticPr fontId="3"/>
  </si>
  <si>
    <t>野球場1面</t>
    <rPh eb="3" sb="0">
      <t>ヤキュウジョウ</t>
    </rPh>
    <rPh eb="5" sb="4">
      <t>メン</t>
    </rPh>
    <phoneticPr fontId="3"/>
  </si>
  <si>
    <t>球技場1面</t>
    <rPh eb="3" sb="0">
      <t>キュウギジョウ</t>
    </rPh>
    <rPh eb="5" sb="4">
      <t>メン</t>
    </rPh>
    <phoneticPr fontId="3"/>
  </si>
  <si>
    <t>荒川四ツ木橋緑地球技場</t>
    <rPh eb="8" sb="6">
      <t>リョクチ</t>
    </rPh>
    <rPh eb="11" sb="8">
      <t>キュウギジョウ</t>
    </rPh>
    <phoneticPr fontId="3"/>
  </si>
  <si>
    <t>球技場1面</t>
    <rPh eb="5" sb="4">
      <t>メン</t>
    </rPh>
    <phoneticPr fontId="3"/>
  </si>
  <si>
    <t>東墨田3丁目荒川河川敷</t>
    <rPh eb="8" sb="6">
      <t>アラカワ</t>
    </rPh>
    <rPh eb="11" sb="8">
      <t>カセンジキ</t>
    </rPh>
    <phoneticPr fontId="3"/>
  </si>
  <si>
    <t>球技場2面</t>
    <rPh eb="5" sb="4">
      <t>メン</t>
    </rPh>
    <phoneticPr fontId="3"/>
  </si>
  <si>
    <t>（荒川四ツ木橋緑地少年野球場含む）</t>
    <rPh eb="15" sb="14">
      <t>フク</t>
    </rPh>
    <phoneticPr fontId="3"/>
  </si>
  <si>
    <t>(H8･9年度は1面)</t>
    <phoneticPr fontId="3"/>
  </si>
  <si>
    <t>ソフトボール場1面</t>
    <rPh eb="9" sb="8">
      <t>メン</t>
    </rPh>
    <phoneticPr fontId="3"/>
  </si>
  <si>
    <t>荒川四ツ木橋緑地少年野球場</t>
    <rPh eb="10" sb="8">
      <t>ショウネン</t>
    </rPh>
    <rPh eb="13" sb="10">
      <t>ヤキュウジョウ</t>
    </rPh>
    <phoneticPr fontId="3"/>
  </si>
  <si>
    <t>野球場4面</t>
    <rPh eb="5" sb="4">
      <t>メン</t>
    </rPh>
    <phoneticPr fontId="3"/>
  </si>
  <si>
    <t>向島5-6-13</t>
    <rPh eb="2" sb="0">
      <t>ムコウジマ</t>
    </rPh>
    <phoneticPr fontId="3"/>
  </si>
  <si>
    <t>オムニ4面(ナイター有)</t>
    <rPh eb="5" sb="4">
      <t>メン</t>
    </rPh>
    <rPh eb="11" sb="10">
      <t>ア</t>
    </rPh>
    <phoneticPr fontId="3"/>
  </si>
  <si>
    <t>オムニ1面</t>
    <rPh eb="5" sb="4">
      <t>メン</t>
    </rPh>
    <phoneticPr fontId="3"/>
  </si>
  <si>
    <t>ハード2面(ナイター有)</t>
    <rPh eb="5" sb="4">
      <t>メン</t>
    </rPh>
    <rPh eb="11" sb="10">
      <t>ア</t>
    </rPh>
    <phoneticPr fontId="3"/>
  </si>
  <si>
    <t>クレー3面(ナイター有)</t>
    <rPh eb="5" sb="4">
      <t>メン</t>
    </rPh>
    <rPh eb="11" sb="10">
      <t>ア</t>
    </rPh>
    <phoneticPr fontId="3"/>
  </si>
  <si>
    <t>ハード2面</t>
    <rPh eb="5" sb="4">
      <t>メン</t>
    </rPh>
    <phoneticPr fontId="3"/>
  </si>
  <si>
    <t>緑4-22/江東橋1-8</t>
    <rPh eb="1" sb="0">
      <t>ミドリ</t>
    </rPh>
    <rPh eb="9" sb="6">
      <t>コウトウバシ</t>
    </rPh>
    <phoneticPr fontId="3"/>
  </si>
  <si>
    <t>オムニ2面</t>
    <rPh eb="5" sb="4">
      <t>メン</t>
    </rPh>
    <phoneticPr fontId="3"/>
  </si>
  <si>
    <t>和弓近的　6人立</t>
    <rPh eb="4" sb="3">
      <t>マト</t>
    </rPh>
    <rPh eb="7" sb="6">
      <t>ニン</t>
    </rPh>
    <rPh eb="8" sb="7">
      <t>タ</t>
    </rPh>
    <phoneticPr fontId="3"/>
  </si>
  <si>
    <t>野球場</t>
    <phoneticPr fontId="3"/>
  </si>
  <si>
    <t>ｻｯｶｰ場</t>
    <phoneticPr fontId="3"/>
  </si>
  <si>
    <t>団体</t>
    <phoneticPr fontId="3"/>
  </si>
  <si>
    <t>計</t>
    <phoneticPr fontId="3"/>
  </si>
  <si>
    <t>〃</t>
    <phoneticPr fontId="3"/>
  </si>
  <si>
    <t>H22.9.1(改修)</t>
    <rPh eb="10" sb="8">
      <t>カイシュウ</t>
    </rPh>
    <phoneticPr fontId="3"/>
  </si>
  <si>
    <t>野球場・競技場・球技場</t>
    <rPh eb="3" sb="0">
      <t>ヤキュウジョウ</t>
    </rPh>
    <rPh eb="7" sb="4">
      <t>キョウギジョウ</t>
    </rPh>
    <rPh eb="11" sb="8">
      <t>キュウギジョウ</t>
    </rPh>
    <phoneticPr fontId="3"/>
  </si>
  <si>
    <r>
      <t xml:space="preserve">S42.7.15
</t>
    </r>
    <r>
      <rPr>
        <sz val="11"/>
        <color theme="1"/>
        <rFont val="ＭＳ Ｐゴシック"/>
        <family val="3"/>
        <charset val="128"/>
      </rPr>
      <t>H7.4.1</t>
    </r>
    <phoneticPr fontId="3"/>
  </si>
  <si>
    <r>
      <t xml:space="preserve">1,231.95
</t>
    </r>
    <r>
      <rPr>
        <sz val="10"/>
        <color theme="1"/>
        <rFont val="ＭＳ Ｐゴシック"/>
        <family val="3"/>
        <charset val="128"/>
      </rPr>
      <t>(延床面積 326.85)</t>
    </r>
    <phoneticPr fontId="3"/>
  </si>
  <si>
    <t>個人（件数）</t>
    <rPh eb="4" sb="3">
      <t>ケン</t>
    </rPh>
    <rPh eb="5" sb="4">
      <t>スウ</t>
    </rPh>
    <phoneticPr fontId="3"/>
  </si>
  <si>
    <t>平成29年度</t>
  </si>
  <si>
    <t>平成30年度</t>
  </si>
  <si>
    <t>令和元年度</t>
  </si>
  <si>
    <t>令和２年度</t>
  </si>
  <si>
    <t>令和３年度</t>
    <rPh eb="2" sb="0">
      <t>レイワ</t>
    </rPh>
    <rPh eb="5" sb="3">
      <t>ネンド</t>
    </rPh>
    <rPh eb="5" sb="4">
      <t>ド</t>
    </rPh>
    <phoneticPr fontId="3"/>
  </si>
  <si>
    <t>令和２年度</t>
    <rPh eb="2" sb="0">
      <t>レイワ</t>
    </rPh>
    <phoneticPr fontId="3"/>
  </si>
  <si>
    <t>新型コロナウイルス感染症の影響により中止</t>
    <phoneticPr fontId="3"/>
  </si>
  <si>
    <t>中止</t>
    <rPh eb="2" sb="0">
      <t>チュウシ</t>
    </rPh>
    <phoneticPr fontId="3"/>
  </si>
  <si>
    <t>ニュースポーツ(※2)</t>
    <phoneticPr fontId="3"/>
  </si>
  <si>
    <t>卓球</t>
    <rPh eb="2" sb="0">
      <t>タッキュウ</t>
    </rPh>
    <phoneticPr fontId="3"/>
  </si>
  <si>
    <t>※1　令和３年度は、新型コロナウイルス感染症の影響により、１２月までは全面中止、１月からは一部種目・会場について再開した。</t>
    <rPh eb="5" sb="3">
      <t>レイワ</t>
    </rPh>
    <rPh eb="8" sb="6">
      <t>ネンド</t>
    </rPh>
    <rPh eb="12" sb="10">
      <t>シンガタ</t>
    </rPh>
    <rPh eb="22" sb="19">
      <t>カンセンショウ</t>
    </rPh>
    <rPh eb="25" sb="23">
      <t>エイキョウ</t>
    </rPh>
    <rPh eb="32" sb="31">
      <t>ガツ</t>
    </rPh>
    <rPh eb="37" sb="35">
      <t>ゼンメン</t>
    </rPh>
    <rPh eb="39" sb="37">
      <t>チュウシ</t>
    </rPh>
    <rPh eb="42" sb="41">
      <t>ガツ</t>
    </rPh>
    <rPh eb="47" sb="45">
      <t>イチブ</t>
    </rPh>
    <rPh eb="49" sb="47">
      <t>シュモク</t>
    </rPh>
    <rPh eb="52" sb="50">
      <t>カイジョウ</t>
    </rPh>
    <rPh eb="58" sb="56">
      <t>サイカイ</t>
    </rPh>
    <phoneticPr fontId="3"/>
  </si>
  <si>
    <t>令和３年度(※1)</t>
    <rPh eb="2" sb="0">
      <t>レイワ</t>
    </rPh>
    <rPh eb="5" sb="3">
      <t>ネンド</t>
    </rPh>
    <rPh eb="5" sb="4">
      <t>ド</t>
    </rPh>
    <phoneticPr fontId="3"/>
  </si>
  <si>
    <t>※2　令和元年度までは「軽運動」という種目名で実施していた。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</si>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</sst>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&quot;－&quot;@&quot;－&quot;"/>
    <numFmt numFmtId="179" formatCode="#,##0.00_);[Red]\(#,##0.0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9">
    <xf borderId="0" fillId="0" fontId="0" numFmtId="0"/>
    <xf applyAlignment="0" applyBorder="0" applyNumberFormat="0" applyProtection="0" borderId="0" fillId="2" fontId="4" numFmtId="0">
      <alignment vertical="center"/>
    </xf>
    <xf applyAlignment="0" applyBorder="0" applyNumberFormat="0" applyProtection="0" borderId="0" fillId="3" fontId="4" numFmtId="0">
      <alignment vertical="center"/>
    </xf>
    <xf applyAlignment="0" applyBorder="0" applyNumberFormat="0" applyProtection="0" borderId="0" fillId="4" fontId="4" numFmtId="0">
      <alignment vertical="center"/>
    </xf>
    <xf applyAlignment="0" applyBorder="0" applyNumberFormat="0" applyProtection="0" borderId="0" fillId="5" fontId="4" numFmtId="0">
      <alignment vertical="center"/>
    </xf>
    <xf applyAlignment="0" applyBorder="0" applyNumberFormat="0" applyProtection="0" borderId="0" fillId="6" fontId="4" numFmtId="0">
      <alignment vertical="center"/>
    </xf>
    <xf applyAlignment="0" applyBorder="0" applyNumberFormat="0" applyProtection="0" borderId="0" fillId="7" fontId="4" numFmtId="0">
      <alignment vertical="center"/>
    </xf>
    <xf applyAlignment="0" applyBorder="0" applyNumberFormat="0" applyProtection="0" borderId="0" fillId="8" fontId="4" numFmtId="0">
      <alignment vertical="center"/>
    </xf>
    <xf applyAlignment="0" applyBorder="0" applyNumberFormat="0" applyProtection="0" borderId="0" fillId="9" fontId="4" numFmtId="0">
      <alignment vertical="center"/>
    </xf>
    <xf applyAlignment="0" applyBorder="0" applyNumberFormat="0" applyProtection="0" borderId="0" fillId="10" fontId="4" numFmtId="0">
      <alignment vertical="center"/>
    </xf>
    <xf applyAlignment="0" applyBorder="0" applyNumberFormat="0" applyProtection="0" borderId="0" fillId="5" fontId="4" numFmtId="0">
      <alignment vertical="center"/>
    </xf>
    <xf applyAlignment="0" applyBorder="0" applyNumberFormat="0" applyProtection="0" borderId="0" fillId="8" fontId="4" numFmtId="0">
      <alignment vertical="center"/>
    </xf>
    <xf applyAlignment="0" applyBorder="0" applyNumberFormat="0" applyProtection="0" borderId="0" fillId="11" fontId="4" numFmtId="0">
      <alignment vertical="center"/>
    </xf>
    <xf applyAlignment="0" applyBorder="0" applyNumberFormat="0" applyProtection="0" borderId="0" fillId="12" fontId="5" numFmtId="0">
      <alignment vertical="center"/>
    </xf>
    <xf applyAlignment="0" applyBorder="0" applyNumberFormat="0" applyProtection="0" borderId="0" fillId="9" fontId="5" numFmtId="0">
      <alignment vertical="center"/>
    </xf>
    <xf applyAlignment="0" applyBorder="0" applyNumberFormat="0" applyProtection="0" borderId="0" fillId="10" fontId="5" numFmtId="0">
      <alignment vertical="center"/>
    </xf>
    <xf applyAlignment="0" applyBorder="0" applyNumberFormat="0" applyProtection="0" borderId="0" fillId="13" fontId="5" numFmtId="0">
      <alignment vertical="center"/>
    </xf>
    <xf applyAlignment="0" applyBorder="0" applyNumberFormat="0" applyProtection="0" borderId="0" fillId="14" fontId="5" numFmtId="0">
      <alignment vertical="center"/>
    </xf>
    <xf applyAlignment="0" applyBorder="0" applyNumberFormat="0" applyProtection="0" borderId="0" fillId="15" fontId="5" numFmtId="0">
      <alignment vertical="center"/>
    </xf>
    <xf applyAlignment="0" applyBorder="0" applyNumberFormat="0" applyProtection="0" borderId="0" fillId="16" fontId="5" numFmtId="0">
      <alignment vertical="center"/>
    </xf>
    <xf applyAlignment="0" applyBorder="0" applyNumberFormat="0" applyProtection="0" borderId="0" fillId="17" fontId="5" numFmtId="0">
      <alignment vertical="center"/>
    </xf>
    <xf applyAlignment="0" applyBorder="0" applyNumberFormat="0" applyProtection="0" borderId="0" fillId="18" fontId="5" numFmtId="0">
      <alignment vertical="center"/>
    </xf>
    <xf applyAlignment="0" applyBorder="0" applyNumberFormat="0" applyProtection="0" borderId="0" fillId="13" fontId="5" numFmtId="0">
      <alignment vertical="center"/>
    </xf>
    <xf applyAlignment="0" applyBorder="0" applyNumberFormat="0" applyProtection="0" borderId="0" fillId="14" fontId="5" numFmtId="0">
      <alignment vertical="center"/>
    </xf>
    <xf applyAlignment="0" applyBorder="0" applyNumberFormat="0" applyProtection="0" borderId="0" fillId="19" fontId="5" numFmtId="0">
      <alignment vertical="center"/>
    </xf>
    <xf applyAlignment="0" applyBorder="0" applyFill="0" applyNumberFormat="0" applyProtection="0" borderId="0" fillId="0" fontId="6" numFmtId="0">
      <alignment vertical="center"/>
    </xf>
    <xf applyAlignment="0" applyNumberFormat="0" applyProtection="0" borderId="1" fillId="20" fontId="7" numFmtId="0">
      <alignment vertical="center"/>
    </xf>
    <xf applyAlignment="0" applyBorder="0" applyNumberFormat="0" applyProtection="0" borderId="0" fillId="21" fontId="8" numFmtId="0">
      <alignment vertical="center"/>
    </xf>
    <xf applyAlignment="0" applyFont="0" applyNumberFormat="0" applyProtection="0" borderId="2" fillId="22" fontId="4" numFmtId="0">
      <alignment vertical="center"/>
    </xf>
    <xf applyAlignment="0" applyFill="0" applyNumberFormat="0" applyProtection="0" borderId="3" fillId="0" fontId="9" numFmtId="0">
      <alignment vertical="center"/>
    </xf>
    <xf applyAlignment="0" applyBorder="0" applyNumberFormat="0" applyProtection="0" borderId="0" fillId="3" fontId="10" numFmtId="0">
      <alignment vertical="center"/>
    </xf>
    <xf applyAlignment="0" applyNumberFormat="0" applyProtection="0" borderId="4" fillId="23" fontId="11" numFmtId="0">
      <alignment vertical="center"/>
    </xf>
    <xf applyAlignment="0" applyBorder="0" applyFill="0" applyNumberFormat="0" applyProtection="0" borderId="0" fillId="0" fontId="12" numFmtId="0">
      <alignment vertical="center"/>
    </xf>
    <xf applyAlignment="0" applyFill="0" applyNumberFormat="0" applyProtection="0" borderId="5" fillId="0" fontId="13" numFmtId="0">
      <alignment vertical="center"/>
    </xf>
    <xf applyAlignment="0" applyFill="0" applyNumberFormat="0" applyProtection="0" borderId="6" fillId="0" fontId="14" numFmtId="0">
      <alignment vertical="center"/>
    </xf>
    <xf applyAlignment="0" applyFill="0" applyNumberFormat="0" applyProtection="0" borderId="7" fillId="0" fontId="15" numFmtId="0">
      <alignment vertical="center"/>
    </xf>
    <xf applyAlignment="0" applyBorder="0" applyFill="0" applyNumberFormat="0" applyProtection="0" borderId="0" fillId="0" fontId="15" numFmtId="0">
      <alignment vertical="center"/>
    </xf>
    <xf applyAlignment="0" applyFill="0" applyNumberFormat="0" applyProtection="0" borderId="8" fillId="0" fontId="16" numFmtId="0">
      <alignment vertical="center"/>
    </xf>
    <xf applyAlignment="0" applyNumberFormat="0" applyProtection="0" borderId="9" fillId="23" fontId="17" numFmtId="0">
      <alignment vertical="center"/>
    </xf>
    <xf applyAlignment="0" applyBorder="0" applyFill="0" applyNumberFormat="0" applyProtection="0" borderId="0" fillId="0" fontId="18" numFmtId="0">
      <alignment vertical="center"/>
    </xf>
    <xf applyAlignment="0" applyNumberFormat="0" applyProtection="0" borderId="4" fillId="7" fontId="19" numFmtId="0">
      <alignment vertical="center"/>
    </xf>
    <xf borderId="0" fillId="0" fontId="1" numFmtId="0"/>
    <xf borderId="0" fillId="0" fontId="1" numFmtId="0"/>
    <xf borderId="0" fillId="0" fontId="2" numFmtId="0"/>
    <xf borderId="0" fillId="0" fontId="2" numFmtId="0"/>
    <xf borderId="0" fillId="0" fontId="1" numFmtId="0"/>
    <xf borderId="0" fillId="0" fontId="1" numFmtId="0"/>
    <xf borderId="0" fillId="0" fontId="1" numFmtId="0"/>
    <xf borderId="0" fillId="0" fontId="2" numFmtId="0"/>
    <xf borderId="0" fillId="0" fontId="2" numFmtId="0"/>
    <xf borderId="0" fillId="0" fontId="1" numFmtId="0"/>
    <xf borderId="0" fillId="0" fontId="2" numFmtId="0"/>
    <xf borderId="0" fillId="0" fontId="2" numFmtId="0"/>
    <xf borderId="0" fillId="0" fontId="1" numFmtId="0"/>
    <xf applyAlignment="0" applyBorder="0" applyNumberFormat="0" applyProtection="0" borderId="0" fillId="4" fontId="20" numFmtId="0">
      <alignment vertical="center"/>
    </xf>
    <xf applyAlignment="0" applyBorder="0" applyFill="0" applyFont="0" applyProtection="0" borderId="0" fillId="0" fontId="1" numFmtId="38"/>
    <xf borderId="0" fillId="0" fontId="1" numFmtId="0"/>
    <xf applyAlignment="0" applyFont="0" applyNumberFormat="0" applyProtection="0" borderId="2" fillId="22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381">
    <xf borderId="0" fillId="0" fontId="0" numFmtId="0" xfId="0"/>
    <xf applyFont="1" borderId="0" fillId="0" fontId="21" numFmtId="0" xfId="45"/>
    <xf applyFont="1" applyNumberFormat="1" borderId="0" fillId="0" fontId="22" numFmtId="178" xfId="45"/>
    <xf applyFill="1" applyFont="1" borderId="0" fillId="0" fontId="21" numFmtId="0" xfId="45"/>
    <xf applyFont="1" borderId="0" fillId="0" fontId="22" numFmtId="0" xfId="50"/>
    <xf applyFont="1" borderId="0" fillId="0" fontId="21" numFmtId="0" xfId="50"/>
    <xf applyFill="1" applyFont="1" borderId="0" fillId="0" fontId="21" numFmtId="0" xfId="50"/>
    <xf applyFont="1" borderId="0" fillId="0" fontId="21" numFmtId="0" xfId="41"/>
    <xf applyBorder="1" applyFont="1" borderId="0" fillId="0" fontId="21" numFmtId="0" xfId="41"/>
    <xf applyAlignment="1" applyBorder="1" applyFill="1" applyFont="1" borderId="14" fillId="0" fontId="23" numFmtId="0" xfId="42">
      <alignment justifyLastLine="1" vertical="center" wrapText="1"/>
    </xf>
    <xf applyBorder="1" applyFont="1" borderId="0" fillId="0" fontId="21" numFmtId="0" xfId="45"/>
    <xf applyAlignment="1" applyBorder="1" applyFill="1" applyFont="1" borderId="27" fillId="0" fontId="23" numFmtId="0" xfId="42">
      <alignment justifyLastLine="1" vertical="center" wrapText="1"/>
    </xf>
    <xf applyAlignment="1" applyBorder="1" applyFill="1" applyFont="1" borderId="10" fillId="0" fontId="21" numFmtId="0" xfId="42">
      <alignment justifyLastLine="1" vertical="center"/>
    </xf>
    <xf applyAlignment="1" applyBorder="1" applyFont="1" applyNumberFormat="1" borderId="0" fillId="0" fontId="21" numFmtId="176" xfId="42">
      <alignment horizontal="right"/>
    </xf>
    <xf applyAlignment="1" applyBorder="1" applyFont="1" borderId="14" fillId="0" fontId="21" numFmtId="0" xfId="42">
      <alignment vertical="center"/>
    </xf>
    <xf applyAlignment="1" applyBorder="1" applyFont="1" borderId="23" fillId="0" fontId="21" numFmtId="0" xfId="42">
      <alignment justifyLastLine="1" vertical="center"/>
    </xf>
    <xf applyFont="1" borderId="0" fillId="0" fontId="21" numFmtId="0" xfId="53"/>
    <xf applyBorder="1" applyFont="1" borderId="0" fillId="0" fontId="21" numFmtId="0" xfId="53"/>
    <xf applyAlignment="1" applyBorder="1" applyFont="1" borderId="30" fillId="0" fontId="21" numFmtId="0" xfId="42">
      <alignment horizontal="center" vertical="center"/>
    </xf>
    <xf applyBorder="1" applyFont="1" borderId="0" fillId="0" fontId="21" numFmtId="0" xfId="42"/>
    <xf applyBorder="1" applyFont="1" borderId="0" fillId="0" fontId="21" numFmtId="0" xfId="50"/>
    <xf applyBorder="1" applyFill="1" applyFont="1" borderId="0" fillId="0" fontId="21" numFmtId="0" xfId="45"/>
    <xf applyBorder="1" applyFill="1" applyFont="1" borderId="0" fillId="0" fontId="21" numFmtId="0" xfId="42"/>
    <xf applyBorder="1" applyFill="1" applyFont="1" borderId="0" fillId="0" fontId="21" numFmtId="0" xfId="53"/>
    <xf applyFill="1" applyFont="1" applyNumberFormat="1" borderId="0" fillId="0" fontId="22" numFmtId="178" xfId="45"/>
    <xf applyFill="1" applyFont="1" borderId="0" fillId="0" fontId="22" numFmtId="0" xfId="47"/>
    <xf applyFill="1" applyFont="1" borderId="0" fillId="0" fontId="21" numFmtId="0" xfId="47"/>
    <xf applyFill="1" applyFont="1" borderId="0" fillId="0" fontId="21" numFmtId="0" xfId="0"/>
    <xf applyAlignment="1" applyFill="1" applyFont="1" borderId="0" fillId="0" fontId="21" numFmtId="0" xfId="47">
      <alignment horizontal="right"/>
    </xf>
    <xf applyBorder="1" applyFill="1" applyFont="1" borderId="0" fillId="0" fontId="21" numFmtId="0" xfId="0"/>
    <xf applyAlignment="1" applyBorder="1" applyFill="1" applyFont="1" borderId="27" fillId="0" fontId="21" numFmtId="0" xfId="46">
      <alignment horizontal="center" vertical="center"/>
    </xf>
    <xf applyBorder="1" applyFill="1" applyFont="1" borderId="48" fillId="0" fontId="21" numFmtId="0" xfId="45"/>
    <xf applyAlignment="1" applyBorder="1" applyFill="1" applyFont="1" borderId="0" fillId="0" fontId="21" numFmtId="0" xfId="46">
      <alignment horizontal="distributed" justifyLastLine="1"/>
    </xf>
    <xf applyBorder="1" applyFill="1" applyFont="1" borderId="0" fillId="0" fontId="21" numFmtId="0" xfId="46"/>
    <xf applyBorder="1" applyFill="1" applyFont="1" applyNumberFormat="1" borderId="0" fillId="0" fontId="21" numFmtId="176" xfId="46"/>
    <xf applyBorder="1" applyFill="1" applyFont="1" borderId="0" fillId="0" fontId="21" numFmtId="0" xfId="47"/>
    <xf applyFill="1" applyFont="1" borderId="0" fillId="0" fontId="21" numFmtId="0" xfId="43"/>
    <xf applyAlignment="1" applyBorder="1" applyFont="1" borderId="0" fillId="0" fontId="23" numFmtId="0" xfId="41"/>
    <xf applyAlignment="1" applyBorder="1" applyFont="1" applyNumberFormat="1" borderId="30" fillId="0" fontId="21" numFmtId="57" xfId="42">
      <alignment horizontal="center" vertical="center"/>
    </xf>
    <xf applyAlignment="1" applyBorder="1" applyFont="1" applyNumberFormat="1" borderId="29" fillId="0" fontId="21" numFmtId="57" xfId="42">
      <alignment horizontal="center" vertical="center"/>
    </xf>
    <xf applyAlignment="1" applyBorder="1" applyFont="1" applyNumberFormat="1" borderId="29" fillId="0" fontId="21" numFmtId="49" xfId="42">
      <alignment horizontal="center" vertical="center"/>
    </xf>
    <xf applyAlignment="1" applyBorder="1" applyFont="1" borderId="13" fillId="0" fontId="21" numFmtId="0" xfId="42">
      <alignment shrinkToFit="1" vertical="center"/>
    </xf>
    <xf applyAlignment="1" applyBorder="1" applyFont="1" borderId="43" fillId="0" fontId="21" numFmtId="0" xfId="42">
      <alignment shrinkToFit="1" vertical="center"/>
    </xf>
    <xf applyAlignment="1" applyBorder="1" applyFill="1" applyFont="1" applyNumberFormat="1" borderId="23" fillId="0" fontId="21" numFmtId="176" xfId="56">
      <alignment horizontal="right" vertical="center"/>
    </xf>
    <xf applyAlignment="1" applyBorder="1" applyFill="1" applyFont="1" applyNumberFormat="1" borderId="73" fillId="0" fontId="21" numFmtId="176" xfId="56">
      <alignment horizontal="right" vertical="center"/>
    </xf>
    <xf applyAlignment="1" applyBorder="1" applyFill="1" applyFont="1" borderId="0" fillId="0" fontId="23" numFmtId="0" xfId="45">
      <alignment vertical="center"/>
    </xf>
    <xf applyAlignment="1" applyBorder="1" applyFont="1" borderId="0" fillId="0" fontId="21" numFmtId="0" xfId="45">
      <alignment vertical="center"/>
    </xf>
    <xf applyAlignment="1" applyBorder="1" applyFont="1" borderId="0" fillId="0" fontId="23" numFmtId="0" xfId="45">
      <alignment vertical="center"/>
    </xf>
    <xf applyAlignment="1" applyBorder="1" applyFont="1" borderId="0" fillId="0" fontId="23" numFmtId="0" xfId="41">
      <alignment vertical="center"/>
    </xf>
    <xf applyAlignment="1" applyFont="1" borderId="0" fillId="0" fontId="23" numFmtId="0" xfId="50">
      <alignment vertical="center"/>
    </xf>
    <xf applyAlignment="1" applyFont="1" borderId="0" fillId="0" fontId="21" numFmtId="0" xfId="45">
      <alignment vertical="center"/>
    </xf>
    <xf applyAlignment="1" applyBorder="1" applyFont="1" borderId="0" fillId="0" fontId="23" numFmtId="0" xfId="45">
      <alignment vertical="center" wrapText="1"/>
    </xf>
    <xf applyAlignment="1" applyBorder="1" applyFont="1" borderId="14" fillId="0" fontId="21" numFmtId="0" xfId="42">
      <alignment shrinkToFit="1" vertical="center"/>
    </xf>
    <xf applyAlignment="1" applyBorder="1" applyFill="1" applyFont="1" borderId="20" fillId="0" fontId="21" numFmtId="0" xfId="42">
      <alignment vertical="center"/>
    </xf>
    <xf applyAlignment="1" applyBorder="1" applyFill="1" applyFont="1" borderId="12" fillId="0" fontId="21" numFmtId="0" xfId="42">
      <alignment vertical="center"/>
    </xf>
    <xf applyAlignment="1" applyBorder="1" applyFill="1" applyFont="1" borderId="10" fillId="0" fontId="21" numFmtId="0" xfId="42">
      <alignment vertical="center"/>
    </xf>
    <xf applyAlignment="1" applyBorder="1" applyFill="1" applyFont="1" borderId="19" fillId="0" fontId="21" numFmtId="0" xfId="42">
      <alignment vertical="center"/>
    </xf>
    <xf applyAlignment="1" applyBorder="1" applyFill="1" applyFont="1" borderId="15" fillId="0" fontId="21" numFmtId="0" xfId="42">
      <alignment vertical="center"/>
    </xf>
    <xf applyAlignment="1" applyBorder="1" applyFill="1" applyFont="1" borderId="16" fillId="0" fontId="21" numFmtId="0" xfId="45">
      <alignment vertical="center"/>
    </xf>
    <xf applyAlignment="1" applyBorder="1" applyFont="1" borderId="22" fillId="0" fontId="21" numFmtId="0" xfId="42">
      <alignment vertical="center"/>
    </xf>
    <xf applyAlignment="1" applyBorder="1" applyFont="1" borderId="12" fillId="0" fontId="21" numFmtId="0" xfId="42">
      <alignment vertical="center"/>
    </xf>
    <xf applyAlignment="1" applyBorder="1" applyFont="1" borderId="20" fillId="0" fontId="21" numFmtId="0" xfId="42">
      <alignment vertical="center"/>
    </xf>
    <xf applyAlignment="1" applyBorder="1" applyFont="1" borderId="31" fillId="0" fontId="21" numFmtId="0" xfId="42">
      <alignment vertical="center"/>
    </xf>
    <xf applyAlignment="1" applyBorder="1" applyFill="1" applyFont="1" borderId="12" fillId="0" fontId="21" numFmtId="0" xfId="42">
      <alignment justifyLastLine="1" vertical="center"/>
    </xf>
    <xf applyAlignment="1" applyBorder="1" applyFill="1" applyFont="1" borderId="17" fillId="0" fontId="21" numFmtId="0" xfId="42">
      <alignment justifyLastLine="1" vertical="center"/>
    </xf>
    <xf applyAlignment="1" applyBorder="1" applyFill="1" applyFont="1" borderId="18" fillId="0" fontId="21" numFmtId="0" xfId="42">
      <alignment justifyLastLine="1" vertical="center"/>
    </xf>
    <xf applyAlignment="1" applyBorder="1" applyFont="1" borderId="12" fillId="0" fontId="21" numFmtId="0" xfId="42">
      <alignment justifyLastLine="1" vertical="center"/>
    </xf>
    <xf applyAlignment="1" applyBorder="1" applyFont="1" applyNumberFormat="1" borderId="12" fillId="0" fontId="21" numFmtId="179" xfId="42">
      <alignment vertical="center"/>
    </xf>
    <xf applyAlignment="1" applyBorder="1" applyFont="1" applyNumberFormat="1" borderId="12" fillId="0" fontId="21" numFmtId="57" xfId="42">
      <alignment horizontal="left" vertical="center"/>
    </xf>
    <xf applyAlignment="1" applyBorder="1" applyFont="1" borderId="73" fillId="0" fontId="21" numFmtId="0" xfId="42">
      <alignment horizontal="center" vertical="center"/>
    </xf>
    <xf applyAlignment="1" applyBorder="1" applyFill="1" applyFont="1" borderId="33" fillId="0" fontId="21" numFmtId="0" xfId="42">
      <alignment horizontal="center" vertical="center"/>
    </xf>
    <xf applyAlignment="1" applyBorder="1" applyFill="1" applyFont="1" borderId="64" fillId="0" fontId="21" numFmtId="0" xfId="42">
      <alignment horizontal="center" vertical="center"/>
    </xf>
    <xf applyAlignment="1" applyBorder="1" applyFill="1" applyFont="1" borderId="49" fillId="0" fontId="21" numFmtId="0" xfId="42">
      <alignment horizontal="center" vertical="center"/>
    </xf>
    <xf applyAlignment="1" applyBorder="1" applyFill="1" applyFont="1" borderId="22" fillId="0" fontId="21" numFmtId="0" xfId="42">
      <alignment horizontal="center" vertical="center"/>
    </xf>
    <xf applyAlignment="1" applyBorder="1" applyFill="1" applyFont="1" borderId="65" fillId="0" fontId="21" numFmtId="0" xfId="42">
      <alignment horizontal="center" vertical="center"/>
    </xf>
    <xf applyAlignment="1" applyBorder="1" applyFill="1" applyFont="1" borderId="44" fillId="0" fontId="21" numFmtId="0" xfId="42">
      <alignment horizontal="center" vertical="center"/>
    </xf>
    <xf applyAlignment="1" applyBorder="1" applyFill="1" applyFont="1" borderId="32" fillId="0" fontId="21" numFmtId="0" xfId="42">
      <alignment horizontal="center" shrinkToFit="1" vertical="center"/>
    </xf>
    <xf applyAlignment="1" applyBorder="1" applyFill="1" applyFont="1" borderId="33" fillId="0" fontId="21" numFmtId="0" xfId="42">
      <alignment horizontal="center" shrinkToFit="1" vertical="center"/>
    </xf>
    <xf applyAlignment="1" applyBorder="1" applyFill="1" applyFont="1" borderId="64" fillId="0" fontId="21" numFmtId="0" xfId="42">
      <alignment horizontal="center" shrinkToFit="1" vertical="center"/>
    </xf>
    <xf applyAlignment="1" applyBorder="1" applyFill="1" applyFont="1" borderId="49" fillId="0" fontId="21" numFmtId="0" xfId="42">
      <alignment horizontal="center" shrinkToFit="1" vertical="center"/>
    </xf>
    <xf applyAlignment="1" applyBorder="1" applyFill="1" applyFont="1" borderId="36" fillId="0" fontId="21" numFmtId="0" xfId="42">
      <alignment horizontal="center" shrinkToFit="1" vertical="center"/>
    </xf>
    <xf applyAlignment="1" applyBorder="1" applyFill="1" applyFont="1" borderId="22" fillId="0" fontId="21" numFmtId="0" xfId="42">
      <alignment horizontal="center" shrinkToFit="1" vertical="center"/>
    </xf>
    <xf applyAlignment="1" applyBorder="1" applyFill="1" applyFont="1" borderId="65" fillId="0" fontId="21" numFmtId="0" xfId="42">
      <alignment horizontal="center" shrinkToFit="1" vertical="center"/>
    </xf>
    <xf applyAlignment="1" applyBorder="1" applyFill="1" applyFont="1" borderId="44" fillId="0" fontId="21" numFmtId="0" xfId="42">
      <alignment horizontal="center" shrinkToFit="1" vertical="center"/>
    </xf>
    <xf applyAlignment="1" applyBorder="1" applyFont="1" borderId="23" fillId="0" fontId="21" numFmtId="0" xfId="42">
      <alignment vertical="center"/>
    </xf>
    <xf applyAlignment="1" applyBorder="1" applyFont="1" borderId="28" fillId="0" fontId="21" numFmtId="0" xfId="42">
      <alignment vertical="center"/>
    </xf>
    <xf applyAlignment="1" applyBorder="1" applyFont="1" borderId="12" fillId="0" fontId="21" numFmtId="0" xfId="42">
      <alignment shrinkToFit="1" vertical="center"/>
    </xf>
    <xf applyAlignment="1" applyBorder="1" applyFont="1" applyNumberFormat="1" borderId="12" fillId="0" fontId="21" numFmtId="49" xfId="42">
      <alignment horizontal="left" vertical="center"/>
    </xf>
    <xf applyAlignment="1" applyBorder="1" applyFont="1" applyNumberFormat="1" borderId="10" fillId="0" fontId="21" numFmtId="57" xfId="42">
      <alignment horizontal="left" shrinkToFit="1" vertical="center"/>
    </xf>
    <xf applyAlignment="1" applyBorder="1" applyFont="1" borderId="10" fillId="0" fontId="21" numFmtId="0" xfId="42">
      <alignment horizontal="left" shrinkToFit="1" vertical="center"/>
    </xf>
    <xf applyAlignment="1" applyBorder="1" applyFont="1" applyNumberFormat="1" borderId="29" fillId="0" fontId="21" numFmtId="179" xfId="42">
      <alignment vertical="center"/>
    </xf>
    <xf applyAlignment="1" applyBorder="1" applyFont="1" applyNumberFormat="1" borderId="30" fillId="0" fontId="21" numFmtId="179" xfId="42">
      <alignment vertical="center"/>
    </xf>
    <xf applyAlignment="1" applyBorder="1" applyFill="1" applyFont="1" applyNumberFormat="1" borderId="21" fillId="0" fontId="21" numFmtId="176" xfId="51">
      <alignment vertical="center"/>
    </xf>
    <xf applyAlignment="1" applyBorder="1" applyFill="1" applyFont="1" applyNumberFormat="1" borderId="28" fillId="0" fontId="21" numFmtId="176" xfId="51">
      <alignment vertical="center"/>
    </xf>
    <xf applyAlignment="1" applyBorder="1" applyFill="1" applyFont="1" applyNumberFormat="1" borderId="12" fillId="0" fontId="21" numFmtId="176" xfId="51">
      <alignment vertical="center"/>
    </xf>
    <xf applyAlignment="1" applyBorder="1" applyFill="1" applyFont="1" applyNumberFormat="1" borderId="23" fillId="0" fontId="21" numFmtId="176" xfId="51">
      <alignment vertical="center"/>
    </xf>
    <xf applyAlignment="1" applyBorder="1" applyFill="1" applyFont="1" applyNumberFormat="1" borderId="73" fillId="0" fontId="21" numFmtId="176" xfId="51">
      <alignment vertical="center"/>
    </xf>
    <xf applyAlignment="1" applyBorder="1" applyFill="1" applyFont="1" applyNumberFormat="1" borderId="12" fillId="0" fontId="21" numFmtId="176" xfId="52">
      <alignment horizontal="right" vertical="center"/>
    </xf>
    <xf applyAlignment="1" applyBorder="1" applyFill="1" applyFont="1" applyNumberFormat="1" borderId="34" fillId="0" fontId="21" numFmtId="176" xfId="52">
      <alignment horizontal="right" vertical="center"/>
    </xf>
    <xf applyAlignment="1" applyBorder="1" applyFill="1" applyFont="1" applyNumberFormat="1" borderId="34" fillId="0" fontId="21" numFmtId="176" xfId="51">
      <alignment vertical="center"/>
    </xf>
    <xf applyAlignment="1" applyBorder="1" applyFill="1" applyFont="1" applyNumberFormat="1" borderId="24" fillId="0" fontId="21" numFmtId="176" xfId="51">
      <alignment vertical="center"/>
    </xf>
    <xf applyAlignment="1" applyBorder="1" applyFill="1" applyFont="1" applyNumberFormat="1" borderId="0" fillId="0" fontId="21" numFmtId="176" xfId="51">
      <alignment vertical="center"/>
    </xf>
    <xf applyAlignment="1" applyBorder="1" applyFill="1" applyFont="1" applyNumberFormat="1" borderId="34" fillId="0" fontId="21" numFmtId="176" xfId="51">
      <alignment horizontal="right" vertical="center"/>
    </xf>
    <xf applyAlignment="1" applyBorder="1" applyFill="1" applyFont="1" applyNumberFormat="1" borderId="0" fillId="0" fontId="21" numFmtId="176" xfId="51">
      <alignment horizontal="right" vertical="center"/>
    </xf>
    <xf applyAlignment="1" applyBorder="1" applyFill="1" applyFont="1" applyNumberFormat="1" borderId="22" fillId="0" fontId="21" numFmtId="176" xfId="51">
      <alignment horizontal="right" vertical="center"/>
    </xf>
    <xf applyAlignment="1" applyBorder="1" applyFill="1" applyFont="1" applyNumberFormat="1" borderId="81" fillId="0" fontId="21" numFmtId="176" xfId="51">
      <alignment horizontal="right" vertical="center"/>
    </xf>
    <xf applyAlignment="1" applyBorder="1" applyFill="1" applyFont="1" applyNumberFormat="1" borderId="31" fillId="0" fontId="21" numFmtId="176" xfId="51">
      <alignment horizontal="right" vertical="center"/>
    </xf>
    <xf applyAlignment="1" applyBorder="1" applyFill="1" applyFont="1" applyNumberFormat="1" borderId="23" fillId="0" fontId="21" numFmtId="176" xfId="52">
      <alignment vertical="center"/>
    </xf>
    <xf applyAlignment="1" applyBorder="1" applyFill="1" applyFont="1" applyNumberFormat="1" borderId="73" fillId="0" fontId="21" numFmtId="176" xfId="52">
      <alignment vertical="center"/>
    </xf>
    <xf applyAlignment="1" applyBorder="1" applyFill="1" applyFont="1" applyNumberFormat="1" borderId="24" fillId="0" fontId="21" numFmtId="176" xfId="52">
      <alignment vertical="center"/>
    </xf>
    <xf applyAlignment="1" applyBorder="1" applyFill="1" applyFont="1" applyNumberFormat="1" borderId="0" fillId="0" fontId="21" numFmtId="176" xfId="52">
      <alignment vertical="center"/>
    </xf>
    <xf applyAlignment="1" applyBorder="1" applyFill="1" applyFont="1" applyNumberFormat="1" borderId="65" fillId="0" fontId="21" numFmtId="176" xfId="51">
      <alignment vertical="center"/>
    </xf>
    <xf applyAlignment="1" applyBorder="1" applyFill="1" applyFont="1" applyNumberFormat="1" borderId="69" fillId="0" fontId="21" numFmtId="176" xfId="51">
      <alignment vertical="center"/>
    </xf>
    <xf applyAlignment="1" applyBorder="1" applyFill="1" applyFont="1" applyNumberFormat="1" borderId="84" fillId="0" fontId="21" numFmtId="176" xfId="51">
      <alignment vertical="center"/>
    </xf>
    <xf applyAlignment="1" applyBorder="1" applyFill="1" applyFont="1" applyNumberFormat="1" borderId="21" fillId="0" fontId="21" numFmtId="176" xfId="56">
      <alignment vertical="center"/>
    </xf>
    <xf applyAlignment="1" applyBorder="1" applyFill="1" applyFont="1" applyNumberFormat="1" borderId="77" fillId="0" fontId="21" numFmtId="176" xfId="56">
      <alignment vertical="center"/>
    </xf>
    <xf applyAlignment="1" applyBorder="1" applyFill="1" applyFont="1" applyNumberFormat="1" borderId="23" fillId="0" fontId="21" numFmtId="176" xfId="56">
      <alignment vertical="center"/>
    </xf>
    <xf applyAlignment="1" applyBorder="1" applyFill="1" applyFont="1" applyNumberFormat="1" borderId="73" fillId="0" fontId="21" numFmtId="176" xfId="56">
      <alignment vertical="center"/>
    </xf>
    <xf applyAlignment="1" applyBorder="1" applyFill="1" applyFont="1" applyNumberFormat="1" borderId="28" fillId="0" fontId="21" numFmtId="176" xfId="56">
      <alignment vertical="center"/>
    </xf>
    <xf applyAlignment="1" applyBorder="1" applyFill="1" applyFont="1" applyNumberFormat="1" borderId="78" fillId="0" fontId="21" numFmtId="176" xfId="56">
      <alignment vertical="center"/>
    </xf>
    <xf applyAlignment="1" applyBorder="1" applyFill="1" applyFont="1" applyNumberFormat="1" borderId="17" fillId="0" fontId="21" numFmtId="176" xfId="56">
      <alignment vertical="center"/>
    </xf>
    <xf applyAlignment="1" applyBorder="1" applyFill="1" applyFont="1" applyNumberFormat="1" borderId="66" fillId="0" fontId="21" numFmtId="176" xfId="56">
      <alignment vertical="center"/>
    </xf>
    <xf applyAlignment="1" applyBorder="1" applyFill="1" applyFont="1" applyNumberFormat="1" borderId="51" fillId="0" fontId="21" numFmtId="176" xfId="56">
      <alignment vertical="center"/>
    </xf>
    <xf applyAlignment="1" applyBorder="1" applyFill="1" applyFont="1" applyNumberFormat="1" borderId="37" fillId="0" fontId="21" numFmtId="38" xfId="56">
      <alignment vertical="center"/>
    </xf>
    <xf applyAlignment="1" applyBorder="1" applyFill="1" applyFont="1" applyNumberFormat="1" borderId="29" fillId="0" fontId="21" numFmtId="38" xfId="56">
      <alignment vertical="center"/>
    </xf>
    <xf applyAlignment="1" applyBorder="1" applyFill="1" applyFont="1" applyNumberFormat="1" borderId="36" fillId="0" fontId="21" numFmtId="38" xfId="56">
      <alignment vertical="center"/>
    </xf>
    <xf applyAlignment="1" applyBorder="1" applyFill="1" applyFont="1" applyNumberFormat="1" borderId="82" fillId="0" fontId="21" numFmtId="38" xfId="56">
      <alignment vertical="center"/>
    </xf>
    <xf applyAlignment="1" applyBorder="1" applyFill="1" applyFont="1" applyNumberFormat="1" borderId="51" fillId="0" fontId="21" numFmtId="176" xfId="42">
      <alignment vertical="center"/>
    </xf>
    <xf applyAlignment="1" applyBorder="1" applyFill="1" applyFont="1" applyNumberFormat="1" borderId="76" fillId="0" fontId="21" numFmtId="176" xfId="42">
      <alignment vertical="center"/>
    </xf>
    <xf applyAlignment="1" applyBorder="1" applyFill="1" applyFont="1" applyNumberFormat="1" borderId="23" fillId="0" fontId="21" numFmtId="176" xfId="42">
      <alignment vertical="center"/>
    </xf>
    <xf applyAlignment="1" applyBorder="1" applyFill="1" applyFont="1" applyNumberFormat="1" borderId="73" fillId="0" fontId="21" numFmtId="176" xfId="42">
      <alignment vertical="center"/>
    </xf>
    <xf applyAlignment="1" applyBorder="1" applyFill="1" applyFont="1" applyNumberFormat="1" borderId="39" fillId="0" fontId="21" numFmtId="176" xfId="56">
      <alignment vertical="center"/>
    </xf>
    <xf applyAlignment="1" applyBorder="1" applyFill="1" applyFont="1" applyNumberFormat="1" borderId="0" fillId="0" fontId="21" numFmtId="176" xfId="56">
      <alignment vertical="center"/>
    </xf>
    <xf applyAlignment="1" applyBorder="1" applyFill="1" applyFont="1" applyNumberFormat="1" borderId="65" fillId="0" fontId="21" numFmtId="176" xfId="56">
      <alignment vertical="center"/>
    </xf>
    <xf applyAlignment="1" applyBorder="1" applyFill="1" applyFont="1" applyNumberFormat="1" borderId="81" fillId="0" fontId="21" numFmtId="176" xfId="56">
      <alignment vertical="center"/>
    </xf>
    <xf applyAlignment="1" applyBorder="1" applyFill="1" applyFont="1" applyNumberFormat="1" borderId="24" fillId="0" fontId="21" numFmtId="176" xfId="56">
      <alignment vertical="center"/>
    </xf>
    <xf applyAlignment="1" applyBorder="1" applyFill="1" applyFont="1" applyNumberFormat="1" borderId="72" fillId="0" fontId="21" numFmtId="176" xfId="56">
      <alignment vertical="center"/>
    </xf>
    <xf applyAlignment="1" applyBorder="1" applyFill="1" applyFont="1" applyNumberFormat="1" borderId="20" fillId="0" fontId="21" numFmtId="176" xfId="56">
      <alignment vertical="center"/>
    </xf>
    <xf applyAlignment="1" applyBorder="1" applyFill="1" applyFont="1" applyNumberFormat="1" borderId="76" fillId="0" fontId="21" numFmtId="176" xfId="56">
      <alignment vertical="center"/>
    </xf>
    <xf applyAlignment="1" applyBorder="1" applyFill="1" applyFont="1" applyNumberFormat="1" borderId="34" fillId="0" fontId="21" numFmtId="176" xfId="56">
      <alignment vertical="center"/>
    </xf>
    <xf applyAlignment="1" applyBorder="1" applyFill="1" applyFont="1" applyNumberFormat="1" borderId="22" fillId="0" fontId="21" numFmtId="176" xfId="56">
      <alignment vertical="center"/>
    </xf>
    <xf applyAlignment="1" applyBorder="1" applyFill="1" applyFont="1" applyNumberFormat="1" borderId="36" fillId="0" fontId="21" numFmtId="176" xfId="56">
      <alignment vertical="center"/>
    </xf>
    <xf applyAlignment="1" applyBorder="1" applyFill="1" applyFont="1" applyNumberFormat="1" borderId="35" fillId="0" fontId="21" numFmtId="176" xfId="56">
      <alignment vertical="center"/>
    </xf>
    <xf applyAlignment="1" applyBorder="1" applyFill="1" applyFont="1" applyNumberFormat="1" borderId="74" fillId="0" fontId="21" numFmtId="176" xfId="56">
      <alignment vertical="center"/>
    </xf>
    <xf applyAlignment="1" applyBorder="1" applyFont="1" borderId="19" fillId="0" fontId="21" numFmtId="0" xfId="42">
      <alignment horizontal="left" vertical="center"/>
    </xf>
    <xf applyAlignment="1" applyBorder="1" applyFill="1" applyFont="1" applyNumberFormat="1" borderId="41" fillId="0" fontId="21" numFmtId="176" xfId="56">
      <alignment vertical="center"/>
    </xf>
    <xf applyAlignment="1" applyBorder="1" applyFont="1" borderId="0" fillId="0" fontId="24" numFmtId="0" xfId="45">
      <alignment vertical="center"/>
    </xf>
    <xf applyAlignment="1" applyBorder="1" applyFont="1" borderId="0" fillId="0" fontId="24" numFmtId="0" xfId="41">
      <alignment vertical="center"/>
    </xf>
    <xf applyAlignment="1" applyBorder="1" applyFill="1" applyFont="1" borderId="0" fillId="0" fontId="24" numFmtId="0" xfId="45">
      <alignment vertical="center"/>
    </xf>
    <xf applyAlignment="1" applyBorder="1" applyFont="1" borderId="19" fillId="0" fontId="21" numFmtId="0" xfId="42">
      <alignment vertical="center"/>
    </xf>
    <xf applyAlignment="1" applyBorder="1" applyFont="1" borderId="10" fillId="0" fontId="21" numFmtId="0" xfId="42">
      <alignment vertical="center"/>
    </xf>
    <xf applyAlignment="1" applyBorder="1" applyFont="1" borderId="27" fillId="0" fontId="21" numFmtId="0" xfId="42">
      <alignment vertical="center"/>
    </xf>
    <xf applyAlignment="1" applyBorder="1" applyFont="1" borderId="13" fillId="0" fontId="21" numFmtId="0" xfId="42">
      <alignment vertical="center"/>
    </xf>
    <xf applyAlignment="1" applyBorder="1" applyFont="1" applyNumberFormat="1" borderId="19" fillId="0" fontId="21" numFmtId="57" xfId="42">
      <alignment horizontal="left" vertical="center"/>
    </xf>
    <xf applyAlignment="1" applyBorder="1" applyFont="1" applyNumberFormat="1" borderId="10" fillId="0" fontId="21" numFmtId="57" xfId="42">
      <alignment horizontal="left" vertical="center"/>
    </xf>
    <xf applyAlignment="1" applyBorder="1" applyFont="1" applyNumberFormat="1" borderId="38" fillId="0" fontId="21" numFmtId="179" xfId="42">
      <alignment vertical="center"/>
    </xf>
    <xf applyAlignment="1" applyBorder="1" applyFont="1" applyNumberFormat="1" borderId="19" fillId="0" fontId="21" numFmtId="57" xfId="42">
      <alignment horizontal="center" vertical="center"/>
    </xf>
    <xf applyAlignment="1" applyBorder="1" applyFill="1" applyFont="1" applyNumberFormat="1" borderId="78" fillId="0" fontId="21" numFmtId="176" xfId="51">
      <alignment vertical="center"/>
    </xf>
    <xf applyAlignment="1" applyBorder="1" applyFill="1" applyFont="1" applyNumberFormat="1" borderId="77" fillId="0" fontId="21" numFmtId="176" xfId="51">
      <alignment vertical="center"/>
    </xf>
    <xf applyAlignment="1" applyBorder="1" applyFill="1" applyFont="1" applyNumberFormat="1" borderId="19" fillId="0" fontId="21" numFmtId="176" xfId="51">
      <alignment vertical="center"/>
    </xf>
    <xf applyAlignment="1" applyBorder="1" applyFill="1" applyFont="1" applyNumberFormat="1" borderId="10" fillId="0" fontId="21" numFmtId="176" xfId="51">
      <alignment vertical="center"/>
    </xf>
    <xf applyAlignment="1" applyBorder="1" applyFont="1" borderId="12" fillId="0" fontId="21" numFmtId="0" xfId="45">
      <alignment vertical="center"/>
    </xf>
    <xf applyAlignment="1" applyBorder="1" applyFont="1" borderId="0" fillId="0" fontId="21" numFmtId="0" xfId="42">
      <alignment textRotation="255" vertical="center"/>
    </xf>
    <xf applyAlignment="1" applyBorder="1" applyFont="1" borderId="19" fillId="0" fontId="25" numFmtId="0" xfId="42">
      <alignment wrapText="1"/>
    </xf>
    <xf applyAlignment="1" applyBorder="1" applyFont="1" applyNumberFormat="1" borderId="12" fillId="0" fontId="21" numFmtId="4" xfId="42">
      <alignment horizontal="right" vertical="center" wrapText="1"/>
    </xf>
    <xf applyAlignment="1" applyBorder="1" applyFont="1" applyNumberFormat="1" borderId="12" fillId="0" fontId="21" numFmtId="4" xfId="42">
      <alignment vertical="center"/>
    </xf>
    <xf applyBorder="1" applyFont="1" borderId="0" fillId="0" fontId="25" numFmtId="0" xfId="50"/>
    <xf applyBorder="1" applyFont="1" borderId="0" fillId="0" fontId="25" numFmtId="0" xfId="42"/>
    <xf applyAlignment="1" applyBorder="1" applyFill="1" applyFont="1" borderId="19" fillId="0" fontId="21" numFmtId="0" xfId="42">
      <alignment shrinkToFit="1" vertical="center"/>
    </xf>
    <xf applyAlignment="1" applyBorder="1" applyFill="1" applyFont="1" borderId="28" fillId="0" fontId="21" numFmtId="0" xfId="42">
      <alignment shrinkToFit="1" vertical="center"/>
    </xf>
    <xf applyAlignment="1" applyBorder="1" applyFill="1" applyFont="1" borderId="12" fillId="0" fontId="21" numFmtId="0" xfId="42">
      <alignment shrinkToFit="1" vertical="center"/>
    </xf>
    <xf applyAlignment="1" applyBorder="1" applyFill="1" applyFont="1" borderId="22" fillId="0" fontId="21" numFmtId="0" xfId="42">
      <alignment shrinkToFit="1" vertical="center"/>
    </xf>
    <xf applyAlignment="1" applyBorder="1" applyFill="1" applyFont="1" borderId="52" fillId="0" fontId="21" numFmtId="0" xfId="42">
      <alignment shrinkToFit="1" vertical="center"/>
    </xf>
    <xf applyAlignment="1" applyBorder="1" applyFill="1" applyFont="1" borderId="26" fillId="0" fontId="21" numFmtId="0" xfId="46">
      <alignment horizontal="center" justifyLastLine="1" vertical="center"/>
    </xf>
    <xf applyAlignment="1" applyBorder="1" applyFill="1" applyFont="1" borderId="14" fillId="0" fontId="26" numFmtId="0" xfId="46">
      <alignment horizontal="distributed" justifyLastLine="1" vertical="center"/>
    </xf>
    <xf applyAlignment="1" applyBorder="1" applyFill="1" applyFont="1" borderId="19" fillId="0" fontId="21" numFmtId="0" xfId="46">
      <alignment vertical="center"/>
    </xf>
    <xf applyAlignment="1" applyBorder="1" applyFill="1" applyFont="1" borderId="28" fillId="0" fontId="21" numFmtId="0" xfId="46">
      <alignment vertical="center"/>
    </xf>
    <xf applyAlignment="1" applyBorder="1" applyFill="1" applyFont="1" borderId="38" fillId="0" fontId="21" numFmtId="0" xfId="46">
      <alignment vertical="center"/>
    </xf>
    <xf applyAlignment="1" applyBorder="1" applyFill="1" applyFont="1" borderId="18" fillId="0" fontId="21" numFmtId="0" xfId="46">
      <alignment vertical="center"/>
    </xf>
    <xf applyAlignment="1" applyBorder="1" applyFill="1" applyFont="1" borderId="39" fillId="0" fontId="21" numFmtId="0" xfId="46">
      <alignment vertical="center"/>
    </xf>
    <xf applyAlignment="1" applyBorder="1" applyFill="1" applyFont="1" borderId="40" fillId="0" fontId="21" numFmtId="0" xfId="46">
      <alignment vertical="center"/>
    </xf>
    <xf applyAlignment="1" applyBorder="1" applyFill="1" applyFont="1" borderId="13" fillId="0" fontId="21" numFmtId="0" xfId="46">
      <alignment vertical="center"/>
    </xf>
    <xf applyAlignment="1" applyBorder="1" applyFill="1" applyFont="1" borderId="10" fillId="0" fontId="21" numFmtId="0" xfId="48">
      <alignment vertical="center"/>
    </xf>
    <xf applyAlignment="1" applyBorder="1" applyFill="1" applyFont="1" applyNumberFormat="1" borderId="51" fillId="0" fontId="21" numFmtId="176" xfId="49">
      <alignment horizontal="right" vertical="center"/>
    </xf>
    <xf applyAlignment="1" applyBorder="1" applyFill="1" applyFont="1" applyNumberFormat="1" borderId="20" fillId="0" fontId="21" numFmtId="176" xfId="49">
      <alignment horizontal="right" vertical="center"/>
    </xf>
    <xf applyAlignment="1" applyBorder="1" applyFill="1" applyFont="1" borderId="12" fillId="0" fontId="21" numFmtId="0" xfId="48">
      <alignment vertical="center"/>
    </xf>
    <xf applyAlignment="1" applyBorder="1" applyFill="1" applyFont="1" applyNumberFormat="1" borderId="23" fillId="0" fontId="21" numFmtId="176" xfId="49">
      <alignment horizontal="right" vertical="center"/>
    </xf>
    <xf applyAlignment="1" applyBorder="1" applyFill="1" applyFont="1" applyNumberFormat="1" borderId="12" fillId="0" fontId="21" numFmtId="176" xfId="49">
      <alignment horizontal="right" vertical="center"/>
    </xf>
    <xf applyAlignment="1" applyBorder="1" applyFill="1" applyFont="1" borderId="25" fillId="0" fontId="21" numFmtId="0" xfId="48">
      <alignment vertical="center"/>
    </xf>
    <xf applyAlignment="1" applyBorder="1" applyFill="1" applyFont="1" applyNumberFormat="1" borderId="25" fillId="0" fontId="21" numFmtId="176" xfId="49">
      <alignment horizontal="right" vertical="center"/>
    </xf>
    <xf applyAlignment="1" applyBorder="1" applyFill="1" applyFont="1" applyNumberFormat="1" borderId="68" fillId="0" fontId="21" numFmtId="176" xfId="49">
      <alignment horizontal="right" vertical="center"/>
    </xf>
    <xf applyAlignment="1" applyBorder="1" applyFont="1" borderId="34" fillId="0" fontId="21" numFmtId="0" xfId="42">
      <alignment justifyLastLine="1" vertical="center"/>
    </xf>
    <xf applyAlignment="1" applyBorder="1" applyFont="1" borderId="13" fillId="0" fontId="21" numFmtId="0" xfId="42">
      <alignment vertical="center"/>
    </xf>
    <xf applyAlignment="1" applyBorder="1" applyFont="1" borderId="19" fillId="0" fontId="21" numFmtId="0" xfId="42">
      <alignment vertical="center"/>
    </xf>
    <xf applyAlignment="1" applyBorder="1" applyFont="1" borderId="10" fillId="0" fontId="21" numFmtId="0" xfId="42">
      <alignment vertical="center"/>
    </xf>
    <xf applyAlignment="1" applyBorder="1" applyFill="1" applyFont="1" borderId="27" fillId="0" fontId="21" numFmtId="0" xfId="46">
      <alignment horizontal="center" justifyLastLine="1" vertical="center"/>
    </xf>
    <xf applyAlignment="1" applyBorder="1" applyFill="1" applyFont="1" applyNumberFormat="1" borderId="41" fillId="0" fontId="21" numFmtId="176" xfId="42">
      <alignment vertical="center"/>
    </xf>
    <xf applyAlignment="1" applyBorder="1" applyFill="1" applyFont="1" applyNumberFormat="1" borderId="42" fillId="0" fontId="21" numFmtId="176" xfId="42">
      <alignment vertical="center"/>
    </xf>
    <xf applyBorder="1" applyFill="1" applyFont="1" applyNumberFormat="1" borderId="43" fillId="0" fontId="21" numFmtId="38" xfId="56"/>
    <xf applyBorder="1" applyFill="1" applyFont="1" applyNumberFormat="1" borderId="42" fillId="0" fontId="21" numFmtId="38" xfId="56"/>
    <xf applyAlignment="1" applyBorder="1" applyFill="1" applyFont="1" applyNumberFormat="1" borderId="42" fillId="0" fontId="21" numFmtId="38" xfId="56">
      <alignment horizontal="left"/>
    </xf>
    <xf applyBorder="1" applyFill="1" applyFont="1" applyNumberFormat="1" borderId="38" fillId="0" fontId="21" numFmtId="38" xfId="56"/>
    <xf applyAlignment="1" applyBorder="1" applyFill="1" applyFont="1" applyNumberFormat="1" borderId="79" fillId="0" fontId="21" numFmtId="176" xfId="56">
      <alignment vertical="center"/>
    </xf>
    <xf applyBorder="1" applyFill="1" applyFont="1" applyNumberFormat="1" borderId="83" fillId="0" fontId="21" numFmtId="38" xfId="56"/>
    <xf applyAlignment="1" applyBorder="1" applyFill="1" applyFont="1" applyNumberFormat="1" borderId="43" fillId="0" fontId="21" numFmtId="38" xfId="56">
      <alignment horizontal="right"/>
    </xf>
    <xf applyAlignment="1" applyBorder="1" applyFill="1" applyFont="1" applyNumberFormat="1" borderId="42" fillId="0" fontId="21" numFmtId="38" xfId="56">
      <alignment horizontal="right"/>
    </xf>
    <xf applyAlignment="1" applyBorder="1" applyFill="1" applyFont="1" applyNumberFormat="1" borderId="83" fillId="0" fontId="21" numFmtId="38" xfId="56">
      <alignment horizontal="right"/>
    </xf>
    <xf applyAlignment="1" applyBorder="1" applyFill="1" applyFont="1" applyNumberFormat="1" borderId="80" fillId="0" fontId="21" numFmtId="176" xfId="56">
      <alignment vertical="center"/>
    </xf>
    <xf applyAlignment="1" applyBorder="1" applyFill="1" applyFont="1" applyNumberFormat="1" borderId="40" fillId="0" fontId="21" numFmtId="38" xfId="56">
      <alignment horizontal="right"/>
    </xf>
    <xf applyAlignment="1" applyBorder="1" applyFill="1" applyFont="1" applyNumberFormat="1" borderId="67" fillId="0" fontId="21" numFmtId="176" xfId="56">
      <alignment vertical="center"/>
    </xf>
    <xf applyAlignment="1" applyBorder="1" applyFill="1" applyFont="1" applyNumberFormat="1" borderId="71" fillId="0" fontId="21" numFmtId="176" xfId="56">
      <alignment vertical="center"/>
    </xf>
    <xf applyAlignment="1" applyBorder="1" applyFill="1" applyFont="1" applyNumberFormat="1" borderId="42" fillId="0" fontId="21" numFmtId="176" xfId="56">
      <alignment vertical="center"/>
    </xf>
    <xf applyAlignment="1" applyBorder="1" applyFill="1" applyFont="1" applyNumberFormat="1" borderId="43" fillId="0" fontId="21" numFmtId="176" xfId="56">
      <alignment vertical="center"/>
    </xf>
    <xf applyAlignment="1" applyBorder="1" applyFill="1" applyFont="1" applyNumberFormat="1" borderId="42" fillId="0" fontId="21" numFmtId="176" xfId="56">
      <alignment horizontal="right" vertical="center"/>
    </xf>
    <xf applyAlignment="1" applyBorder="1" applyFill="1" applyFont="1" applyNumberFormat="1" borderId="43" fillId="0" fontId="21" numFmtId="38" xfId="56">
      <alignment vertical="center"/>
    </xf>
    <xf applyAlignment="1" applyBorder="1" applyFill="1" applyFont="1" applyNumberFormat="1" borderId="42" fillId="0" fontId="21" numFmtId="38" xfId="56">
      <alignment vertical="center"/>
    </xf>
    <xf applyAlignment="1" applyBorder="1" applyFill="1" applyFont="1" applyNumberFormat="1" borderId="71" fillId="0" fontId="21" numFmtId="38" xfId="56">
      <alignment vertical="center"/>
    </xf>
    <xf applyAlignment="1" applyBorder="1" applyFill="1" applyFont="1" applyNumberFormat="1" borderId="70" fillId="0" fontId="21" numFmtId="38" xfId="56">
      <alignment vertical="center"/>
    </xf>
    <xf applyAlignment="1" applyBorder="1" applyFill="1" applyFont="1" applyNumberFormat="1" borderId="41" fillId="0" fontId="21" numFmtId="176" xfId="51">
      <alignment vertical="center"/>
    </xf>
    <xf applyAlignment="1" applyBorder="1" applyFill="1" applyFont="1" applyNumberFormat="1" borderId="43" fillId="0" fontId="21" numFmtId="176" xfId="51">
      <alignment vertical="center"/>
    </xf>
    <xf applyAlignment="1" applyBorder="1" applyFill="1" applyFont="1" applyNumberFormat="1" borderId="38" fillId="0" fontId="21" numFmtId="176" xfId="51">
      <alignment vertical="center"/>
    </xf>
    <xf applyAlignment="1" applyBorder="1" applyFill="1" applyFont="1" applyNumberFormat="1" borderId="42" fillId="0" fontId="21" numFmtId="176" xfId="51">
      <alignment vertical="center"/>
    </xf>
    <xf applyAlignment="1" applyBorder="1" applyFill="1" applyFont="1" applyNumberFormat="1" borderId="42" fillId="0" fontId="21" numFmtId="176" xfId="52">
      <alignment vertical="center"/>
    </xf>
    <xf applyAlignment="1" applyBorder="1" applyFill="1" applyFont="1" applyNumberFormat="1" borderId="67" fillId="0" fontId="21" numFmtId="176" xfId="52">
      <alignment vertical="center"/>
    </xf>
    <xf applyAlignment="1" applyBorder="1" applyFill="1" applyFont="1" applyNumberFormat="1" borderId="67" fillId="0" fontId="21" numFmtId="176" xfId="51">
      <alignment vertical="center"/>
    </xf>
    <xf applyAlignment="1" applyBorder="1" applyFill="1" applyFont="1" applyNumberFormat="1" borderId="67" fillId="0" fontId="21" numFmtId="176" xfId="51">
      <alignment horizontal="right" vertical="center"/>
    </xf>
    <xf applyAlignment="1" applyBorder="1" applyFill="1" applyFont="1" applyNumberFormat="1" borderId="71" fillId="0" fontId="21" numFmtId="176" xfId="51">
      <alignment horizontal="right" vertical="center"/>
    </xf>
    <xf applyAlignment="1" applyBorder="1" applyFill="1" applyFont="1" applyNumberFormat="1" borderId="75" fillId="0" fontId="21" numFmtId="176" xfId="51">
      <alignment vertical="center"/>
    </xf>
    <xf applyAlignment="1" applyBorder="1" applyFill="1" applyFont="1" applyNumberFormat="1" borderId="12" fillId="0" fontId="21" numFmtId="176" xfId="49">
      <alignment vertical="center" wrapText="1"/>
    </xf>
    <xf applyAlignment="1" applyBorder="1" applyFill="1" applyFont="1" applyNumberFormat="1" borderId="42" fillId="0" fontId="21" numFmtId="176" xfId="49">
      <alignment vertical="center" wrapText="1"/>
    </xf>
    <xf applyAlignment="1" applyBorder="1" applyFill="1" applyFont="1" applyNumberFormat="1" borderId="25" fillId="0" fontId="21" numFmtId="176" xfId="49">
      <alignment vertical="center" wrapText="1"/>
    </xf>
    <xf applyAlignment="1" applyBorder="1" applyFill="1" applyFont="1" applyNumberFormat="1" borderId="89" fillId="0" fontId="21" numFmtId="176" xfId="49">
      <alignment vertical="center" wrapText="1"/>
    </xf>
    <xf applyAlignment="1" applyBorder="1" applyFill="1" applyFont="1" applyNumberFormat="1" borderId="72" fillId="0" fontId="21" numFmtId="176" xfId="49">
      <alignment vertical="center" wrapText="1"/>
    </xf>
    <xf applyAlignment="1" applyBorder="1" applyFill="1" applyFont="1" applyNumberFormat="1" borderId="41" fillId="0" fontId="21" numFmtId="176" xfId="49">
      <alignment vertical="center" wrapText="1"/>
    </xf>
    <xf applyAlignment="1" applyBorder="1" applyFont="1" applyNumberFormat="1" borderId="19" fillId="0" fontId="21" numFmtId="57" xfId="42">
      <alignment horizontal="left" justifyLastLine="1" vertical="center"/>
    </xf>
    <xf applyAlignment="1" applyBorder="1" applyFont="1" applyNumberFormat="1" borderId="34" fillId="0" fontId="21" numFmtId="57" xfId="42">
      <alignment horizontal="left" justifyLastLine="1" vertical="center"/>
    </xf>
    <xf applyAlignment="1" applyBorder="1" applyFont="1" borderId="34" fillId="0" fontId="21" numFmtId="0" xfId="42">
      <alignment horizontal="left" justifyLastLine="1" vertical="center"/>
    </xf>
    <xf applyAlignment="1" applyBorder="1" applyFont="1" borderId="10" fillId="0" fontId="21" numFmtId="0" xfId="42">
      <alignment horizontal="left" justifyLastLine="1" vertical="center"/>
    </xf>
    <xf applyAlignment="1" applyBorder="1" applyFont="1" applyNumberFormat="1" borderId="19" fillId="0" fontId="21" numFmtId="179" xfId="42">
      <alignment justifyLastLine="1" vertical="center"/>
    </xf>
    <xf applyAlignment="1" applyBorder="1" applyFont="1" applyNumberFormat="1" borderId="34" fillId="0" fontId="21" numFmtId="179" xfId="42">
      <alignment justifyLastLine="1" vertical="center"/>
    </xf>
    <xf applyAlignment="1" applyBorder="1" applyFont="1" applyNumberFormat="1" borderId="10" fillId="0" fontId="21" numFmtId="179" xfId="42">
      <alignment justifyLastLine="1" vertical="center"/>
    </xf>
    <xf applyAlignment="1" applyBorder="1" applyFont="1" borderId="61" fillId="0" fontId="21" numFmtId="0" xfId="42">
      <alignment horizontal="center" justifyLastLine="1" vertical="center"/>
    </xf>
    <xf applyAlignment="1" applyBorder="1" applyFont="1" borderId="47" fillId="0" fontId="21" numFmtId="0" xfId="42">
      <alignment horizontal="center" justifyLastLine="1" vertical="center"/>
    </xf>
    <xf applyAlignment="1" applyBorder="1" applyFont="1" applyNumberFormat="1" borderId="46" fillId="0" fontId="21" numFmtId="177" xfId="42">
      <alignment horizontal="center" vertical="center" wrapText="1"/>
    </xf>
    <xf applyAlignment="1" applyBorder="1" applyFont="1" applyNumberFormat="1" borderId="48" fillId="0" fontId="21" numFmtId="177" xfId="42">
      <alignment horizontal="center" vertical="center" wrapText="1"/>
    </xf>
    <xf applyAlignment="1" applyBorder="1" applyFont="1" applyNumberFormat="1" borderId="45" fillId="0" fontId="21" numFmtId="177" xfId="42">
      <alignment horizontal="center" vertical="center" wrapText="1"/>
    </xf>
    <xf applyAlignment="1" applyBorder="1" applyFont="1" borderId="72" fillId="0" fontId="21" numFmtId="0" xfId="42">
      <alignment horizontal="center" justifyLastLine="1" vertical="center"/>
    </xf>
    <xf applyAlignment="1" applyBorder="1" applyFont="1" borderId="29" fillId="0" fontId="21" numFmtId="0" xfId="42">
      <alignment horizontal="center" justifyLastLine="1" vertical="center"/>
    </xf>
    <xf applyAlignment="1" applyBorder="1" applyFont="1" borderId="56" fillId="0" fontId="21" numFmtId="0" xfId="42">
      <alignment horizontal="distributed" justifyLastLine="1" vertical="center"/>
    </xf>
    <xf applyAlignment="1" applyBorder="1" applyFont="1" borderId="18" fillId="0" fontId="21" numFmtId="0" xfId="42">
      <alignment horizontal="distributed" justifyLastLine="1" vertical="center"/>
    </xf>
    <xf applyAlignment="1" applyBorder="1" applyFont="1" applyNumberFormat="1" borderId="35" fillId="0" fontId="21" numFmtId="57" xfId="42">
      <alignment horizontal="left" justifyLastLine="1" vertical="center" wrapText="1"/>
    </xf>
    <xf applyAlignment="1" applyBorder="1" applyFont="1" applyNumberFormat="1" borderId="35" fillId="0" fontId="21" numFmtId="179" xfId="42">
      <alignment justifyLastLine="1" vertical="center" wrapText="1"/>
    </xf>
    <xf applyAlignment="1" applyBorder="1" applyFont="1" borderId="53" fillId="0" fontId="21" numFmtId="0" xfId="42">
      <alignment horizontal="distributed" justifyLastLine="1" vertical="center"/>
    </xf>
    <xf applyAlignment="1" applyBorder="1" applyFont="1" borderId="54" fillId="0" fontId="21" numFmtId="0" xfId="42">
      <alignment horizontal="distributed" justifyLastLine="1" vertical="center"/>
    </xf>
    <xf applyAlignment="1" applyBorder="1" applyFont="1" borderId="55" fillId="0" fontId="21" numFmtId="0" xfId="42">
      <alignment horizontal="distributed" justifyLastLine="1" vertical="center"/>
    </xf>
    <xf applyAlignment="1" applyBorder="1" applyFont="1" borderId="39" fillId="0" fontId="21" numFmtId="0" xfId="42">
      <alignment horizontal="distributed" justifyLastLine="1" vertical="center"/>
    </xf>
    <xf applyAlignment="1" applyBorder="1" applyFont="1" borderId="19" fillId="0" fontId="21" numFmtId="0" xfId="42">
      <alignment justifyLastLine="1" vertical="center"/>
    </xf>
    <xf applyAlignment="1" applyBorder="1" applyFont="1" borderId="34" fillId="0" fontId="21" numFmtId="0" xfId="42">
      <alignment justifyLastLine="1" vertical="center"/>
    </xf>
    <xf applyAlignment="1" applyBorder="1" applyFont="1" borderId="10" fillId="0" fontId="21" numFmtId="0" xfId="42">
      <alignment justifyLastLine="1" vertical="center"/>
    </xf>
    <xf applyAlignment="1" applyBorder="1" applyFont="1" borderId="60" fillId="0" fontId="21" numFmtId="0" xfId="42">
      <alignment horizontal="center" justifyLastLine="1" textRotation="255" vertical="distributed"/>
    </xf>
    <xf applyAlignment="1" applyBorder="1" applyFont="1" borderId="57" fillId="0" fontId="21" numFmtId="0" xfId="42">
      <alignment horizontal="center" justifyLastLine="1" textRotation="255" vertical="distributed"/>
    </xf>
    <xf applyAlignment="1" applyBorder="1" applyFont="1" borderId="13" fillId="0" fontId="21" numFmtId="0" xfId="42">
      <alignment horizontal="center" justifyLastLine="1" textRotation="255" vertical="distributed"/>
    </xf>
    <xf applyAlignment="1" applyBorder="1" applyFont="1" borderId="35" fillId="0" fontId="21" numFmtId="0" xfId="42">
      <alignment justifyLastLine="1" vertical="center"/>
    </xf>
    <xf applyAlignment="1" applyBorder="1" applyFont="1" borderId="19" fillId="0" fontId="21" numFmtId="0" xfId="42">
      <alignment vertical="center"/>
    </xf>
    <xf applyAlignment="1" applyBorder="1" applyFont="1" borderId="34" fillId="0" fontId="21" numFmtId="0" xfId="42">
      <alignment vertical="center"/>
    </xf>
    <xf applyAlignment="1" applyBorder="1" applyFont="1" borderId="10" fillId="0" fontId="21" numFmtId="0" xfId="42">
      <alignment vertical="center"/>
    </xf>
    <xf applyAlignment="1" applyBorder="1" applyFill="1" applyFont="1" borderId="56" fillId="0" fontId="21" numFmtId="0" xfId="42">
      <alignment horizontal="distributed" justifyLastLine="1" vertical="center"/>
    </xf>
    <xf applyAlignment="1" applyBorder="1" applyFill="1" applyFont="1" borderId="18" fillId="0" fontId="21" numFmtId="0" xfId="42">
      <alignment horizontal="distributed" justifyLastLine="1" vertical="center"/>
    </xf>
    <xf applyAlignment="1" applyBorder="1" applyFill="1" applyFont="1" borderId="58" fillId="0" fontId="21" numFmtId="0" xfId="42">
      <alignment horizontal="distributed" justifyLastLine="1" vertical="center"/>
    </xf>
    <xf applyAlignment="1" applyBorder="1" applyFill="1" applyFont="1" borderId="59" fillId="0" fontId="21" numFmtId="0" xfId="42">
      <alignment horizontal="distributed" justifyLastLine="1" vertical="center"/>
    </xf>
    <xf applyAlignment="1" applyBorder="1" applyFill="1" applyFont="1" borderId="57" fillId="0" fontId="23" numFmtId="0" xfId="42">
      <alignment justifyLastLine="1" vertical="center" wrapText="1"/>
    </xf>
    <xf applyAlignment="1" applyBorder="1" applyFill="1" applyFont="1" borderId="13" fillId="0" fontId="23" numFmtId="0" xfId="42">
      <alignment justifyLastLine="1" vertical="center" wrapText="1"/>
    </xf>
    <xf applyAlignment="1" applyBorder="1" applyFill="1" applyFont="1" borderId="27" fillId="0" fontId="21" numFmtId="0" xfId="42">
      <alignment justifyLastLine="1" vertical="center"/>
    </xf>
    <xf applyAlignment="1" applyBorder="1" applyFill="1" applyFont="1" borderId="57" fillId="0" fontId="21" numFmtId="0" xfId="42">
      <alignment justifyLastLine="1" vertical="center"/>
    </xf>
    <xf applyAlignment="1" applyBorder="1" applyFill="1" applyFont="1" borderId="13" fillId="0" fontId="21" numFmtId="0" xfId="42">
      <alignment justifyLastLine="1" vertical="center"/>
    </xf>
    <xf applyAlignment="1" applyBorder="1" applyFill="1" applyFont="1" borderId="60" fillId="0" fontId="21" numFmtId="0" xfId="42">
      <alignment justifyLastLine="1" vertical="center"/>
    </xf>
    <xf applyAlignment="1" applyBorder="1" applyFont="1" borderId="27" fillId="0" fontId="21" numFmtId="0" xfId="42">
      <alignment vertical="center"/>
    </xf>
    <xf applyAlignment="1" applyBorder="1" applyFont="1" borderId="57" fillId="0" fontId="21" numFmtId="0" xfId="42">
      <alignment vertical="center"/>
    </xf>
    <xf applyAlignment="1" applyBorder="1" applyFont="1" borderId="13" fillId="0" fontId="21" numFmtId="0" xfId="42">
      <alignment vertical="center"/>
    </xf>
    <xf applyAlignment="1" applyBorder="1" applyFont="1" applyNumberFormat="1" borderId="46" fillId="0" fontId="21" numFmtId="4" xfId="42">
      <alignment horizontal="center" vertical="center" wrapText="1"/>
    </xf>
    <xf applyAlignment="1" applyBorder="1" applyFont="1" applyNumberFormat="1" borderId="48" fillId="0" fontId="21" numFmtId="4" xfId="42">
      <alignment horizontal="center" vertical="center" wrapText="1"/>
    </xf>
    <xf applyAlignment="1" applyBorder="1" applyFont="1" applyNumberFormat="1" borderId="45" fillId="0" fontId="21" numFmtId="4" xfId="42">
      <alignment horizontal="center" vertical="center" wrapText="1"/>
    </xf>
    <xf applyAlignment="1" applyBorder="1" applyFont="1" applyNumberFormat="1" borderId="19" fillId="0" fontId="21" numFmtId="179" xfId="42">
      <alignment vertical="center"/>
    </xf>
    <xf applyAlignment="1" applyBorder="1" applyFont="1" applyNumberFormat="1" borderId="34" fillId="0" fontId="21" numFmtId="179" xfId="42">
      <alignment vertical="center"/>
    </xf>
    <xf applyAlignment="1" applyBorder="1" applyFont="1" applyNumberFormat="1" borderId="10" fillId="0" fontId="21" numFmtId="179" xfId="42">
      <alignment vertical="center"/>
    </xf>
    <xf applyAlignment="1" applyBorder="1" applyFont="1" applyNumberFormat="1" borderId="19" fillId="0" fontId="21" numFmtId="57" xfId="42">
      <alignment horizontal="left" vertical="center"/>
    </xf>
    <xf applyAlignment="1" applyBorder="1" applyFont="1" applyNumberFormat="1" borderId="34" fillId="0" fontId="21" numFmtId="57" xfId="42">
      <alignment horizontal="left" vertical="center"/>
    </xf>
    <xf applyAlignment="1" applyBorder="1" applyFont="1" applyNumberFormat="1" borderId="10" fillId="0" fontId="21" numFmtId="57" xfId="42">
      <alignment horizontal="left" vertical="center"/>
    </xf>
    <xf applyAlignment="1" applyBorder="1" applyFont="1" applyNumberFormat="1" borderId="19" fillId="0" fontId="21" numFmtId="179" xfId="42">
      <alignment vertical="center" wrapText="1"/>
    </xf>
    <xf applyAlignment="1" applyBorder="1" applyFont="1" borderId="21" fillId="0" fontId="21" numFmtId="0" xfId="42">
      <alignment justifyLastLine="1" vertical="center" wrapText="1"/>
    </xf>
    <xf applyAlignment="1" applyBorder="1" applyFont="1" borderId="23" fillId="0" fontId="21" numFmtId="0" xfId="42">
      <alignment justifyLastLine="1" vertical="center" wrapText="1"/>
    </xf>
    <xf applyAlignment="1" applyBorder="1" applyFont="1" borderId="27" fillId="0" fontId="21" numFmtId="0" xfId="42">
      <alignment justifyLastLine="1" vertical="center"/>
    </xf>
    <xf applyAlignment="1" applyBorder="1" applyFont="1" borderId="57" fillId="0" fontId="21" numFmtId="0" xfId="42">
      <alignment justifyLastLine="1" vertical="center"/>
    </xf>
    <xf applyAlignment="1" applyBorder="1" applyFont="1" borderId="62" fillId="0" fontId="21" numFmtId="0" xfId="42">
      <alignment justifyLastLine="1" vertical="center"/>
    </xf>
    <xf applyAlignment="1" applyBorder="1" applyFont="1" borderId="62" fillId="0" fontId="21" numFmtId="0" xfId="42">
      <alignment horizontal="center" justifyLastLine="1" textRotation="255" vertical="distributed"/>
    </xf>
    <xf applyAlignment="1" applyBorder="1" applyFont="1" borderId="34" fillId="0" fontId="21" numFmtId="0" xfId="42">
      <alignment horizontal="center" justifyLastLine="1" vertical="center" wrapText="1"/>
    </xf>
    <xf applyAlignment="1" applyBorder="1" applyFont="1" borderId="52" fillId="0" fontId="21" numFmtId="0" xfId="42">
      <alignment horizontal="center" justifyLastLine="1" vertical="center" wrapText="1"/>
    </xf>
    <xf applyAlignment="1" applyBorder="1" applyFont="1" borderId="34" fillId="0" fontId="21" numFmtId="0" xfId="42">
      <alignment justifyLastLine="1" vertical="center" wrapText="1"/>
    </xf>
    <xf applyAlignment="1" applyBorder="1" applyFont="1" borderId="52" fillId="0" fontId="21" numFmtId="0" xfId="42">
      <alignment justifyLastLine="1" vertical="center"/>
    </xf>
    <xf applyAlignment="1" applyBorder="1" applyFont="1" applyNumberFormat="1" borderId="52" fillId="0" fontId="21" numFmtId="57" xfId="42">
      <alignment horizontal="left" justifyLastLine="1" vertical="center"/>
    </xf>
    <xf applyAlignment="1" applyBorder="1" applyFont="1" applyNumberFormat="1" borderId="19" fillId="0" fontId="21" numFmtId="179" xfId="58">
      <alignment justifyLastLine="1" vertical="center" wrapText="1"/>
    </xf>
    <xf applyAlignment="1" applyBorder="1" applyFont="1" applyNumberFormat="1" borderId="34" fillId="0" fontId="21" numFmtId="179" xfId="58">
      <alignment justifyLastLine="1" vertical="center" wrapText="1"/>
    </xf>
    <xf applyAlignment="1" applyBorder="1" applyFont="1" applyNumberFormat="1" borderId="52" fillId="0" fontId="21" numFmtId="179" xfId="58">
      <alignment justifyLastLine="1" vertical="center" wrapText="1"/>
    </xf>
    <xf applyAlignment="1" applyBorder="1" applyFont="1" applyNumberFormat="1" borderId="67" fillId="0" fontId="21" numFmtId="4" xfId="42">
      <alignment horizontal="center" justifyLastLine="1" vertical="center" wrapText="1"/>
    </xf>
    <xf applyAlignment="1" applyBorder="1" applyFont="1" applyNumberFormat="1" borderId="70" fillId="0" fontId="21" numFmtId="4" xfId="42">
      <alignment horizontal="center" justifyLastLine="1" vertical="center" wrapText="1"/>
    </xf>
    <xf applyAlignment="1" applyBorder="1" applyFont="1" borderId="14" fillId="0" fontId="21" numFmtId="0" xfId="42">
      <alignment horizontal="center" textRotation="255" vertical="center"/>
    </xf>
    <xf applyAlignment="1" applyBorder="1" applyFont="1" borderId="26" fillId="0" fontId="21" numFmtId="0" xfId="42">
      <alignment horizontal="center" textRotation="255" vertical="center"/>
    </xf>
    <xf applyAlignment="1" applyBorder="1" applyFont="1" borderId="27" fillId="0" fontId="21" numFmtId="0" xfId="42">
      <alignment horizontal="center" justifyLastLine="1" textRotation="255" vertical="distributed"/>
    </xf>
    <xf applyAlignment="1" applyBorder="1" applyFont="1" borderId="28" fillId="0" fontId="21" numFmtId="0" xfId="42">
      <alignment vertical="center"/>
    </xf>
    <xf applyAlignment="1" applyBorder="1" applyFont="1" borderId="21" fillId="0" fontId="21" numFmtId="0" xfId="42">
      <alignment vertical="center"/>
    </xf>
    <xf applyAlignment="1" applyBorder="1" applyFont="1" borderId="28" fillId="0" fontId="21" numFmtId="0" xfId="42">
      <alignment vertical="center" wrapText="1"/>
    </xf>
    <xf applyAlignment="1" applyBorder="1" applyFont="1" borderId="21" fillId="0" fontId="21" numFmtId="0" xfId="42">
      <alignment vertical="center" wrapText="1"/>
    </xf>
    <xf applyAlignment="1" applyBorder="1" applyFont="1" borderId="24" fillId="0" fontId="21" numFmtId="0" xfId="42">
      <alignment vertical="center"/>
    </xf>
    <xf applyAlignment="1" applyBorder="1" applyFont="1" borderId="86" fillId="0" fontId="21" numFmtId="0" xfId="42">
      <alignment vertical="center"/>
    </xf>
    <xf applyAlignment="1" applyBorder="1" applyFont="1" borderId="14" fillId="0" fontId="21" numFmtId="0" xfId="42">
      <alignment horizontal="center" justifyLastLine="1" textRotation="255" vertical="distributed"/>
    </xf>
    <xf applyAlignment="1" applyBorder="1" applyFont="1" borderId="52" fillId="0" fontId="21" numFmtId="0" xfId="42">
      <alignment vertical="center"/>
    </xf>
    <xf applyAlignment="1" applyBorder="1" applyFont="1" borderId="58" fillId="0" fontId="21" numFmtId="0" xfId="42">
      <alignment horizontal="distributed" justifyLastLine="1" vertical="center"/>
    </xf>
    <xf applyAlignment="1" applyBorder="1" applyFont="1" borderId="59" fillId="0" fontId="21" numFmtId="0" xfId="42">
      <alignment horizontal="distributed" justifyLastLine="1" vertical="center"/>
    </xf>
    <xf applyAlignment="1" applyBorder="1" applyFont="1" applyNumberFormat="1" borderId="38" fillId="0" fontId="21" numFmtId="179" xfId="42">
      <alignment vertical="center"/>
    </xf>
    <xf applyAlignment="1" applyBorder="1" applyFont="1" applyNumberFormat="1" borderId="43" fillId="0" fontId="21" numFmtId="179" xfId="42">
      <alignment vertical="center"/>
    </xf>
    <xf applyAlignment="1" applyBorder="1" applyFont="1" borderId="63" fillId="0" fontId="21" numFmtId="0" xfId="42">
      <alignment horizontal="distributed" justifyLastLine="1" vertical="center"/>
    </xf>
    <xf applyAlignment="1" applyBorder="1" applyFont="1" borderId="40" fillId="0" fontId="21" numFmtId="0" xfId="42">
      <alignment horizontal="distributed" justifyLastLine="1" vertical="center"/>
    </xf>
    <xf applyAlignment="1" applyBorder="1" applyFont="1" borderId="27" fillId="0" fontId="23" numFmtId="0" xfId="42">
      <alignment vertical="center" wrapText="1"/>
    </xf>
    <xf applyAlignment="1" applyBorder="1" applyFont="1" borderId="13" fillId="0" fontId="23" numFmtId="0" xfId="42">
      <alignment vertical="center" wrapText="1"/>
    </xf>
    <xf applyAlignment="1" applyBorder="1" applyFont="1" applyNumberFormat="1" borderId="38" fillId="0" fontId="21" numFmtId="179" xfId="42">
      <alignment horizontal="right" vertical="center" wrapText="1"/>
    </xf>
    <xf applyAlignment="1" applyBorder="1" applyFont="1" applyNumberFormat="1" borderId="43" fillId="0" fontId="21" numFmtId="179" xfId="42">
      <alignment horizontal="right" vertical="center"/>
    </xf>
    <xf applyAlignment="1" applyBorder="1" applyFont="1" borderId="11" fillId="0" fontId="21" numFmtId="0" xfId="42">
      <alignment horizontal="distributed" justifyLastLine="1" vertical="center"/>
    </xf>
    <xf applyAlignment="1" applyBorder="1" applyFont="1" borderId="56" fillId="0" fontId="21" numFmtId="0" xfId="42">
      <alignment horizontal="center" justifyLastLine="1" vertical="center"/>
    </xf>
    <xf applyAlignment="1" applyBorder="1" applyFont="1" borderId="18" fillId="0" fontId="21" numFmtId="0" xfId="42">
      <alignment horizontal="center" justifyLastLine="1" vertical="center"/>
    </xf>
    <xf applyAlignment="1" applyBorder="1" applyFont="1" borderId="10" fillId="0" fontId="21" numFmtId="0" xfId="42">
      <alignment horizontal="left" vertical="center"/>
    </xf>
    <xf applyAlignment="1" applyBorder="1" applyFont="1" borderId="87" fillId="0" fontId="21" numFmtId="0" xfId="42">
      <alignment horizontal="center" justifyLastLine="1" textRotation="255" vertical="distributed"/>
    </xf>
    <xf applyAlignment="1" applyBorder="1" applyFont="1" applyNumberFormat="1" borderId="19" fillId="0" fontId="21" numFmtId="57" xfId="42">
      <alignment horizontal="center" vertical="center"/>
    </xf>
    <xf applyAlignment="1" applyBorder="1" applyFont="1" applyNumberFormat="1" borderId="10" fillId="0" fontId="21" numFmtId="57" xfId="42">
      <alignment horizontal="center" vertical="center"/>
    </xf>
    <xf applyAlignment="1" applyBorder="1" applyFont="1" applyNumberFormat="1" borderId="35" fillId="0" fontId="21" numFmtId="57" xfId="42">
      <alignment horizontal="center" vertical="center"/>
    </xf>
    <xf applyAlignment="1" applyBorder="1" applyFont="1" applyNumberFormat="1" borderId="19" fillId="0" fontId="21" numFmtId="49" xfId="42">
      <alignment horizontal="center" vertical="center"/>
    </xf>
    <xf applyAlignment="1" applyBorder="1" applyFont="1" applyNumberFormat="1" borderId="10" fillId="0" fontId="21" numFmtId="49" xfId="42">
      <alignment horizontal="center" vertical="center"/>
    </xf>
    <xf applyAlignment="1" applyBorder="1" applyFont="1" applyNumberFormat="1" borderId="19" fillId="0" fontId="21" numFmtId="49" xfId="42">
      <alignment horizontal="left" vertical="center"/>
    </xf>
    <xf applyAlignment="1" applyBorder="1" applyFont="1" applyNumberFormat="1" borderId="10" fillId="0" fontId="21" numFmtId="49" xfId="42">
      <alignment horizontal="left" vertical="center"/>
    </xf>
    <xf applyAlignment="1" applyBorder="1" applyFont="1" applyNumberFormat="1" borderId="19" fillId="0" fontId="21" numFmtId="57" xfId="44">
      <alignment horizontal="left" vertical="center" wrapText="1"/>
    </xf>
    <xf applyAlignment="1" applyBorder="1" applyFont="1" applyNumberFormat="1" borderId="34" fillId="0" fontId="21" numFmtId="57" xfId="44">
      <alignment horizontal="left" vertical="center"/>
    </xf>
    <xf applyAlignment="1" applyBorder="1" applyFont="1" applyNumberFormat="1" borderId="52" fillId="0" fontId="21" numFmtId="57" xfId="44">
      <alignment horizontal="left" vertical="center"/>
    </xf>
    <xf applyAlignment="1" applyBorder="1" applyFont="1" applyNumberFormat="1" borderId="38" fillId="0" fontId="21" numFmtId="4" xfId="42">
      <alignment horizontal="right" vertical="center" wrapText="1"/>
    </xf>
    <xf applyAlignment="1" applyBorder="1" applyFont="1" applyNumberFormat="1" borderId="67" fillId="0" fontId="21" numFmtId="4" xfId="42">
      <alignment horizontal="right" vertical="center" wrapText="1"/>
    </xf>
    <xf applyAlignment="1" applyBorder="1" applyFont="1" applyNumberFormat="1" borderId="70" fillId="0" fontId="21" numFmtId="4" xfId="42">
      <alignment horizontal="right" vertical="center" wrapText="1"/>
    </xf>
    <xf applyAlignment="1" applyBorder="1" applyFill="1" applyFont="1" applyNumberFormat="1" borderId="38" fillId="0" fontId="21" numFmtId="176" xfId="51">
      <alignment vertical="center"/>
    </xf>
    <xf applyAlignment="1" applyBorder="1" applyFill="1" applyFont="1" applyNumberFormat="1" borderId="43" fillId="0" fontId="21" numFmtId="176" xfId="51">
      <alignment vertical="center"/>
    </xf>
    <xf applyAlignment="1" applyBorder="1" applyFill="1" applyFont="1" applyNumberFormat="1" borderId="78" fillId="0" fontId="21" numFmtId="176" xfId="51">
      <alignment vertical="center"/>
    </xf>
    <xf applyAlignment="1" applyBorder="1" applyFill="1" applyFont="1" applyNumberFormat="1" borderId="77" fillId="0" fontId="21" numFmtId="176" xfId="51">
      <alignment vertical="center"/>
    </xf>
    <xf applyAlignment="1" applyBorder="1" applyFont="1" applyNumberFormat="1" borderId="19" fillId="0" fontId="21" numFmtId="57" xfId="44">
      <alignment horizontal="center" vertical="center" wrapText="1"/>
    </xf>
    <xf applyAlignment="1" applyBorder="1" applyFont="1" applyNumberFormat="1" borderId="34" fillId="0" fontId="21" numFmtId="57" xfId="44">
      <alignment horizontal="center" vertical="center" wrapText="1"/>
    </xf>
    <xf applyAlignment="1" applyBorder="1" applyFont="1" applyNumberFormat="1" borderId="52" fillId="0" fontId="21" numFmtId="57" xfId="44">
      <alignment horizontal="center" vertical="center" wrapText="1"/>
    </xf>
    <xf applyAlignment="1" applyBorder="1" applyFont="1" borderId="19" fillId="0" fontId="21" numFmtId="0" xfId="42">
      <alignment horizontal="center" vertical="center"/>
    </xf>
    <xf applyAlignment="1" applyBorder="1" applyFont="1" borderId="10" fillId="0" fontId="21" numFmtId="0" xfId="42">
      <alignment horizontal="center" vertical="center"/>
    </xf>
    <xf applyAlignment="1" applyBorder="1" applyFont="1" borderId="62" fillId="0" fontId="21" numFmtId="0" xfId="42">
      <alignment vertical="center"/>
    </xf>
    <xf applyAlignment="1" applyBorder="1" applyFill="1" applyFont="1" applyNumberFormat="1" borderId="19" fillId="0" fontId="21" numFmtId="176" xfId="51">
      <alignment vertical="center"/>
    </xf>
    <xf applyAlignment="1" applyBorder="1" applyFill="1" applyFont="1" applyNumberFormat="1" borderId="10" fillId="0" fontId="21" numFmtId="176" xfId="51">
      <alignment vertical="center"/>
    </xf>
    <xf applyAlignment="1" applyFill="1" applyFont="1" borderId="0" fillId="0" fontId="21" numFmtId="0" xfId="47">
      <alignment horizontal="left" vertical="center" wrapText="1"/>
    </xf>
    <xf applyAlignment="1" applyBorder="1" applyFill="1" applyFont="1" borderId="64" fillId="0" fontId="21" numFmtId="0" xfId="46">
      <alignment horizontal="center" vertical="center"/>
    </xf>
    <xf applyAlignment="1" applyBorder="1" applyFill="1" applyFont="1" borderId="50" fillId="0" fontId="21" numFmtId="0" xfId="46">
      <alignment horizontal="center" vertical="center"/>
    </xf>
    <xf applyAlignment="1" applyBorder="1" applyFill="1" applyFont="1" borderId="27" fillId="0" fontId="21" numFmtId="0" xfId="46">
      <alignment horizontal="center" justifyLastLine="1" vertical="center"/>
    </xf>
    <xf applyAlignment="1" applyBorder="1" applyFill="1" applyFont="1" borderId="57" fillId="0" fontId="21" numFmtId="0" xfId="46">
      <alignment horizontal="center" justifyLastLine="1" vertical="center"/>
    </xf>
    <xf applyAlignment="1" applyBorder="1" applyFill="1" applyFont="1" borderId="13" fillId="0" fontId="21" numFmtId="0" xfId="46">
      <alignment horizontal="center" justifyLastLine="1" vertical="center"/>
    </xf>
    <xf applyAlignment="1" applyBorder="1" applyFill="1" applyFont="1" borderId="33" fillId="0" fontId="21" numFmtId="0" xfId="46">
      <alignment horizontal="center" vertical="center"/>
    </xf>
    <xf applyAlignment="1" applyBorder="1" applyFill="1" applyFont="1" borderId="32" fillId="0" fontId="21" numFmtId="0" xfId="46">
      <alignment horizontal="center" vertical="center"/>
    </xf>
    <xf applyAlignment="1" applyBorder="1" applyFill="1" applyFont="1" applyNumberFormat="1" borderId="74" fillId="0" fontId="21" numFmtId="176" xfId="49">
      <alignment horizontal="center" vertical="center" wrapText="1"/>
    </xf>
    <xf applyAlignment="1" applyBorder="1" applyFill="1" applyFont="1" applyNumberFormat="1" borderId="88" fillId="0" fontId="21" numFmtId="176" xfId="49">
      <alignment horizontal="center" vertical="center" wrapText="1"/>
    </xf>
    <xf applyAlignment="1" applyBorder="1" applyFill="1" applyFont="1" applyNumberFormat="1" borderId="85" fillId="0" fontId="21" numFmtId="176" xfId="49">
      <alignment horizontal="center" vertical="center" wrapText="1"/>
    </xf>
    <xf applyAlignment="1" applyBorder="1" applyFill="1" applyFont="1" applyNumberFormat="1" borderId="24" fillId="0" fontId="21" numFmtId="176" xfId="49">
      <alignment horizontal="center" vertical="center" wrapText="1"/>
    </xf>
    <xf applyAlignment="1" applyBorder="1" applyFill="1" applyFont="1" applyNumberFormat="1" borderId="82" fillId="0" fontId="21" numFmtId="176" xfId="49">
      <alignment horizontal="center" vertical="center" wrapText="1"/>
    </xf>
    <xf applyAlignment="1" applyBorder="1" applyFill="1" applyFont="1" applyNumberFormat="1" borderId="86" fillId="0" fontId="21" numFmtId="176" xfId="49">
      <alignment horizontal="center" vertical="center" wrapText="1"/>
    </xf>
    <xf applyAlignment="1" applyBorder="1" applyFill="1" applyFont="1" applyNumberFormat="1" borderId="30" fillId="0" fontId="21" numFmtId="176" xfId="49">
      <alignment horizontal="center" vertical="center" wrapText="1"/>
    </xf>
    <xf applyAlignment="1" applyBorder="1" applyFill="1" applyFont="1" applyNumberFormat="1" borderId="46" fillId="0" fontId="21" numFmtId="176" xfId="49">
      <alignment horizontal="center" vertical="center" wrapText="1"/>
    </xf>
    <xf applyAlignment="1" applyBorder="1" applyFill="1" applyFont="1" applyNumberFormat="1" borderId="37" fillId="0" fontId="21" numFmtId="176" xfId="49">
      <alignment horizontal="center" vertical="center" wrapText="1"/>
    </xf>
    <xf applyAlignment="1" applyBorder="1" applyFill="1" applyFont="1" applyNumberFormat="1" borderId="45" fillId="0" fontId="21" numFmtId="176" xfId="49">
      <alignment horizontal="center" vertical="center" wrapText="1"/>
    </xf>
    <xf applyAlignment="1" applyBorder="1" applyFill="1" applyFont="1" applyNumberFormat="1" borderId="29" fillId="0" fontId="21" numFmtId="176" xfId="49">
      <alignment horizontal="center" vertical="center" wrapText="1"/>
    </xf>
    <xf applyAlignment="1" applyBorder="1" applyFill="1" applyFont="1" applyNumberFormat="1" borderId="90" fillId="0" fontId="21" numFmtId="176" xfId="49">
      <alignment horizontal="center" vertical="center" wrapText="1"/>
    </xf>
    <xf applyAlignment="1" applyBorder="1" applyFill="1" applyFont="1" borderId="58" fillId="0" fontId="21" numFmtId="0" xfId="46">
      <alignment horizontal="center" justifyLastLine="1" vertical="center"/>
    </xf>
    <xf applyAlignment="1" applyBorder="1" applyFill="1" applyFont="1" borderId="59" fillId="0" fontId="21" numFmtId="0" xfId="46">
      <alignment horizontal="center" justifyLastLine="1" vertical="center"/>
    </xf>
    <xf applyAlignment="1" applyBorder="1" applyFill="1" applyFont="1" borderId="56" fillId="0" fontId="21" numFmtId="0" xfId="46">
      <alignment horizontal="center" justifyLastLine="1" vertical="center"/>
    </xf>
    <xf applyAlignment="1" applyBorder="1" applyFill="1" applyFont="1" borderId="34" fillId="0" fontId="21" numFmtId="0" xfId="46">
      <alignment horizontal="center" justifyLastLine="1" vertical="center"/>
    </xf>
    <xf applyAlignment="1" applyBorder="1" applyFill="1" applyFont="1" borderId="18" fillId="0" fontId="21" numFmtId="0" xfId="46">
      <alignment horizontal="center" justifyLastLine="1" vertical="center"/>
    </xf>
  </cellXfs>
  <cellStyles count="59">
    <cellStyle builtinId="30" customBuiltin="1" name="20% - アクセント 1" xfId="1"/>
    <cellStyle builtinId="34" customBuiltin="1" name="20% - アクセント 2" xfId="2"/>
    <cellStyle builtinId="38" customBuiltin="1" name="20% - アクセント 3" xfId="3"/>
    <cellStyle builtinId="42" customBuiltin="1" name="20% - アクセント 4" xfId="4"/>
    <cellStyle builtinId="46" customBuiltin="1" name="20% - アクセント 5" xfId="5"/>
    <cellStyle builtinId="50" customBuiltin="1" name="20% - アクセント 6" xfId="6"/>
    <cellStyle builtinId="31" customBuiltin="1" name="40% - アクセント 1" xfId="7"/>
    <cellStyle builtinId="35" customBuiltin="1" name="40% - アクセント 2" xfId="8"/>
    <cellStyle builtinId="39" customBuiltin="1" name="40% - アクセント 3" xfId="9"/>
    <cellStyle builtinId="43" customBuiltin="1" name="40% - アクセント 4" xfId="10"/>
    <cellStyle builtinId="47" customBuiltin="1" name="40% - アクセント 5" xfId="11"/>
    <cellStyle builtinId="51" customBuiltin="1" name="40% - アクセント 6" xfId="12"/>
    <cellStyle builtinId="32" customBuiltin="1" name="60% - アクセント 1" xfId="13"/>
    <cellStyle builtinId="36" customBuiltin="1" name="60% - アクセント 2" xfId="14"/>
    <cellStyle builtinId="40" customBuiltin="1" name="60% - アクセント 3" xfId="15"/>
    <cellStyle builtinId="44" customBuiltin="1" name="60% - アクセント 4" xfId="16"/>
    <cellStyle builtinId="48" customBuiltin="1" name="60% - アクセント 5" xfId="17"/>
    <cellStyle builtinId="52" customBuiltin="1" name="60% - アクセント 6" xfId="18"/>
    <cellStyle builtinId="29" customBuiltin="1" name="アクセント 1" xfId="19"/>
    <cellStyle builtinId="33" customBuiltin="1" name="アクセント 2" xfId="20"/>
    <cellStyle builtinId="37" customBuiltin="1" name="アクセント 3" xfId="21"/>
    <cellStyle builtinId="41" customBuiltin="1" name="アクセント 4" xfId="22"/>
    <cellStyle builtinId="45" customBuiltin="1" name="アクセント 5" xfId="23"/>
    <cellStyle builtinId="49" customBuiltin="1" name="アクセント 6" xfId="24"/>
    <cellStyle builtinId="15" customBuiltin="1" name="タイトル" xfId="25"/>
    <cellStyle builtinId="23" customBuiltin="1" name="チェック セル" xfId="26"/>
    <cellStyle builtinId="28" customBuiltin="1" name="どちらでもない" xfId="27"/>
    <cellStyle builtinId="10" customBuiltin="1" name="メモ" xfId="28"/>
    <cellStyle name="メモ 2" xfId="57"/>
    <cellStyle builtinId="24" customBuiltin="1" name="リンク セル" xfId="29"/>
    <cellStyle builtinId="27" customBuiltin="1" name="悪い" xfId="30"/>
    <cellStyle builtinId="22" customBuiltin="1" name="計算" xfId="31"/>
    <cellStyle builtinId="11" customBuiltin="1" name="警告文" xfId="32"/>
    <cellStyle builtinId="6" name="桁区切り" xfId="58"/>
    <cellStyle name="桁区切り 2" xfId="55"/>
    <cellStyle builtinId="16" customBuiltin="1" name="見出し 1" xfId="33"/>
    <cellStyle builtinId="17" customBuiltin="1" name="見出し 2" xfId="34"/>
    <cellStyle builtinId="18" customBuiltin="1" name="見出し 3" xfId="35"/>
    <cellStyle builtinId="19" customBuiltin="1" name="見出し 4" xfId="36"/>
    <cellStyle builtinId="25" customBuiltin="1" name="集計" xfId="37"/>
    <cellStyle builtinId="21" customBuiltin="1" name="出力" xfId="38"/>
    <cellStyle builtinId="53" customBuiltin="1" name="説明文" xfId="39"/>
    <cellStyle builtinId="20" customBuiltin="1" name="入力" xfId="40"/>
    <cellStyle builtinId="0" name="標準" xfId="0"/>
    <cellStyle name="標準_（１）体育施設" xfId="41"/>
    <cellStyle name="標準_11-4　スポーツ・レクリエーション" xfId="42"/>
    <cellStyle name="標準_11-４　スポーツ・レクリエーション" xfId="43"/>
    <cellStyle name="標準_11-4　スポーツ・レクリエーション 2" xfId="44"/>
    <cellStyle name="標準_11－4　スポーツ・レクリエーション　93～95" xfId="45"/>
    <cellStyle name="標準_11-4　スポーツ・レクリエーション_（１）体育施設  2" xfId="56"/>
    <cellStyle name="標準_11-4　スポーツ・レクリエーション_（２）学校施設スポーツ開放" xfId="46"/>
    <cellStyle name="標準_11-４　スポーツ・レクリエーション_（２）学校施設スポーツ開放" xfId="47"/>
    <cellStyle name="標準_11-4　スポーツ・レクリエーション_（２）学校施設スポーツ開放 3" xfId="48"/>
    <cellStyle name="標準_11-4　スポーツ・レクリエーション_（２）学校施設スポーツ開放_（２）学校施設スポーツ開放" xfId="49"/>
    <cellStyle name="標準_11-４　スポーツ・レクリエーション_体育施設" xfId="50"/>
    <cellStyle name="標準_11-4　スポーツ・レクリエーション_体育施設（つづき） " xfId="51"/>
    <cellStyle name="標準_11-4　スポーツ・レクリエーション_体育施設（つづき）_体育施設（つづき） " xfId="52"/>
    <cellStyle name="標準_体育施設（つづき）" xfId="53"/>
    <cellStyle builtinId="26" customBuiltin="1" name="良い" xfId="54"/>
  </cellStyles>
  <dxfs count="0"/>
  <tableStyles count="0" defaultPivotStyle="PivotStyleLight16" defaultTableStyle="TableStyleMedium2"/>
  <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theme/theme1.xml" Type="http://schemas.openxmlformats.org/officeDocument/2006/relationships/theme"/>
<Relationship Id="rId5" Target="styles.xml" Type="http://schemas.openxmlformats.org/officeDocument/2006/relationships/styles"/>
<Relationship Id="rId6" Target="sharedStrings.xml" Type="http://schemas.openxmlformats.org/officeDocument/2006/relationships/sharedStrings"/>
<Relationship Id="rId7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printerSettings/printerSettings2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printerSettings/printerSettings4.bin" Type="http://schemas.openxmlformats.org/officeDocument/2006/relationships/printerSettings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Relationship Id="rId2" Target="../printerSettings/printerSettings6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Y49"/>
  <sheetViews>
    <sheetView showGridLines="0" tabSelected="1" workbookViewId="0" zoomScale="85" zoomScaleNormal="85">
      <selection activeCell="B1" sqref="B1"/>
    </sheetView>
  </sheetViews>
  <sheetFormatPr defaultColWidth="9" defaultRowHeight="13" x14ac:dyDescent="0.2"/>
  <cols>
    <col min="1" max="1" style="1" width="9.0" collapsed="false"/>
    <col min="2" max="2" customWidth="true" style="1" width="5.81640625" collapsed="false"/>
    <col min="3" max="3" customWidth="true" style="1" width="23.81640625" collapsed="false"/>
    <col min="4" max="4" bestFit="true" customWidth="true" style="1" width="12.453125" collapsed="false"/>
    <col min="5" max="5" customWidth="true" style="1" width="10.90625" collapsed="false"/>
    <col min="6" max="6" bestFit="true" customWidth="true" style="1" width="14.08984375" collapsed="false"/>
    <col min="7" max="7" customWidth="true" style="1" width="13.36328125" collapsed="false"/>
    <col min="8" max="8" customWidth="true" style="1" width="18.08984375" collapsed="false"/>
    <col min="9" max="9" customWidth="true" style="1" width="10.0" collapsed="false"/>
    <col min="10" max="13" customWidth="true" style="1" width="10.453125" collapsed="false"/>
    <col min="14" max="14" customWidth="true" style="3" width="10.36328125" collapsed="false"/>
    <col min="15" max="15" customWidth="true" style="1" width="1.0" collapsed="false"/>
    <col min="16" max="16384" style="1" width="9.0" collapsed="false"/>
  </cols>
  <sheetData>
    <row ht="16.5" r="1" spans="1:15" x14ac:dyDescent="0.25">
      <c r="A1" s="1" t="s">
        <v>84</v>
      </c>
      <c r="B1" s="2" t="s">
        <v>109</v>
      </c>
    </row>
    <row ht="16.5" r="2" spans="1:15" x14ac:dyDescent="0.25">
      <c r="A2" s="1" t="s">
        <v>85</v>
      </c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ht="17" r="3" spans="1:15" thickBo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/>
    </row>
    <row customHeight="1" ht="13.5" r="4" spans="1:15" x14ac:dyDescent="0.2">
      <c r="B4" s="252" t="s">
        <v>2</v>
      </c>
      <c r="C4" s="253"/>
      <c r="D4" s="248" t="s">
        <v>3</v>
      </c>
      <c r="E4" s="248" t="s">
        <v>4</v>
      </c>
      <c r="F4" s="248" t="s">
        <v>16</v>
      </c>
      <c r="G4" s="241" t="s">
        <v>65</v>
      </c>
      <c r="H4" s="268" t="s">
        <v>5</v>
      </c>
      <c r="I4" s="266" t="s">
        <v>17</v>
      </c>
      <c r="J4" s="70" t="s">
        <v>178</v>
      </c>
      <c r="K4" s="71" t="s">
        <v>179</v>
      </c>
      <c r="L4" s="71" t="s">
        <v>180</v>
      </c>
      <c r="M4" s="71" t="s">
        <v>181</v>
      </c>
      <c r="N4" s="72" t="s">
        <v>182</v>
      </c>
      <c r="O4" s="7"/>
    </row>
    <row ht="13.5" r="5" spans="1:15" thickBot="1" x14ac:dyDescent="0.25">
      <c r="B5" s="254"/>
      <c r="C5" s="255"/>
      <c r="D5" s="249"/>
      <c r="E5" s="249"/>
      <c r="F5" s="249"/>
      <c r="G5" s="242"/>
      <c r="H5" s="269"/>
      <c r="I5" s="267"/>
      <c r="J5" s="73" t="s">
        <v>112</v>
      </c>
      <c r="K5" s="74" t="s">
        <v>112</v>
      </c>
      <c r="L5" s="74" t="s">
        <v>112</v>
      </c>
      <c r="M5" s="74" t="s">
        <v>112</v>
      </c>
      <c r="N5" s="75" t="s">
        <v>62</v>
      </c>
      <c r="O5" s="8"/>
    </row>
    <row customHeight="1" ht="14.25" r="6" spans="1:15" thickTop="1" x14ac:dyDescent="0.2">
      <c r="B6" s="259" t="s">
        <v>18</v>
      </c>
      <c r="C6" s="262" t="s">
        <v>66</v>
      </c>
      <c r="D6" s="262" t="s">
        <v>67</v>
      </c>
      <c r="E6" s="250">
        <v>40664</v>
      </c>
      <c r="F6" s="251">
        <v>758.31</v>
      </c>
      <c r="G6" s="246" t="s">
        <v>55</v>
      </c>
      <c r="H6" s="275" t="s">
        <v>96</v>
      </c>
      <c r="I6" s="53" t="s">
        <v>6</v>
      </c>
      <c r="J6" s="127">
        <v>1612</v>
      </c>
      <c r="K6" s="127">
        <v>1400</v>
      </c>
      <c r="L6" s="127">
        <v>1397</v>
      </c>
      <c r="M6" s="128">
        <v>1823</v>
      </c>
      <c r="N6" s="196">
        <v>797</v>
      </c>
      <c r="O6" s="8"/>
    </row>
    <row r="7" spans="1:15" x14ac:dyDescent="0.2">
      <c r="B7" s="260"/>
      <c r="C7" s="258"/>
      <c r="D7" s="258"/>
      <c r="E7" s="237"/>
      <c r="F7" s="240"/>
      <c r="G7" s="247"/>
      <c r="H7" s="274"/>
      <c r="I7" s="54" t="s">
        <v>7</v>
      </c>
      <c r="J7" s="129">
        <v>863</v>
      </c>
      <c r="K7" s="129">
        <v>835</v>
      </c>
      <c r="L7" s="129">
        <v>834</v>
      </c>
      <c r="M7" s="130">
        <v>730</v>
      </c>
      <c r="N7" s="197">
        <v>451</v>
      </c>
      <c r="O7" s="8"/>
    </row>
    <row customHeight="1" ht="14.25" r="8" spans="1:15" x14ac:dyDescent="0.2">
      <c r="B8" s="260"/>
      <c r="C8" s="256" t="s">
        <v>132</v>
      </c>
      <c r="D8" s="256" t="s">
        <v>97</v>
      </c>
      <c r="E8" s="234">
        <v>40269</v>
      </c>
      <c r="F8" s="238">
        <v>19837</v>
      </c>
      <c r="G8" s="243" t="s">
        <v>64</v>
      </c>
      <c r="H8" s="9" t="s">
        <v>10</v>
      </c>
      <c r="I8" s="55" t="s">
        <v>6</v>
      </c>
      <c r="J8" s="114">
        <v>113143</v>
      </c>
      <c r="K8" s="114">
        <v>111677</v>
      </c>
      <c r="L8" s="114">
        <v>104816</v>
      </c>
      <c r="M8" s="115">
        <v>43353</v>
      </c>
      <c r="N8" s="198">
        <v>53837</v>
      </c>
      <c r="O8" s="8"/>
    </row>
    <row customHeight="1" ht="14.25" r="9" spans="1:15" x14ac:dyDescent="0.2">
      <c r="B9" s="260"/>
      <c r="C9" s="257"/>
      <c r="D9" s="257"/>
      <c r="E9" s="235"/>
      <c r="F9" s="239"/>
      <c r="G9" s="244"/>
      <c r="H9" s="9" t="s">
        <v>57</v>
      </c>
      <c r="I9" s="54" t="s">
        <v>9</v>
      </c>
      <c r="J9" s="116">
        <v>117474</v>
      </c>
      <c r="K9" s="116">
        <v>118126</v>
      </c>
      <c r="L9" s="116">
        <v>109737</v>
      </c>
      <c r="M9" s="117">
        <v>38658</v>
      </c>
      <c r="N9" s="199">
        <v>46626</v>
      </c>
      <c r="O9" s="8"/>
    </row>
    <row r="10" spans="1:15" x14ac:dyDescent="0.2">
      <c r="B10" s="260"/>
      <c r="C10" s="257"/>
      <c r="D10" s="257"/>
      <c r="E10" s="235"/>
      <c r="F10" s="239"/>
      <c r="G10" s="244"/>
      <c r="H10" s="9" t="s">
        <v>98</v>
      </c>
      <c r="I10" s="161" t="s">
        <v>172</v>
      </c>
      <c r="J10" s="116">
        <v>20465</v>
      </c>
      <c r="K10" s="116">
        <v>18247</v>
      </c>
      <c r="L10" s="116">
        <v>19616</v>
      </c>
      <c r="M10" s="117">
        <v>2970</v>
      </c>
      <c r="N10" s="199">
        <v>4671</v>
      </c>
      <c r="O10" s="8"/>
    </row>
    <row r="11" spans="1:15" x14ac:dyDescent="0.2">
      <c r="B11" s="260"/>
      <c r="C11" s="257"/>
      <c r="D11" s="257"/>
      <c r="E11" s="235"/>
      <c r="F11" s="239"/>
      <c r="G11" s="244"/>
      <c r="H11" s="9" t="s">
        <v>99</v>
      </c>
      <c r="I11" s="54" t="s">
        <v>9</v>
      </c>
      <c r="J11" s="116">
        <v>12731</v>
      </c>
      <c r="K11" s="116">
        <v>11213</v>
      </c>
      <c r="L11" s="116">
        <v>7145</v>
      </c>
      <c r="M11" s="117" t="s">
        <v>55</v>
      </c>
      <c r="N11" s="200" t="s">
        <v>191</v>
      </c>
      <c r="O11" s="8"/>
    </row>
    <row r="12" spans="1:15" x14ac:dyDescent="0.2">
      <c r="B12" s="260"/>
      <c r="C12" s="257"/>
      <c r="D12" s="257"/>
      <c r="E12" s="235"/>
      <c r="F12" s="239"/>
      <c r="G12" s="244"/>
      <c r="H12" s="9" t="s">
        <v>58</v>
      </c>
      <c r="I12" s="54" t="s">
        <v>9</v>
      </c>
      <c r="J12" s="116">
        <v>2424</v>
      </c>
      <c r="K12" s="116">
        <v>2153</v>
      </c>
      <c r="L12" s="116">
        <v>2510</v>
      </c>
      <c r="M12" s="117">
        <v>625</v>
      </c>
      <c r="N12" s="199">
        <v>1346</v>
      </c>
      <c r="O12" s="8"/>
    </row>
    <row r="13" spans="1:15" x14ac:dyDescent="0.2">
      <c r="B13" s="260"/>
      <c r="C13" s="257"/>
      <c r="D13" s="257"/>
      <c r="E13" s="235"/>
      <c r="F13" s="239"/>
      <c r="G13" s="244"/>
      <c r="H13" s="9" t="s">
        <v>59</v>
      </c>
      <c r="I13" s="54" t="s">
        <v>9</v>
      </c>
      <c r="J13" s="116">
        <v>7289</v>
      </c>
      <c r="K13" s="116">
        <v>8004</v>
      </c>
      <c r="L13" s="116">
        <v>6716</v>
      </c>
      <c r="M13" s="117">
        <v>3399</v>
      </c>
      <c r="N13" s="199">
        <v>2649</v>
      </c>
      <c r="O13" s="8"/>
    </row>
    <row r="14" spans="1:15" x14ac:dyDescent="0.2">
      <c r="B14" s="260"/>
      <c r="C14" s="257"/>
      <c r="D14" s="257"/>
      <c r="E14" s="235"/>
      <c r="F14" s="239"/>
      <c r="G14" s="244"/>
      <c r="H14" s="9" t="s">
        <v>60</v>
      </c>
      <c r="I14" s="54" t="s">
        <v>9</v>
      </c>
      <c r="J14" s="116">
        <v>3211</v>
      </c>
      <c r="K14" s="116">
        <v>2947</v>
      </c>
      <c r="L14" s="116">
        <v>2616</v>
      </c>
      <c r="M14" s="117">
        <v>0</v>
      </c>
      <c r="N14" s="199">
        <v>370</v>
      </c>
      <c r="O14" s="8"/>
    </row>
    <row r="15" spans="1:15" x14ac:dyDescent="0.2">
      <c r="B15" s="260"/>
      <c r="C15" s="257"/>
      <c r="D15" s="257"/>
      <c r="E15" s="235"/>
      <c r="F15" s="239"/>
      <c r="G15" s="244"/>
      <c r="H15" s="11" t="s">
        <v>61</v>
      </c>
      <c r="I15" s="56" t="s">
        <v>9</v>
      </c>
      <c r="J15" s="118">
        <v>101578</v>
      </c>
      <c r="K15" s="118">
        <v>98541</v>
      </c>
      <c r="L15" s="118">
        <v>89901</v>
      </c>
      <c r="M15" s="119">
        <v>52397</v>
      </c>
      <c r="N15" s="201">
        <v>51510</v>
      </c>
      <c r="O15" s="8"/>
    </row>
    <row customHeight="1" ht="13.5" r="16" spans="1:15" x14ac:dyDescent="0.2">
      <c r="B16" s="260"/>
      <c r="C16" s="257"/>
      <c r="D16" s="257"/>
      <c r="E16" s="235"/>
      <c r="F16" s="239"/>
      <c r="G16" s="244"/>
      <c r="H16" s="9" t="s">
        <v>100</v>
      </c>
      <c r="I16" s="54" t="s">
        <v>9</v>
      </c>
      <c r="J16" s="118">
        <v>62806</v>
      </c>
      <c r="K16" s="118">
        <v>60871</v>
      </c>
      <c r="L16" s="118">
        <v>52321</v>
      </c>
      <c r="M16" s="119">
        <v>44336.15</v>
      </c>
      <c r="N16" s="201">
        <v>50446</v>
      </c>
      <c r="O16" s="8"/>
    </row>
    <row r="17" spans="2:15" x14ac:dyDescent="0.2">
      <c r="B17" s="260"/>
      <c r="C17" s="257"/>
      <c r="D17" s="257"/>
      <c r="E17" s="235"/>
      <c r="F17" s="239"/>
      <c r="G17" s="244"/>
      <c r="H17" s="270" t="s">
        <v>101</v>
      </c>
      <c r="I17" s="57" t="s">
        <v>7</v>
      </c>
      <c r="J17" s="120">
        <v>5815</v>
      </c>
      <c r="K17" s="121">
        <v>5487</v>
      </c>
      <c r="L17" s="121">
        <v>5233</v>
      </c>
      <c r="M17" s="202">
        <v>3644</v>
      </c>
      <c r="N17" s="203">
        <v>3568</v>
      </c>
      <c r="O17" s="8"/>
    </row>
    <row r="18" spans="2:15" x14ac:dyDescent="0.2">
      <c r="B18" s="260"/>
      <c r="C18" s="257"/>
      <c r="D18" s="257"/>
      <c r="E18" s="236"/>
      <c r="F18" s="239"/>
      <c r="G18" s="244"/>
      <c r="H18" s="271"/>
      <c r="I18" s="58" t="s">
        <v>63</v>
      </c>
      <c r="J18" s="114">
        <v>130496</v>
      </c>
      <c r="K18" s="114">
        <v>123788</v>
      </c>
      <c r="L18" s="114">
        <v>123362</v>
      </c>
      <c r="M18" s="115">
        <v>78652</v>
      </c>
      <c r="N18" s="204">
        <v>76839</v>
      </c>
      <c r="O18" s="8"/>
    </row>
    <row r="19" spans="2:15" x14ac:dyDescent="0.2">
      <c r="B19" s="260"/>
      <c r="C19" s="257"/>
      <c r="D19" s="257"/>
      <c r="E19" s="236"/>
      <c r="F19" s="239"/>
      <c r="G19" s="244"/>
      <c r="H19" s="272" t="s">
        <v>20</v>
      </c>
      <c r="I19" s="63" t="s">
        <v>22</v>
      </c>
      <c r="J19" s="116">
        <f>SUM(J8:J16)</f>
        <v>441121</v>
      </c>
      <c r="K19" s="116">
        <f>SUM(K8:K16)</f>
        <v>431779</v>
      </c>
      <c r="L19" s="116">
        <f>SUM(L8:L16)</f>
        <v>395378</v>
      </c>
      <c r="M19" s="117">
        <v>186047</v>
      </c>
      <c r="N19" s="205">
        <v>211455</v>
      </c>
      <c r="O19" s="8"/>
    </row>
    <row r="20" spans="2:15" x14ac:dyDescent="0.2">
      <c r="B20" s="260"/>
      <c r="C20" s="257"/>
      <c r="D20" s="257"/>
      <c r="E20" s="236"/>
      <c r="F20" s="239"/>
      <c r="G20" s="244"/>
      <c r="H20" s="273"/>
      <c r="I20" s="64" t="s">
        <v>23</v>
      </c>
      <c r="J20" s="121">
        <f ref="J20:L20" si="0" t="shared">J17</f>
        <v>5815</v>
      </c>
      <c r="K20" s="121">
        <f si="0" t="shared"/>
        <v>5487</v>
      </c>
      <c r="L20" s="121">
        <f si="0" t="shared"/>
        <v>5233</v>
      </c>
      <c r="M20" s="202">
        <v>3644</v>
      </c>
      <c r="N20" s="206">
        <v>3568</v>
      </c>
      <c r="O20" s="8"/>
    </row>
    <row ht="13.5" r="21" spans="2:15" thickBot="1" x14ac:dyDescent="0.25">
      <c r="B21" s="260"/>
      <c r="C21" s="257"/>
      <c r="D21" s="257"/>
      <c r="E21" s="236"/>
      <c r="F21" s="239"/>
      <c r="G21" s="244"/>
      <c r="H21" s="273"/>
      <c r="I21" s="65" t="s">
        <v>63</v>
      </c>
      <c r="J21" s="131">
        <f ref="J21:L21" si="1" t="shared">J18</f>
        <v>130496</v>
      </c>
      <c r="K21" s="131">
        <f si="1" t="shared"/>
        <v>123788</v>
      </c>
      <c r="L21" s="131">
        <f si="1" t="shared"/>
        <v>123362</v>
      </c>
      <c r="M21" s="207">
        <v>78652</v>
      </c>
      <c r="N21" s="208">
        <v>76839</v>
      </c>
      <c r="O21" s="8"/>
    </row>
    <row customHeight="1" ht="14.25" r="22" spans="2:15" thickTop="1" x14ac:dyDescent="0.2">
      <c r="B22" s="260"/>
      <c r="C22" s="258"/>
      <c r="D22" s="258"/>
      <c r="E22" s="237"/>
      <c r="F22" s="240"/>
      <c r="G22" s="245"/>
      <c r="H22" s="274"/>
      <c r="I22" s="12" t="s">
        <v>24</v>
      </c>
      <c r="J22" s="122">
        <f>J19+J21</f>
        <v>571617</v>
      </c>
      <c r="K22" s="122">
        <f>K19+K21</f>
        <v>555567</v>
      </c>
      <c r="L22" s="122">
        <f>L19+L21</f>
        <v>518740</v>
      </c>
      <c r="M22" s="115">
        <v>263889.15000000002</v>
      </c>
      <c r="N22" s="198">
        <f>SUM(N19:N21)</f>
        <v>291862</v>
      </c>
      <c r="O22" s="7"/>
    </row>
    <row customHeight="1" ht="33" r="23" spans="2:15" x14ac:dyDescent="0.2">
      <c r="B23" s="260"/>
      <c r="C23" s="263" t="s">
        <v>11</v>
      </c>
      <c r="D23" s="263" t="s">
        <v>102</v>
      </c>
      <c r="E23" s="285">
        <v>36383</v>
      </c>
      <c r="F23" s="282">
        <v>4552.93</v>
      </c>
      <c r="G23" s="279" t="s">
        <v>133</v>
      </c>
      <c r="H23" s="276" t="s">
        <v>12</v>
      </c>
      <c r="I23" s="194" t="s">
        <v>6</v>
      </c>
      <c r="J23" s="118">
        <v>48518</v>
      </c>
      <c r="K23" s="118">
        <v>48768</v>
      </c>
      <c r="L23" s="118">
        <v>45377</v>
      </c>
      <c r="M23" s="132">
        <v>26359</v>
      </c>
      <c r="N23" s="209">
        <v>36982</v>
      </c>
      <c r="O23" s="13"/>
    </row>
    <row customHeight="1" ht="33" r="24" spans="2:15" thickBot="1" x14ac:dyDescent="0.25">
      <c r="B24" s="260"/>
      <c r="C24" s="264"/>
      <c r="D24" s="264"/>
      <c r="E24" s="286"/>
      <c r="F24" s="283"/>
      <c r="G24" s="280"/>
      <c r="H24" s="277"/>
      <c r="I24" s="59" t="s">
        <v>7</v>
      </c>
      <c r="J24" s="133">
        <v>20769</v>
      </c>
      <c r="K24" s="133">
        <v>19535</v>
      </c>
      <c r="L24" s="133">
        <v>19376</v>
      </c>
      <c r="M24" s="134">
        <v>5257</v>
      </c>
      <c r="N24" s="210">
        <v>11531</v>
      </c>
      <c r="O24" s="13"/>
    </row>
    <row customHeight="1" ht="33" r="25" spans="2:15" thickTop="1" x14ac:dyDescent="0.2">
      <c r="B25" s="260"/>
      <c r="C25" s="265"/>
      <c r="D25" s="265"/>
      <c r="E25" s="287"/>
      <c r="F25" s="284"/>
      <c r="G25" s="281"/>
      <c r="H25" s="278"/>
      <c r="I25" s="194" t="s">
        <v>8</v>
      </c>
      <c r="J25" s="135">
        <f>SUM(J23:J24)</f>
        <v>69287</v>
      </c>
      <c r="K25" s="135">
        <f>SUM(K23:K24)</f>
        <v>68303</v>
      </c>
      <c r="L25" s="135">
        <f>SUM(L23:L24)</f>
        <v>64753</v>
      </c>
      <c r="M25" s="136">
        <f>SUM(M23:M24)</f>
        <v>31616</v>
      </c>
      <c r="N25" s="145">
        <f>SUM(N23:N24)</f>
        <v>48513</v>
      </c>
      <c r="O25" s="13"/>
    </row>
    <row r="26" spans="2:15" x14ac:dyDescent="0.2">
      <c r="B26" s="260"/>
      <c r="C26" s="263" t="s">
        <v>21</v>
      </c>
      <c r="D26" s="263" t="s">
        <v>103</v>
      </c>
      <c r="E26" s="285">
        <v>36638</v>
      </c>
      <c r="F26" s="288">
        <v>1998.79</v>
      </c>
      <c r="G26" s="279" t="s">
        <v>133</v>
      </c>
      <c r="H26" s="276" t="s">
        <v>96</v>
      </c>
      <c r="I26" s="60" t="s">
        <v>22</v>
      </c>
      <c r="J26" s="116">
        <v>7410</v>
      </c>
      <c r="K26" s="116">
        <v>7836</v>
      </c>
      <c r="L26" s="116">
        <v>8602</v>
      </c>
      <c r="M26" s="117">
        <v>5659</v>
      </c>
      <c r="N26" s="211">
        <v>5882</v>
      </c>
      <c r="O26" s="13"/>
    </row>
    <row ht="13.5" r="27" spans="2:15" thickBot="1" x14ac:dyDescent="0.25">
      <c r="B27" s="260"/>
      <c r="C27" s="264"/>
      <c r="D27" s="264"/>
      <c r="E27" s="286"/>
      <c r="F27" s="283"/>
      <c r="G27" s="280"/>
      <c r="H27" s="277"/>
      <c r="I27" s="193" t="s">
        <v>23</v>
      </c>
      <c r="J27" s="133">
        <v>9698</v>
      </c>
      <c r="K27" s="133">
        <v>10726</v>
      </c>
      <c r="L27" s="133">
        <v>8804</v>
      </c>
      <c r="M27" s="134">
        <v>7082</v>
      </c>
      <c r="N27" s="210">
        <v>8179</v>
      </c>
      <c r="O27" s="13"/>
    </row>
    <row ht="13.5" r="28" spans="2:15" thickTop="1" x14ac:dyDescent="0.2">
      <c r="B28" s="260"/>
      <c r="C28" s="264"/>
      <c r="D28" s="264"/>
      <c r="E28" s="286"/>
      <c r="F28" s="283"/>
      <c r="G28" s="280"/>
      <c r="H28" s="278"/>
      <c r="I28" s="61" t="s">
        <v>24</v>
      </c>
      <c r="J28" s="137">
        <f ref="J28:K28" si="2" t="shared">SUM(J26:J27)</f>
        <v>17108</v>
      </c>
      <c r="K28" s="137">
        <f si="2" t="shared"/>
        <v>18562</v>
      </c>
      <c r="L28" s="137">
        <f>SUM(L26:L27)</f>
        <v>17406</v>
      </c>
      <c r="M28" s="138">
        <f>SUM(M26:M27)</f>
        <v>12741</v>
      </c>
      <c r="N28" s="145">
        <f>SUM(N26:N27)</f>
        <v>14061</v>
      </c>
      <c r="O28" s="13"/>
    </row>
    <row r="29" spans="2:15" x14ac:dyDescent="0.2">
      <c r="B29" s="260"/>
      <c r="C29" s="264"/>
      <c r="D29" s="264"/>
      <c r="E29" s="286"/>
      <c r="F29" s="283"/>
      <c r="G29" s="280"/>
      <c r="H29" s="192" t="s">
        <v>126</v>
      </c>
      <c r="I29" s="194" t="s">
        <v>127</v>
      </c>
      <c r="J29" s="114">
        <v>1327</v>
      </c>
      <c r="K29" s="114">
        <v>1787</v>
      </c>
      <c r="L29" s="114">
        <v>1958</v>
      </c>
      <c r="M29" s="115">
        <v>657</v>
      </c>
      <c r="N29" s="212">
        <v>1089</v>
      </c>
      <c r="O29" s="13"/>
    </row>
    <row r="30" spans="2:15" x14ac:dyDescent="0.2">
      <c r="B30" s="260"/>
      <c r="C30" s="264"/>
      <c r="D30" s="264"/>
      <c r="E30" s="286"/>
      <c r="F30" s="283"/>
      <c r="G30" s="280"/>
      <c r="H30" s="52" t="s">
        <v>134</v>
      </c>
      <c r="I30" s="60" t="s">
        <v>22</v>
      </c>
      <c r="J30" s="116">
        <v>27333</v>
      </c>
      <c r="K30" s="116">
        <v>22765</v>
      </c>
      <c r="L30" s="116">
        <v>21729</v>
      </c>
      <c r="M30" s="117">
        <v>11277</v>
      </c>
      <c r="N30" s="211">
        <v>13770</v>
      </c>
      <c r="O30" s="13"/>
    </row>
    <row r="31" spans="2:15" x14ac:dyDescent="0.2">
      <c r="B31" s="260"/>
      <c r="C31" s="264"/>
      <c r="D31" s="264"/>
      <c r="E31" s="286"/>
      <c r="F31" s="283"/>
      <c r="G31" s="280"/>
      <c r="H31" s="276" t="s">
        <v>20</v>
      </c>
      <c r="I31" s="194" t="s">
        <v>22</v>
      </c>
      <c r="J31" s="139">
        <f>J26+J30</f>
        <v>34743</v>
      </c>
      <c r="K31" s="139">
        <f>K26+K30</f>
        <v>30601</v>
      </c>
      <c r="L31" s="139">
        <f>SUM(L26+L30)</f>
        <v>30331</v>
      </c>
      <c r="M31" s="132">
        <f>SUM(M26+M30)</f>
        <v>16936</v>
      </c>
      <c r="N31" s="211">
        <f>SUM(N26+N30)</f>
        <v>19652</v>
      </c>
      <c r="O31" s="13"/>
    </row>
    <row ht="13.5" r="32" spans="2:15" thickBot="1" x14ac:dyDescent="0.25">
      <c r="B32" s="260"/>
      <c r="C32" s="264"/>
      <c r="D32" s="264"/>
      <c r="E32" s="286"/>
      <c r="F32" s="283"/>
      <c r="G32" s="280"/>
      <c r="H32" s="277"/>
      <c r="I32" s="193" t="s">
        <v>23</v>
      </c>
      <c r="J32" s="140">
        <f>J27+J29</f>
        <v>11025</v>
      </c>
      <c r="K32" s="140">
        <f>K27+K29</f>
        <v>12513</v>
      </c>
      <c r="L32" s="140">
        <f>L27+L29</f>
        <v>10762</v>
      </c>
      <c r="M32" s="141">
        <f>M27+M29</f>
        <v>7739</v>
      </c>
      <c r="N32" s="210">
        <f>N27+N29</f>
        <v>9268</v>
      </c>
      <c r="O32" s="13"/>
    </row>
    <row ht="13.5" r="33" spans="2:24" thickTop="1" x14ac:dyDescent="0.2">
      <c r="B33" s="260"/>
      <c r="C33" s="265"/>
      <c r="D33" s="265"/>
      <c r="E33" s="287"/>
      <c r="F33" s="284"/>
      <c r="G33" s="281"/>
      <c r="H33" s="278"/>
      <c r="I33" s="61" t="s">
        <v>24</v>
      </c>
      <c r="J33" s="142">
        <f>J32+J31</f>
        <v>45768</v>
      </c>
      <c r="K33" s="142">
        <f>K32+K31</f>
        <v>43114</v>
      </c>
      <c r="L33" s="142">
        <f>L32+L31</f>
        <v>41093</v>
      </c>
      <c r="M33" s="143">
        <f>M32+M31</f>
        <v>24675</v>
      </c>
      <c r="N33" s="145">
        <f>N32+N31</f>
        <v>28920</v>
      </c>
      <c r="O33" s="13"/>
    </row>
    <row customHeight="1" ht="13.5" r="34" spans="2:24" x14ac:dyDescent="0.2">
      <c r="B34" s="261"/>
      <c r="C34" s="86" t="s">
        <v>135</v>
      </c>
      <c r="D34" s="60" t="s">
        <v>104</v>
      </c>
      <c r="E34" s="68">
        <v>31138</v>
      </c>
      <c r="F34" s="67">
        <v>228.07</v>
      </c>
      <c r="G34" s="69" t="s">
        <v>55</v>
      </c>
      <c r="H34" s="14" t="s">
        <v>128</v>
      </c>
      <c r="I34" s="60"/>
      <c r="J34" s="116">
        <v>10</v>
      </c>
      <c r="K34" s="43" t="s">
        <v>55</v>
      </c>
      <c r="L34" s="43" t="s">
        <v>55</v>
      </c>
      <c r="M34" s="44" t="s">
        <v>55</v>
      </c>
      <c r="N34" s="213" t="s">
        <v>129</v>
      </c>
      <c r="O34" s="13"/>
    </row>
    <row customHeight="1" ht="14.25" r="35" spans="2:24" x14ac:dyDescent="0.2">
      <c r="B35" s="260" t="s">
        <v>125</v>
      </c>
      <c r="C35" s="295" t="s">
        <v>117</v>
      </c>
      <c r="D35" s="297" t="s">
        <v>136</v>
      </c>
      <c r="E35" s="235">
        <v>43800</v>
      </c>
      <c r="F35" s="300">
        <v>2742.03</v>
      </c>
      <c r="G35" s="303" t="s">
        <v>123</v>
      </c>
      <c r="H35" s="289" t="s">
        <v>124</v>
      </c>
      <c r="I35" s="191" t="s">
        <v>22</v>
      </c>
      <c r="J35" s="168"/>
      <c r="K35" s="169"/>
      <c r="L35" s="169">
        <v>2649</v>
      </c>
      <c r="M35" s="123">
        <v>8084</v>
      </c>
      <c r="N35" s="214">
        <v>11558</v>
      </c>
      <c r="O35" s="7"/>
    </row>
    <row customHeight="1" ht="14.25" r="36" spans="2:24" x14ac:dyDescent="0.2">
      <c r="B36" s="260"/>
      <c r="C36" s="295"/>
      <c r="D36" s="257"/>
      <c r="E36" s="235"/>
      <c r="F36" s="301"/>
      <c r="G36" s="303"/>
      <c r="H36" s="290"/>
      <c r="I36" s="66" t="s">
        <v>7</v>
      </c>
      <c r="J36" s="170"/>
      <c r="K36" s="170"/>
      <c r="L36" s="170">
        <v>15175</v>
      </c>
      <c r="M36" s="124">
        <v>35765</v>
      </c>
      <c r="N36" s="215">
        <v>61411</v>
      </c>
      <c r="O36" s="7"/>
    </row>
    <row customHeight="1" ht="14.25" r="37" spans="2:24" x14ac:dyDescent="0.2">
      <c r="B37" s="260"/>
      <c r="C37" s="295"/>
      <c r="D37" s="257"/>
      <c r="E37" s="235"/>
      <c r="F37" s="301"/>
      <c r="G37" s="303"/>
      <c r="H37" s="15" t="s">
        <v>57</v>
      </c>
      <c r="I37" s="66" t="s">
        <v>6</v>
      </c>
      <c r="J37" s="170"/>
      <c r="K37" s="170"/>
      <c r="L37" s="170">
        <v>2263</v>
      </c>
      <c r="M37" s="124">
        <v>12357</v>
      </c>
      <c r="N37" s="215">
        <v>14304</v>
      </c>
      <c r="O37" s="7"/>
    </row>
    <row customHeight="1" ht="14.25" r="38" spans="2:24" x14ac:dyDescent="0.2">
      <c r="B38" s="260"/>
      <c r="C38" s="295"/>
      <c r="D38" s="257"/>
      <c r="E38" s="235"/>
      <c r="F38" s="301"/>
      <c r="G38" s="303"/>
      <c r="H38" s="15" t="s">
        <v>119</v>
      </c>
      <c r="I38" s="66" t="s">
        <v>7</v>
      </c>
      <c r="J38" s="170"/>
      <c r="K38" s="170"/>
      <c r="L38" s="170">
        <v>1984</v>
      </c>
      <c r="M38" s="124">
        <v>3386</v>
      </c>
      <c r="N38" s="215">
        <v>7185</v>
      </c>
      <c r="O38" s="7"/>
    </row>
    <row customHeight="1" ht="14.25" r="39" spans="2:24" x14ac:dyDescent="0.2">
      <c r="B39" s="260"/>
      <c r="C39" s="295"/>
      <c r="D39" s="257"/>
      <c r="E39" s="235"/>
      <c r="F39" s="301"/>
      <c r="G39" s="303"/>
      <c r="H39" s="15" t="s">
        <v>120</v>
      </c>
      <c r="I39" s="66" t="s">
        <v>7</v>
      </c>
      <c r="J39" s="170"/>
      <c r="K39" s="170"/>
      <c r="L39" s="170">
        <v>1466</v>
      </c>
      <c r="M39" s="124">
        <v>1483</v>
      </c>
      <c r="N39" s="215">
        <v>2006</v>
      </c>
      <c r="O39" s="7"/>
    </row>
    <row customHeight="1" ht="14.25" r="40" spans="2:24" x14ac:dyDescent="0.2">
      <c r="B40" s="260"/>
      <c r="C40" s="295"/>
      <c r="D40" s="257"/>
      <c r="E40" s="235"/>
      <c r="F40" s="301"/>
      <c r="G40" s="303"/>
      <c r="H40" s="15" t="s">
        <v>121</v>
      </c>
      <c r="I40" s="66" t="s">
        <v>7</v>
      </c>
      <c r="J40" s="170"/>
      <c r="K40" s="170"/>
      <c r="L40" s="170">
        <v>641</v>
      </c>
      <c r="M40" s="124">
        <v>2232</v>
      </c>
      <c r="N40" s="215">
        <v>6248</v>
      </c>
      <c r="O40" s="7"/>
    </row>
    <row customHeight="1" ht="14.25" r="41" spans="2:24" x14ac:dyDescent="0.2">
      <c r="B41" s="260"/>
      <c r="C41" s="295"/>
      <c r="D41" s="257"/>
      <c r="E41" s="235"/>
      <c r="F41" s="301"/>
      <c r="G41" s="303"/>
      <c r="H41" s="15" t="s">
        <v>122</v>
      </c>
      <c r="I41" s="66" t="s">
        <v>7</v>
      </c>
      <c r="J41" s="170"/>
      <c r="K41" s="170"/>
      <c r="L41" s="170">
        <v>125</v>
      </c>
      <c r="M41" s="124">
        <v>459</v>
      </c>
      <c r="N41" s="215">
        <v>1074</v>
      </c>
      <c r="O41" s="7"/>
    </row>
    <row customHeight="1" ht="14.25" r="42" spans="2:24" x14ac:dyDescent="0.2">
      <c r="B42" s="260"/>
      <c r="C42" s="295"/>
      <c r="D42" s="257"/>
      <c r="E42" s="235"/>
      <c r="F42" s="301"/>
      <c r="G42" s="303"/>
      <c r="H42" s="291" t="s">
        <v>20</v>
      </c>
      <c r="I42" s="194" t="s">
        <v>22</v>
      </c>
      <c r="J42" s="170"/>
      <c r="K42" s="170"/>
      <c r="L42" s="170">
        <v>4912</v>
      </c>
      <c r="M42" s="124">
        <f>M35+M37</f>
        <v>20441</v>
      </c>
      <c r="N42" s="215">
        <f>N35+N37</f>
        <v>25862</v>
      </c>
      <c r="O42" s="7"/>
    </row>
    <row customHeight="1" ht="14.25" r="43" spans="2:24" thickBot="1" x14ac:dyDescent="0.25">
      <c r="B43" s="260"/>
      <c r="C43" s="295"/>
      <c r="D43" s="257"/>
      <c r="E43" s="235"/>
      <c r="F43" s="301"/>
      <c r="G43" s="303"/>
      <c r="H43" s="292"/>
      <c r="I43" s="193" t="s">
        <v>23</v>
      </c>
      <c r="J43" s="171"/>
      <c r="K43" s="171"/>
      <c r="L43" s="171">
        <v>19391</v>
      </c>
      <c r="M43" s="125">
        <f>M36+M38+M39+M40+M41</f>
        <v>43325</v>
      </c>
      <c r="N43" s="216">
        <f>N36+N38+N39+N40+N41</f>
        <v>77924</v>
      </c>
      <c r="O43" s="7"/>
    </row>
    <row customHeight="1" ht="14.25" r="44" spans="2:24" thickBot="1" thickTop="1" x14ac:dyDescent="0.25">
      <c r="B44" s="294"/>
      <c r="C44" s="296"/>
      <c r="D44" s="298"/>
      <c r="E44" s="299"/>
      <c r="F44" s="302"/>
      <c r="G44" s="304"/>
      <c r="H44" s="293"/>
      <c r="I44" s="62" t="s">
        <v>24</v>
      </c>
      <c r="J44" s="172"/>
      <c r="K44" s="172"/>
      <c r="L44" s="172">
        <v>24303</v>
      </c>
      <c r="M44" s="126">
        <f>SUM(M42:M43)</f>
        <v>63766</v>
      </c>
      <c r="N44" s="217">
        <f>SUM(N42:N43)</f>
        <v>103786</v>
      </c>
      <c r="O44" s="7"/>
    </row>
    <row customHeight="1" ht="13.5" r="45" spans="2:24" x14ac:dyDescent="0.2"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O45" s="13"/>
    </row>
    <row customHeight="1" ht="13.5" r="46" spans="2:24" x14ac:dyDescent="0.2">
      <c r="B46" s="148"/>
      <c r="C46" s="45"/>
      <c r="D46" s="45"/>
      <c r="E46" s="45"/>
      <c r="F46" s="45"/>
      <c r="G46" s="45"/>
      <c r="H46" s="46"/>
      <c r="I46" s="46"/>
      <c r="J46" s="46"/>
      <c r="K46" s="46"/>
      <c r="L46" s="46"/>
      <c r="M46" s="46"/>
    </row>
    <row customHeight="1" ht="13" r="47" spans="2:24" x14ac:dyDescent="0.2">
      <c r="B47" s="47" t="s">
        <v>137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2:24" x14ac:dyDescent="0.2">
      <c r="B48" s="49" t="s">
        <v>131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2:13" x14ac:dyDescent="0.2">
      <c r="B49" s="49" t="s">
        <v>138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</sheetData>
  <customSheetViews>
    <customSheetView fitToPage="1" guid="{A46C81E2-796E-4446-8117-FE22EFB2A36A}" scale="85" topLeftCell="A22">
      <selection activeCell="C54" sqref="C54:O54"/>
      <pageMargins bottom="1" footer="0.51200000000000001" header="0.51200000000000001" left="0.77" right="0.75" top="1"/>
      <pageSetup horizontalDpi="200" orientation="landscape" paperSize="9" r:id="rId1" scale="60" verticalDpi="200"/>
      <headerFooter alignWithMargins="0"/>
    </customSheetView>
  </customSheetViews>
  <mergeCells count="42">
    <mergeCell ref="H35:H36"/>
    <mergeCell ref="H42:H44"/>
    <mergeCell ref="B35:B44"/>
    <mergeCell ref="C35:C44"/>
    <mergeCell ref="D35:D44"/>
    <mergeCell ref="E35:E44"/>
    <mergeCell ref="F35:F44"/>
    <mergeCell ref="G35:G44"/>
    <mergeCell ref="H23:H25"/>
    <mergeCell ref="G26:G33"/>
    <mergeCell ref="F23:F25"/>
    <mergeCell ref="E23:E25"/>
    <mergeCell ref="G23:G25"/>
    <mergeCell ref="H31:H33"/>
    <mergeCell ref="H26:H28"/>
    <mergeCell ref="E26:E33"/>
    <mergeCell ref="F26:F33"/>
    <mergeCell ref="I4:I5"/>
    <mergeCell ref="H4:H5"/>
    <mergeCell ref="H17:H18"/>
    <mergeCell ref="H19:H22"/>
    <mergeCell ref="H6:H7"/>
    <mergeCell ref="B4:C5"/>
    <mergeCell ref="C8:C22"/>
    <mergeCell ref="D8:D22"/>
    <mergeCell ref="D4:D5"/>
    <mergeCell ref="B6:B34"/>
    <mergeCell ref="C6:C7"/>
    <mergeCell ref="D6:D7"/>
    <mergeCell ref="C23:C25"/>
    <mergeCell ref="D23:D25"/>
    <mergeCell ref="C26:C33"/>
    <mergeCell ref="D26:D33"/>
    <mergeCell ref="E8:E22"/>
    <mergeCell ref="F8:F22"/>
    <mergeCell ref="G4:G5"/>
    <mergeCell ref="G8:G22"/>
    <mergeCell ref="G6:G7"/>
    <mergeCell ref="E4:E5"/>
    <mergeCell ref="E6:E7"/>
    <mergeCell ref="F6:F7"/>
    <mergeCell ref="F4:F5"/>
  </mergeCells>
  <phoneticPr fontId="3"/>
  <pageMargins bottom="1" footer="0.51200000000000001" header="0.51200000000000001" left="0.77" right="0.75" top="1"/>
  <pageSetup orientation="landscape" paperSize="9" r:id="rId2" scale="65"/>
  <headerFooter alignWithMargins="0"/>
  <ignoredErrors>
    <ignoredError formulaRange="1" sqref="J19:N25"/>
  </ignoredError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  <pageSetUpPr fitToPage="1"/>
  </sheetPr>
  <dimension ref="A1:Q49"/>
  <sheetViews>
    <sheetView showGridLines="0" workbookViewId="0" zoomScale="70" zoomScaleNormal="70"/>
  </sheetViews>
  <sheetFormatPr defaultColWidth="9" defaultRowHeight="13" x14ac:dyDescent="0.2"/>
  <cols>
    <col min="1" max="1" customWidth="true" style="1" width="5.81640625" collapsed="false"/>
    <col min="2" max="2" customWidth="true" style="1" width="34.36328125" collapsed="false"/>
    <col min="3" max="3" customWidth="true" style="1" width="24.81640625" collapsed="false"/>
    <col min="4" max="4" customWidth="true" style="1" width="13.1796875" collapsed="false"/>
    <col min="5" max="5" customWidth="true" style="1" width="9.81640625" collapsed="false"/>
    <col min="6" max="6" customWidth="true" style="1" width="17.1796875" collapsed="false"/>
    <col min="7" max="7" customWidth="true" style="1" width="24.6328125" collapsed="false"/>
    <col min="8" max="8" customWidth="true" style="1" width="11.1796875" collapsed="false"/>
    <col min="9" max="12" customWidth="true" style="1" width="10.1796875" collapsed="false"/>
    <col min="13" max="13" customWidth="true" style="3" width="10.1796875" collapsed="false"/>
    <col min="14" max="14" customWidth="true" style="1" width="1.0" collapsed="false"/>
    <col min="15" max="16384" style="1" width="9.0" collapsed="false"/>
  </cols>
  <sheetData>
    <row ht="16.5" r="1" spans="1:14" x14ac:dyDescent="0.25">
      <c r="A1" s="4" t="s">
        <v>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16"/>
    </row>
    <row customHeight="1" ht="6" r="2" spans="1:14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6"/>
    </row>
    <row customHeight="1" ht="13.5" r="3" spans="1:14" x14ac:dyDescent="0.2">
      <c r="A3" s="252" t="s">
        <v>2</v>
      </c>
      <c r="B3" s="253"/>
      <c r="C3" s="248" t="s">
        <v>3</v>
      </c>
      <c r="D3" s="248" t="s">
        <v>4</v>
      </c>
      <c r="E3" s="327" t="s">
        <v>118</v>
      </c>
      <c r="F3" s="320" t="s">
        <v>16</v>
      </c>
      <c r="G3" s="316" t="s">
        <v>5</v>
      </c>
      <c r="H3" s="248" t="s">
        <v>17</v>
      </c>
      <c r="I3" s="76" t="s">
        <v>178</v>
      </c>
      <c r="J3" s="77" t="s">
        <v>179</v>
      </c>
      <c r="K3" s="78" t="s">
        <v>180</v>
      </c>
      <c r="L3" s="78" t="s">
        <v>181</v>
      </c>
      <c r="M3" s="79" t="s">
        <v>182</v>
      </c>
      <c r="N3" s="16"/>
    </row>
    <row customHeight="1" ht="13.5" r="4" spans="1:14" thickBot="1" x14ac:dyDescent="0.25">
      <c r="A4" s="326"/>
      <c r="B4" s="255"/>
      <c r="C4" s="249"/>
      <c r="D4" s="249"/>
      <c r="E4" s="328"/>
      <c r="F4" s="321"/>
      <c r="G4" s="317"/>
      <c r="H4" s="249"/>
      <c r="I4" s="80" t="s">
        <v>113</v>
      </c>
      <c r="J4" s="81" t="s">
        <v>113</v>
      </c>
      <c r="K4" s="82" t="s">
        <v>113</v>
      </c>
      <c r="L4" s="82" t="s">
        <v>113</v>
      </c>
      <c r="M4" s="83" t="s">
        <v>88</v>
      </c>
      <c r="N4" s="17"/>
    </row>
    <row customHeight="1" ht="13.5" r="5" spans="1:14" thickTop="1" x14ac:dyDescent="0.2">
      <c r="A5" s="330" t="s">
        <v>174</v>
      </c>
      <c r="B5" s="308" t="s">
        <v>90</v>
      </c>
      <c r="C5" s="263" t="s">
        <v>19</v>
      </c>
      <c r="D5" s="286">
        <v>23833</v>
      </c>
      <c r="E5" s="333" t="s">
        <v>130</v>
      </c>
      <c r="F5" s="318">
        <v>11880</v>
      </c>
      <c r="G5" s="14" t="s">
        <v>139</v>
      </c>
      <c r="H5" s="60"/>
      <c r="I5" s="160">
        <v>2488</v>
      </c>
      <c r="J5" s="92">
        <v>2142</v>
      </c>
      <c r="K5" s="92">
        <v>2258</v>
      </c>
      <c r="L5" s="158">
        <v>1881</v>
      </c>
      <c r="M5" s="218">
        <v>1881</v>
      </c>
      <c r="N5" s="16"/>
    </row>
    <row customHeight="1" ht="13.5" r="6" spans="1:14" x14ac:dyDescent="0.2">
      <c r="A6" s="314"/>
      <c r="B6" s="309"/>
      <c r="C6" s="265"/>
      <c r="D6" s="287"/>
      <c r="E6" s="332"/>
      <c r="F6" s="319"/>
      <c r="G6" s="14" t="s">
        <v>140</v>
      </c>
      <c r="H6" s="150"/>
      <c r="I6" s="160">
        <v>236</v>
      </c>
      <c r="J6" s="92">
        <v>224</v>
      </c>
      <c r="K6" s="92">
        <v>272</v>
      </c>
      <c r="L6" s="158">
        <v>162</v>
      </c>
      <c r="M6" s="219">
        <v>240</v>
      </c>
      <c r="N6" s="16"/>
    </row>
    <row customHeight="1" ht="13.5" r="7" spans="1:14" x14ac:dyDescent="0.2">
      <c r="A7" s="314"/>
      <c r="B7" s="308" t="s">
        <v>13</v>
      </c>
      <c r="C7" s="263" t="s">
        <v>25</v>
      </c>
      <c r="D7" s="285">
        <v>21976</v>
      </c>
      <c r="E7" s="331" t="s">
        <v>130</v>
      </c>
      <c r="F7" s="318">
        <v>4875</v>
      </c>
      <c r="G7" s="151" t="s">
        <v>141</v>
      </c>
      <c r="H7" s="351"/>
      <c r="I7" s="354">
        <v>504</v>
      </c>
      <c r="J7" s="354">
        <v>387</v>
      </c>
      <c r="K7" s="354">
        <v>283</v>
      </c>
      <c r="L7" s="346">
        <v>382</v>
      </c>
      <c r="M7" s="344">
        <v>473</v>
      </c>
      <c r="N7" s="16"/>
    </row>
    <row customHeight="1" ht="13.5" r="8" spans="1:14" x14ac:dyDescent="0.2">
      <c r="A8" s="314"/>
      <c r="B8" s="309"/>
      <c r="C8" s="265"/>
      <c r="D8" s="329"/>
      <c r="E8" s="332"/>
      <c r="F8" s="319"/>
      <c r="G8" s="41" t="s">
        <v>68</v>
      </c>
      <c r="H8" s="352"/>
      <c r="I8" s="355"/>
      <c r="J8" s="355"/>
      <c r="K8" s="355"/>
      <c r="L8" s="347"/>
      <c r="M8" s="345"/>
      <c r="N8" s="16"/>
    </row>
    <row customHeight="1" ht="13.5" r="9" spans="1:14" x14ac:dyDescent="0.2">
      <c r="A9" s="314"/>
      <c r="B9" s="85" t="s">
        <v>14</v>
      </c>
      <c r="C9" s="263" t="s">
        <v>26</v>
      </c>
      <c r="D9" s="285">
        <v>27120</v>
      </c>
      <c r="E9" s="331" t="s">
        <v>130</v>
      </c>
      <c r="F9" s="318">
        <v>29150</v>
      </c>
      <c r="G9" s="14" t="s">
        <v>142</v>
      </c>
      <c r="H9" s="60"/>
      <c r="I9" s="160">
        <v>2339</v>
      </c>
      <c r="J9" s="92">
        <v>2200</v>
      </c>
      <c r="K9" s="92">
        <v>1653</v>
      </c>
      <c r="L9" s="158">
        <v>1739</v>
      </c>
      <c r="M9" s="219">
        <v>2073</v>
      </c>
      <c r="N9" s="16"/>
    </row>
    <row customHeight="1" ht="13.5" r="10" spans="1:14" x14ac:dyDescent="0.2">
      <c r="A10" s="314"/>
      <c r="B10" s="84" t="s">
        <v>15</v>
      </c>
      <c r="C10" s="265"/>
      <c r="D10" s="329"/>
      <c r="E10" s="332"/>
      <c r="F10" s="319"/>
      <c r="G10" s="14" t="s">
        <v>143</v>
      </c>
      <c r="H10" s="60"/>
      <c r="I10" s="159">
        <v>3</v>
      </c>
      <c r="J10" s="93">
        <v>4</v>
      </c>
      <c r="K10" s="93">
        <v>0</v>
      </c>
      <c r="L10" s="157">
        <v>0</v>
      </c>
      <c r="M10" s="220">
        <v>3</v>
      </c>
      <c r="N10" s="16"/>
    </row>
    <row customHeight="1" ht="13.5" r="11" spans="1:14" x14ac:dyDescent="0.2">
      <c r="A11" s="314"/>
      <c r="B11" s="85" t="s">
        <v>144</v>
      </c>
      <c r="C11" s="149" t="s">
        <v>27</v>
      </c>
      <c r="D11" s="153">
        <v>27485</v>
      </c>
      <c r="E11" s="156" t="s">
        <v>130</v>
      </c>
      <c r="F11" s="155">
        <v>12973.7</v>
      </c>
      <c r="G11" s="151" t="s">
        <v>145</v>
      </c>
      <c r="H11" s="149"/>
      <c r="I11" s="159">
        <v>974</v>
      </c>
      <c r="J11" s="159">
        <v>789</v>
      </c>
      <c r="K11" s="159">
        <v>533</v>
      </c>
      <c r="L11" s="157">
        <v>615</v>
      </c>
      <c r="M11" s="220">
        <v>667</v>
      </c>
      <c r="N11" s="16"/>
    </row>
    <row customHeight="1" ht="13.5" r="12" spans="1:14" x14ac:dyDescent="0.2">
      <c r="A12" s="314"/>
      <c r="B12" s="84" t="s">
        <v>146</v>
      </c>
      <c r="C12" s="60" t="s">
        <v>9</v>
      </c>
      <c r="D12" s="144" t="s">
        <v>9</v>
      </c>
      <c r="E12" s="18" t="s">
        <v>130</v>
      </c>
      <c r="F12" s="90">
        <v>9356.6</v>
      </c>
      <c r="G12" s="14" t="s">
        <v>147</v>
      </c>
      <c r="H12" s="60"/>
      <c r="I12" s="94">
        <v>367</v>
      </c>
      <c r="J12" s="95">
        <v>328</v>
      </c>
      <c r="K12" s="95">
        <v>242</v>
      </c>
      <c r="L12" s="96">
        <v>181</v>
      </c>
      <c r="M12" s="221">
        <v>330</v>
      </c>
      <c r="N12" s="16"/>
    </row>
    <row customHeight="1" ht="13.5" r="13" spans="1:14" x14ac:dyDescent="0.2">
      <c r="A13" s="314"/>
      <c r="B13" s="85" t="s">
        <v>52</v>
      </c>
      <c r="C13" s="149" t="s">
        <v>48</v>
      </c>
      <c r="D13" s="153">
        <v>38930</v>
      </c>
      <c r="E13" s="38" t="s">
        <v>130</v>
      </c>
      <c r="F13" s="91">
        <v>9479.69</v>
      </c>
      <c r="G13" s="14" t="s">
        <v>148</v>
      </c>
      <c r="H13" s="60"/>
      <c r="I13" s="159">
        <v>160</v>
      </c>
      <c r="J13" s="93">
        <v>345</v>
      </c>
      <c r="K13" s="93">
        <v>263</v>
      </c>
      <c r="L13" s="157">
        <v>327</v>
      </c>
      <c r="M13" s="220">
        <v>339</v>
      </c>
      <c r="N13" s="16"/>
    </row>
    <row customHeight="1" ht="13.5" r="14" spans="1:14" x14ac:dyDescent="0.2">
      <c r="A14" s="314"/>
      <c r="B14" s="85" t="s">
        <v>53</v>
      </c>
      <c r="C14" s="149" t="s">
        <v>9</v>
      </c>
      <c r="D14" s="144" t="s">
        <v>9</v>
      </c>
      <c r="E14" s="18" t="s">
        <v>130</v>
      </c>
      <c r="F14" s="91">
        <v>8750</v>
      </c>
      <c r="G14" s="14" t="s">
        <v>149</v>
      </c>
      <c r="H14" s="60"/>
      <c r="I14" s="159">
        <v>247</v>
      </c>
      <c r="J14" s="93">
        <v>568</v>
      </c>
      <c r="K14" s="93">
        <v>417</v>
      </c>
      <c r="L14" s="157">
        <v>387</v>
      </c>
      <c r="M14" s="220">
        <v>553</v>
      </c>
      <c r="N14" s="16"/>
    </row>
    <row customHeight="1" ht="13.5" r="15" spans="1:14" x14ac:dyDescent="0.2">
      <c r="A15" s="314"/>
      <c r="B15" s="85" t="s">
        <v>150</v>
      </c>
      <c r="C15" s="149" t="s">
        <v>9</v>
      </c>
      <c r="D15" s="153">
        <v>27120</v>
      </c>
      <c r="E15" s="38" t="s">
        <v>130</v>
      </c>
      <c r="F15" s="91">
        <v>8802.7999999999993</v>
      </c>
      <c r="G15" s="14" t="s">
        <v>151</v>
      </c>
      <c r="H15" s="60"/>
      <c r="I15" s="94">
        <v>879</v>
      </c>
      <c r="J15" s="95">
        <v>744</v>
      </c>
      <c r="K15" s="95">
        <v>578</v>
      </c>
      <c r="L15" s="96">
        <v>1359</v>
      </c>
      <c r="M15" s="221">
        <v>706</v>
      </c>
      <c r="N15" s="16"/>
    </row>
    <row customHeight="1" ht="13.5" r="16" spans="1:14" x14ac:dyDescent="0.2">
      <c r="A16" s="314"/>
      <c r="B16" s="308" t="s">
        <v>28</v>
      </c>
      <c r="C16" s="263" t="s">
        <v>152</v>
      </c>
      <c r="D16" s="153">
        <v>31868</v>
      </c>
      <c r="E16" s="331" t="s">
        <v>130</v>
      </c>
      <c r="F16" s="155">
        <v>33323</v>
      </c>
      <c r="G16" s="151" t="s">
        <v>153</v>
      </c>
      <c r="H16" s="351"/>
      <c r="I16" s="354">
        <v>1095</v>
      </c>
      <c r="J16" s="354">
        <v>1137</v>
      </c>
      <c r="K16" s="354">
        <v>1152</v>
      </c>
      <c r="L16" s="346">
        <v>862</v>
      </c>
      <c r="M16" s="344">
        <v>984</v>
      </c>
      <c r="N16" s="16"/>
    </row>
    <row customHeight="1" ht="13.5" r="17" spans="1:14" x14ac:dyDescent="0.2">
      <c r="A17" s="314"/>
      <c r="B17" s="309"/>
      <c r="C17" s="265"/>
      <c r="D17" s="89" t="s">
        <v>92</v>
      </c>
      <c r="E17" s="332"/>
      <c r="F17" s="42" t="s">
        <v>154</v>
      </c>
      <c r="G17" s="152" t="s">
        <v>155</v>
      </c>
      <c r="H17" s="352"/>
      <c r="I17" s="355"/>
      <c r="J17" s="355"/>
      <c r="K17" s="355"/>
      <c r="L17" s="347"/>
      <c r="M17" s="345"/>
      <c r="N17" s="19"/>
    </row>
    <row customHeight="1" ht="13.5" r="18" spans="1:14" x14ac:dyDescent="0.2">
      <c r="A18" s="314"/>
      <c r="B18" s="84" t="s">
        <v>29</v>
      </c>
      <c r="C18" s="86" t="s">
        <v>30</v>
      </c>
      <c r="D18" s="163" t="s">
        <v>175</v>
      </c>
      <c r="E18" s="39" t="s">
        <v>130</v>
      </c>
      <c r="F18" s="164">
        <v>17562.3</v>
      </c>
      <c r="G18" s="14" t="s">
        <v>145</v>
      </c>
      <c r="H18" s="60"/>
      <c r="I18" s="159">
        <v>696</v>
      </c>
      <c r="J18" s="93">
        <v>681</v>
      </c>
      <c r="K18" s="93">
        <v>596</v>
      </c>
      <c r="L18" s="157">
        <v>350</v>
      </c>
      <c r="M18" s="220">
        <v>207</v>
      </c>
      <c r="N18" s="19"/>
    </row>
    <row customHeight="1" ht="27" r="19" spans="1:14" x14ac:dyDescent="0.2">
      <c r="A19" s="314"/>
      <c r="B19" s="308" t="s">
        <v>31</v>
      </c>
      <c r="C19" s="263" t="s">
        <v>69</v>
      </c>
      <c r="D19" s="336" t="s">
        <v>70</v>
      </c>
      <c r="E19" s="334" t="s">
        <v>130</v>
      </c>
      <c r="F19" s="324">
        <v>12073.27</v>
      </c>
      <c r="G19" s="322" t="s">
        <v>32</v>
      </c>
      <c r="H19" s="60" t="s">
        <v>168</v>
      </c>
      <c r="I19" s="97">
        <v>568</v>
      </c>
      <c r="J19" s="107">
        <v>587</v>
      </c>
      <c r="K19" s="107">
        <v>394</v>
      </c>
      <c r="L19" s="108">
        <v>257</v>
      </c>
      <c r="M19" s="222">
        <v>318</v>
      </c>
      <c r="N19" s="19"/>
    </row>
    <row customHeight="1" ht="13.5" r="20" spans="1:14" x14ac:dyDescent="0.2">
      <c r="A20" s="314"/>
      <c r="B20" s="309"/>
      <c r="C20" s="265"/>
      <c r="D20" s="337"/>
      <c r="E20" s="335"/>
      <c r="F20" s="325"/>
      <c r="G20" s="323"/>
      <c r="H20" s="60" t="s">
        <v>169</v>
      </c>
      <c r="I20" s="98">
        <v>289</v>
      </c>
      <c r="J20" s="109">
        <v>328</v>
      </c>
      <c r="K20" s="109">
        <v>232</v>
      </c>
      <c r="L20" s="110">
        <v>192</v>
      </c>
      <c r="M20" s="223">
        <v>295</v>
      </c>
      <c r="N20" s="19"/>
    </row>
    <row customHeight="1" ht="13.5" r="21" spans="1:14" x14ac:dyDescent="0.2">
      <c r="A21" s="314"/>
      <c r="B21" s="84" t="s">
        <v>33</v>
      </c>
      <c r="C21" s="60" t="s">
        <v>71</v>
      </c>
      <c r="D21" s="87" t="s">
        <v>70</v>
      </c>
      <c r="E21" s="40" t="s">
        <v>130</v>
      </c>
      <c r="F21" s="165">
        <v>10105.08</v>
      </c>
      <c r="G21" s="14" t="s">
        <v>156</v>
      </c>
      <c r="H21" s="60"/>
      <c r="I21" s="97">
        <v>540</v>
      </c>
      <c r="J21" s="107">
        <v>550</v>
      </c>
      <c r="K21" s="107">
        <v>540</v>
      </c>
      <c r="L21" s="108">
        <v>414</v>
      </c>
      <c r="M21" s="222">
        <v>496</v>
      </c>
      <c r="N21" s="19"/>
    </row>
    <row customHeight="1" ht="13.5" r="22" spans="1:14" x14ac:dyDescent="0.2">
      <c r="A22" s="314" t="s">
        <v>50</v>
      </c>
      <c r="B22" s="310" t="s">
        <v>157</v>
      </c>
      <c r="C22" s="263" t="s">
        <v>152</v>
      </c>
      <c r="D22" s="153">
        <v>27851</v>
      </c>
      <c r="E22" s="331" t="s">
        <v>130</v>
      </c>
      <c r="F22" s="155">
        <v>33323</v>
      </c>
      <c r="G22" s="151" t="s">
        <v>158</v>
      </c>
      <c r="H22" s="351"/>
      <c r="I22" s="354">
        <v>2696</v>
      </c>
      <c r="J22" s="354">
        <v>2048</v>
      </c>
      <c r="K22" s="354">
        <v>2036</v>
      </c>
      <c r="L22" s="346">
        <v>1617</v>
      </c>
      <c r="M22" s="344">
        <v>1835</v>
      </c>
      <c r="N22" s="19"/>
    </row>
    <row customHeight="1" ht="13.5" r="23" spans="1:14" x14ac:dyDescent="0.2">
      <c r="A23" s="314"/>
      <c r="B23" s="311"/>
      <c r="C23" s="265"/>
      <c r="D23" s="88" t="s">
        <v>91</v>
      </c>
      <c r="E23" s="332"/>
      <c r="F23" s="42" t="s">
        <v>94</v>
      </c>
      <c r="G23" s="41" t="s">
        <v>72</v>
      </c>
      <c r="H23" s="352"/>
      <c r="I23" s="355"/>
      <c r="J23" s="355"/>
      <c r="K23" s="355"/>
      <c r="L23" s="347"/>
      <c r="M23" s="345"/>
      <c r="N23" s="19"/>
    </row>
    <row customHeight="1" ht="13.5" r="24" spans="1:14" x14ac:dyDescent="0.2">
      <c r="A24" s="314"/>
      <c r="B24" s="84" t="s">
        <v>34</v>
      </c>
      <c r="C24" s="60" t="s">
        <v>159</v>
      </c>
      <c r="D24" s="68">
        <v>27881</v>
      </c>
      <c r="E24" s="39" t="s">
        <v>130</v>
      </c>
      <c r="F24" s="90">
        <v>3311.9</v>
      </c>
      <c r="G24" s="14" t="s">
        <v>141</v>
      </c>
      <c r="H24" s="60"/>
      <c r="I24" s="99">
        <v>718</v>
      </c>
      <c r="J24" s="100">
        <v>680</v>
      </c>
      <c r="K24" s="100">
        <v>608</v>
      </c>
      <c r="L24" s="101">
        <v>1049</v>
      </c>
      <c r="M24" s="224">
        <v>542</v>
      </c>
      <c r="N24" s="19"/>
    </row>
    <row customHeight="1" ht="13.5" r="25" spans="1:14" x14ac:dyDescent="0.2">
      <c r="A25" s="314"/>
      <c r="B25" s="84" t="s">
        <v>35</v>
      </c>
      <c r="C25" s="60" t="s">
        <v>73</v>
      </c>
      <c r="D25" s="68">
        <v>35977</v>
      </c>
      <c r="E25" s="39" t="s">
        <v>130</v>
      </c>
      <c r="F25" s="90">
        <v>6038</v>
      </c>
      <c r="G25" s="14" t="s">
        <v>145</v>
      </c>
      <c r="H25" s="60"/>
      <c r="I25" s="159">
        <v>1475</v>
      </c>
      <c r="J25" s="93">
        <v>1351</v>
      </c>
      <c r="K25" s="93">
        <v>1386</v>
      </c>
      <c r="L25" s="157">
        <v>939</v>
      </c>
      <c r="M25" s="220">
        <v>1176</v>
      </c>
      <c r="N25" s="19"/>
    </row>
    <row customHeight="1" ht="13.5" r="26" spans="1:14" x14ac:dyDescent="0.2">
      <c r="A26" s="307" t="s">
        <v>36</v>
      </c>
      <c r="B26" s="308" t="s">
        <v>74</v>
      </c>
      <c r="C26" s="263" t="s">
        <v>75</v>
      </c>
      <c r="D26" s="153">
        <v>23833</v>
      </c>
      <c r="E26" s="331" t="s">
        <v>130</v>
      </c>
      <c r="F26" s="318">
        <v>2616.5</v>
      </c>
      <c r="G26" s="276" t="s">
        <v>160</v>
      </c>
      <c r="H26" s="351"/>
      <c r="I26" s="354">
        <v>17347</v>
      </c>
      <c r="J26" s="354">
        <v>16868</v>
      </c>
      <c r="K26" s="354">
        <v>17671</v>
      </c>
      <c r="L26" s="346">
        <v>14519</v>
      </c>
      <c r="M26" s="344">
        <v>16790</v>
      </c>
      <c r="N26" s="19"/>
    </row>
    <row customHeight="1" ht="13.5" r="27" spans="1:14" x14ac:dyDescent="0.2">
      <c r="A27" s="260"/>
      <c r="B27" s="309"/>
      <c r="C27" s="265"/>
      <c r="D27" s="154" t="s">
        <v>173</v>
      </c>
      <c r="E27" s="332"/>
      <c r="F27" s="319"/>
      <c r="G27" s="278"/>
      <c r="H27" s="352"/>
      <c r="I27" s="355"/>
      <c r="J27" s="355"/>
      <c r="K27" s="355"/>
      <c r="L27" s="347"/>
      <c r="M27" s="345"/>
      <c r="N27" s="19"/>
    </row>
    <row customHeight="1" ht="13.5" r="28" spans="1:14" x14ac:dyDescent="0.2">
      <c r="A28" s="260"/>
      <c r="B28" s="308" t="s">
        <v>76</v>
      </c>
      <c r="C28" s="263" t="s">
        <v>110</v>
      </c>
      <c r="D28" s="153">
        <v>18568</v>
      </c>
      <c r="E28" s="331" t="s">
        <v>130</v>
      </c>
      <c r="F28" s="318">
        <v>1134</v>
      </c>
      <c r="G28" s="276" t="s">
        <v>161</v>
      </c>
      <c r="H28" s="351"/>
      <c r="I28" s="354">
        <v>2432</v>
      </c>
      <c r="J28" s="354">
        <v>2463</v>
      </c>
      <c r="K28" s="354">
        <v>2496</v>
      </c>
      <c r="L28" s="346">
        <v>2268</v>
      </c>
      <c r="M28" s="344">
        <v>2524</v>
      </c>
      <c r="N28" s="19"/>
    </row>
    <row customHeight="1" ht="13.5" r="29" spans="1:14" x14ac:dyDescent="0.2">
      <c r="A29" s="260"/>
      <c r="B29" s="309"/>
      <c r="C29" s="265"/>
      <c r="D29" s="154" t="s">
        <v>107</v>
      </c>
      <c r="E29" s="332"/>
      <c r="F29" s="319"/>
      <c r="G29" s="278"/>
      <c r="H29" s="352"/>
      <c r="I29" s="355"/>
      <c r="J29" s="355"/>
      <c r="K29" s="355"/>
      <c r="L29" s="347"/>
      <c r="M29" s="345"/>
      <c r="N29" s="19"/>
    </row>
    <row customHeight="1" ht="13.5" r="30" spans="1:14" x14ac:dyDescent="0.2">
      <c r="A30" s="260"/>
      <c r="B30" s="308" t="s">
        <v>77</v>
      </c>
      <c r="C30" s="263" t="s">
        <v>78</v>
      </c>
      <c r="D30" s="153">
        <v>27120</v>
      </c>
      <c r="E30" s="331" t="s">
        <v>130</v>
      </c>
      <c r="F30" s="318">
        <v>1354.2</v>
      </c>
      <c r="G30" s="276" t="s">
        <v>162</v>
      </c>
      <c r="H30" s="351"/>
      <c r="I30" s="354">
        <v>6197</v>
      </c>
      <c r="J30" s="354">
        <v>5926</v>
      </c>
      <c r="K30" s="354">
        <v>6213</v>
      </c>
      <c r="L30" s="346">
        <v>6407</v>
      </c>
      <c r="M30" s="344">
        <v>6441</v>
      </c>
      <c r="N30" s="19"/>
    </row>
    <row customHeight="1" ht="13.5" r="31" spans="1:14" x14ac:dyDescent="0.2">
      <c r="A31" s="260"/>
      <c r="B31" s="309"/>
      <c r="C31" s="265"/>
      <c r="D31" s="154" t="s">
        <v>106</v>
      </c>
      <c r="E31" s="332"/>
      <c r="F31" s="319"/>
      <c r="G31" s="278"/>
      <c r="H31" s="352"/>
      <c r="I31" s="355"/>
      <c r="J31" s="355"/>
      <c r="K31" s="355"/>
      <c r="L31" s="347"/>
      <c r="M31" s="345"/>
      <c r="N31" s="19"/>
    </row>
    <row customHeight="1" ht="13.5" r="32" spans="1:14" x14ac:dyDescent="0.2">
      <c r="A32" s="260"/>
      <c r="B32" s="84" t="s">
        <v>37</v>
      </c>
      <c r="C32" s="60" t="s">
        <v>38</v>
      </c>
      <c r="D32" s="68">
        <v>23468</v>
      </c>
      <c r="E32" s="39" t="s">
        <v>130</v>
      </c>
      <c r="F32" s="90">
        <v>2579</v>
      </c>
      <c r="G32" s="14" t="s">
        <v>163</v>
      </c>
      <c r="H32" s="60"/>
      <c r="I32" s="160">
        <v>7597</v>
      </c>
      <c r="J32" s="92">
        <v>7467</v>
      </c>
      <c r="K32" s="92">
        <v>7121</v>
      </c>
      <c r="L32" s="158">
        <v>5846</v>
      </c>
      <c r="M32" s="219">
        <v>6781</v>
      </c>
      <c r="N32" s="19"/>
    </row>
    <row customHeight="1" ht="13.5" r="33" spans="1:16" x14ac:dyDescent="0.2">
      <c r="A33" s="260"/>
      <c r="B33" s="84" t="s">
        <v>39</v>
      </c>
      <c r="C33" s="60" t="s">
        <v>79</v>
      </c>
      <c r="D33" s="68">
        <v>30773</v>
      </c>
      <c r="E33" s="39" t="s">
        <v>130</v>
      </c>
      <c r="F33" s="90">
        <v>1317</v>
      </c>
      <c r="G33" s="14" t="s">
        <v>164</v>
      </c>
      <c r="H33" s="60"/>
      <c r="I33" s="94">
        <v>2939</v>
      </c>
      <c r="J33" s="95">
        <v>2326</v>
      </c>
      <c r="K33" s="95">
        <v>2323</v>
      </c>
      <c r="L33" s="96">
        <v>2114</v>
      </c>
      <c r="M33" s="221">
        <v>2442</v>
      </c>
      <c r="N33" s="19"/>
    </row>
    <row customHeight="1" ht="13.5" r="34" spans="1:16" x14ac:dyDescent="0.2">
      <c r="A34" s="261"/>
      <c r="B34" s="85" t="s">
        <v>56</v>
      </c>
      <c r="C34" s="149" t="s">
        <v>165</v>
      </c>
      <c r="D34" s="153">
        <v>40182</v>
      </c>
      <c r="E34" s="38" t="s">
        <v>130</v>
      </c>
      <c r="F34" s="91">
        <v>1254.2</v>
      </c>
      <c r="G34" s="151" t="s">
        <v>166</v>
      </c>
      <c r="H34" s="60"/>
      <c r="I34" s="94">
        <v>4937</v>
      </c>
      <c r="J34" s="95">
        <v>4634</v>
      </c>
      <c r="K34" s="95">
        <v>4721</v>
      </c>
      <c r="L34" s="96">
        <v>3939</v>
      </c>
      <c r="M34" s="221">
        <v>4675</v>
      </c>
      <c r="N34" s="19"/>
    </row>
    <row customHeight="1" ht="13.5" r="35" spans="1:16" x14ac:dyDescent="0.2">
      <c r="A35" s="305" t="s">
        <v>40</v>
      </c>
      <c r="B35" s="308" t="s">
        <v>89</v>
      </c>
      <c r="C35" s="263" t="s">
        <v>105</v>
      </c>
      <c r="D35" s="338" t="s">
        <v>111</v>
      </c>
      <c r="E35" s="348" t="s">
        <v>130</v>
      </c>
      <c r="F35" s="341" t="s">
        <v>176</v>
      </c>
      <c r="G35" s="276" t="s">
        <v>167</v>
      </c>
      <c r="H35" s="60" t="s">
        <v>177</v>
      </c>
      <c r="I35" s="102">
        <v>1516</v>
      </c>
      <c r="J35" s="100">
        <v>1698</v>
      </c>
      <c r="K35" s="100">
        <v>1526</v>
      </c>
      <c r="L35" s="103">
        <v>531</v>
      </c>
      <c r="M35" s="225">
        <v>1880</v>
      </c>
      <c r="N35" s="19"/>
    </row>
    <row customHeight="1" ht="13.5" r="36" spans="1:16" thickBot="1" x14ac:dyDescent="0.25">
      <c r="A36" s="305"/>
      <c r="B36" s="312"/>
      <c r="C36" s="264"/>
      <c r="D36" s="339"/>
      <c r="E36" s="349"/>
      <c r="F36" s="342"/>
      <c r="G36" s="277"/>
      <c r="H36" s="149" t="s">
        <v>170</v>
      </c>
      <c r="I36" s="104">
        <v>216</v>
      </c>
      <c r="J36" s="111">
        <v>205</v>
      </c>
      <c r="K36" s="111">
        <v>217</v>
      </c>
      <c r="L36" s="105">
        <v>180</v>
      </c>
      <c r="M36" s="226">
        <v>195</v>
      </c>
      <c r="N36" s="19"/>
    </row>
    <row customHeight="1" ht="13.5" r="37" spans="1:16" thickBot="1" thickTop="1" x14ac:dyDescent="0.25">
      <c r="A37" s="306"/>
      <c r="B37" s="313"/>
      <c r="C37" s="315"/>
      <c r="D37" s="340"/>
      <c r="E37" s="350"/>
      <c r="F37" s="343"/>
      <c r="G37" s="353"/>
      <c r="H37" s="62" t="s">
        <v>171</v>
      </c>
      <c r="I37" s="106">
        <v>1732</v>
      </c>
      <c r="J37" s="112">
        <v>1903</v>
      </c>
      <c r="K37" s="112">
        <v>1743</v>
      </c>
      <c r="L37" s="113">
        <v>711</v>
      </c>
      <c r="M37" s="227">
        <v>2075</v>
      </c>
      <c r="N37" s="19"/>
    </row>
    <row customHeight="1" ht="13.5" r="38" spans="1:16" x14ac:dyDescent="0.2">
      <c r="A38" s="16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  <c r="N38" s="19"/>
    </row>
    <row customHeight="1" ht="13.5" r="39" spans="1:16" x14ac:dyDescent="0.2">
      <c r="A39" s="162"/>
      <c r="B39" s="166"/>
      <c r="C39" s="20"/>
      <c r="D39" s="20"/>
      <c r="E39" s="20"/>
      <c r="F39" s="20"/>
      <c r="G39" s="20"/>
      <c r="H39" s="20"/>
      <c r="I39" s="5"/>
      <c r="J39" s="5"/>
      <c r="K39" s="5"/>
      <c r="L39" s="5"/>
      <c r="M39" s="6"/>
      <c r="N39" s="19"/>
    </row>
    <row r="40" spans="1:16" x14ac:dyDescent="0.2">
      <c r="A40" s="5"/>
      <c r="B40" s="16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21"/>
      <c r="N40" s="10"/>
    </row>
    <row r="41" spans="1:16" x14ac:dyDescent="0.2">
      <c r="A41" s="5"/>
      <c r="B41" s="16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2"/>
      <c r="N41" s="19"/>
    </row>
    <row r="42" spans="1:16" x14ac:dyDescent="0.2">
      <c r="A42" s="1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2"/>
      <c r="N42" s="19"/>
      <c r="O42" s="10"/>
      <c r="P42" s="10"/>
    </row>
    <row r="43" spans="1:16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2"/>
      <c r="N43" s="19"/>
      <c r="O43" s="10"/>
      <c r="P43" s="10"/>
    </row>
    <row r="44" spans="1:16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2"/>
      <c r="N44" s="19"/>
      <c r="O44" s="10"/>
      <c r="P44" s="10"/>
    </row>
    <row r="45" spans="1:16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2"/>
      <c r="N45" s="19"/>
      <c r="O45" s="10"/>
      <c r="P45" s="10"/>
    </row>
    <row r="46" spans="1:16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2"/>
      <c r="N46" s="19"/>
      <c r="O46" s="10"/>
      <c r="P46" s="10"/>
    </row>
    <row r="47" spans="1:16" x14ac:dyDescent="0.2">
      <c r="A47" s="19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3"/>
      <c r="N47" s="19"/>
      <c r="O47" s="10"/>
      <c r="P47" s="10"/>
    </row>
    <row r="48" spans="1:16" x14ac:dyDescent="0.2">
      <c r="A48" s="19"/>
      <c r="N48" s="19"/>
      <c r="O48" s="10"/>
      <c r="P48" s="10"/>
    </row>
    <row r="49" spans="1:16" x14ac:dyDescent="0.2">
      <c r="A49" s="17"/>
      <c r="N49" s="19"/>
      <c r="O49" s="10"/>
      <c r="P49" s="10"/>
    </row>
  </sheetData>
  <customSheetViews>
    <customSheetView fitToPage="1" guid="{A46C81E2-796E-4446-8117-FE22EFB2A36A}" scale="80">
      <selection activeCell="E33" sqref="E33:E34"/>
      <pageMargins bottom="1" footer="0.51200000000000001" header="0.51200000000000001" left="0.77" right="0.75" top="1"/>
      <pageSetup horizontalDpi="200" orientation="landscape" paperSize="9" r:id="rId1" scale="82" verticalDpi="200"/>
      <headerFooter alignWithMargins="0"/>
    </customSheetView>
  </customSheetViews>
  <mergeCells count="94">
    <mergeCell ref="M7:M8"/>
    <mergeCell ref="M22:M23"/>
    <mergeCell ref="H7:H8"/>
    <mergeCell ref="L7:L8"/>
    <mergeCell ref="M16:M17"/>
    <mergeCell ref="H16:H17"/>
    <mergeCell ref="L16:L17"/>
    <mergeCell ref="I7:I8"/>
    <mergeCell ref="J7:J8"/>
    <mergeCell ref="K7:K8"/>
    <mergeCell ref="I16:I17"/>
    <mergeCell ref="J16:J17"/>
    <mergeCell ref="K16:K17"/>
    <mergeCell ref="I22:I23"/>
    <mergeCell ref="J22:J23"/>
    <mergeCell ref="K22:K23"/>
    <mergeCell ref="H22:H23"/>
    <mergeCell ref="L22:L23"/>
    <mergeCell ref="L26:L27"/>
    <mergeCell ref="H26:H27"/>
    <mergeCell ref="I26:I27"/>
    <mergeCell ref="J26:J27"/>
    <mergeCell ref="K26:K27"/>
    <mergeCell ref="K28:K29"/>
    <mergeCell ref="J28:J29"/>
    <mergeCell ref="I28:I29"/>
    <mergeCell ref="I30:I31"/>
    <mergeCell ref="J30:J31"/>
    <mergeCell ref="K30:K31"/>
    <mergeCell ref="G28:G29"/>
    <mergeCell ref="G30:G31"/>
    <mergeCell ref="G26:G27"/>
    <mergeCell ref="E35:E37"/>
    <mergeCell ref="H28:H29"/>
    <mergeCell ref="H30:H31"/>
    <mergeCell ref="G35:G37"/>
    <mergeCell ref="M30:M31"/>
    <mergeCell ref="L30:L31"/>
    <mergeCell ref="M26:M27"/>
    <mergeCell ref="L28:L29"/>
    <mergeCell ref="M28:M29"/>
    <mergeCell ref="C30:C31"/>
    <mergeCell ref="D35:D37"/>
    <mergeCell ref="F35:F37"/>
    <mergeCell ref="E26:E27"/>
    <mergeCell ref="E28:E29"/>
    <mergeCell ref="E30:E31"/>
    <mergeCell ref="F26:F27"/>
    <mergeCell ref="F28:F29"/>
    <mergeCell ref="F30:F31"/>
    <mergeCell ref="D9:D10"/>
    <mergeCell ref="A5:A21"/>
    <mergeCell ref="E22:E23"/>
    <mergeCell ref="D7:D8"/>
    <mergeCell ref="C9:C10"/>
    <mergeCell ref="C5:C6"/>
    <mergeCell ref="C22:C23"/>
    <mergeCell ref="C16:C17"/>
    <mergeCell ref="E5:E6"/>
    <mergeCell ref="E16:E17"/>
    <mergeCell ref="E19:E20"/>
    <mergeCell ref="D19:D20"/>
    <mergeCell ref="E7:E8"/>
    <mergeCell ref="E9:E10"/>
    <mergeCell ref="A3:B4"/>
    <mergeCell ref="C3:C4"/>
    <mergeCell ref="D3:D4"/>
    <mergeCell ref="E3:E4"/>
    <mergeCell ref="D5:D6"/>
    <mergeCell ref="B5:B6"/>
    <mergeCell ref="H3:H4"/>
    <mergeCell ref="G3:G4"/>
    <mergeCell ref="F5:F6"/>
    <mergeCell ref="F3:F4"/>
    <mergeCell ref="G19:G20"/>
    <mergeCell ref="F19:F20"/>
    <mergeCell ref="F7:F8"/>
    <mergeCell ref="F9:F10"/>
    <mergeCell ref="A35:A37"/>
    <mergeCell ref="A26:A34"/>
    <mergeCell ref="C7:C8"/>
    <mergeCell ref="B7:B8"/>
    <mergeCell ref="B22:B23"/>
    <mergeCell ref="C19:C20"/>
    <mergeCell ref="B35:B37"/>
    <mergeCell ref="A22:A25"/>
    <mergeCell ref="B19:B20"/>
    <mergeCell ref="B16:B17"/>
    <mergeCell ref="C35:C37"/>
    <mergeCell ref="C26:C27"/>
    <mergeCell ref="B26:B27"/>
    <mergeCell ref="B28:B29"/>
    <mergeCell ref="B30:B31"/>
    <mergeCell ref="C28:C29"/>
  </mergeCells>
  <phoneticPr fontId="3"/>
  <pageMargins bottom="1" footer="0.51200000000000001" header="0.51200000000000001" left="0.77" right="0.75" top="1"/>
  <pageSetup orientation="landscape" paperSize="9" r:id="rId2" scale="72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indexed="13"/>
  </sheetPr>
  <dimension ref="A1:O22"/>
  <sheetViews>
    <sheetView showGridLines="0" workbookViewId="0" zoomScaleNormal="100">
      <selection activeCell="B1" sqref="B1"/>
    </sheetView>
  </sheetViews>
  <sheetFormatPr defaultColWidth="9" defaultRowHeight="13" x14ac:dyDescent="0.2"/>
  <cols>
    <col min="1" max="1" style="3" width="9.0" collapsed="false"/>
    <col min="2" max="2" customWidth="true" style="27" width="11.6328125" collapsed="false"/>
    <col min="3" max="3" customWidth="true" style="27" width="12.36328125" collapsed="false"/>
    <col min="4" max="13" style="27" width="9.0" collapsed="false"/>
    <col min="14" max="14" customWidth="true" style="27" width="1.36328125" collapsed="false"/>
    <col min="15" max="16384" style="27" width="9.0" collapsed="false"/>
  </cols>
  <sheetData>
    <row customFormat="1" ht="16.5" r="1" s="3" spans="1:14" x14ac:dyDescent="0.25">
      <c r="A1" s="3" t="s">
        <v>84</v>
      </c>
      <c r="B1" s="24" t="s">
        <v>109</v>
      </c>
    </row>
    <row ht="16.5" r="2" spans="1:14" x14ac:dyDescent="0.25">
      <c r="A2" s="3" t="s">
        <v>85</v>
      </c>
      <c r="B2" s="25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ht="13.5" r="3" spans="1:14" thickBot="1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L3" s="28"/>
      <c r="M3" s="28"/>
    </row>
    <row r="4" spans="1:14" x14ac:dyDescent="0.2">
      <c r="B4" s="376" t="s">
        <v>54</v>
      </c>
      <c r="C4" s="378" t="s">
        <v>51</v>
      </c>
      <c r="D4" s="363" t="s">
        <v>178</v>
      </c>
      <c r="E4" s="357"/>
      <c r="F4" s="363" t="s">
        <v>179</v>
      </c>
      <c r="G4" s="357"/>
      <c r="H4" s="363" t="s">
        <v>180</v>
      </c>
      <c r="I4" s="357"/>
      <c r="J4" s="357" t="s">
        <v>183</v>
      </c>
      <c r="K4" s="362"/>
      <c r="L4" s="357" t="s">
        <v>189</v>
      </c>
      <c r="M4" s="358"/>
    </row>
    <row r="5" spans="1:14" x14ac:dyDescent="0.2">
      <c r="B5" s="360"/>
      <c r="C5" s="379"/>
      <c r="D5" s="175" t="s">
        <v>114</v>
      </c>
      <c r="E5" s="175" t="s">
        <v>41</v>
      </c>
      <c r="F5" s="176" t="s">
        <v>114</v>
      </c>
      <c r="G5" s="175" t="s">
        <v>41</v>
      </c>
      <c r="H5" s="175" t="s">
        <v>114</v>
      </c>
      <c r="I5" s="175" t="s">
        <v>41</v>
      </c>
      <c r="J5" s="176" t="s">
        <v>114</v>
      </c>
      <c r="K5" s="175" t="s">
        <v>41</v>
      </c>
      <c r="L5" s="176" t="s">
        <v>46</v>
      </c>
      <c r="M5" s="177" t="s">
        <v>41</v>
      </c>
      <c r="N5" s="29"/>
    </row>
    <row ht="13.5" r="6" spans="1:14" thickBot="1" x14ac:dyDescent="0.25">
      <c r="B6" s="377"/>
      <c r="C6" s="380"/>
      <c r="D6" s="178"/>
      <c r="E6" s="178" t="s">
        <v>115</v>
      </c>
      <c r="F6" s="179"/>
      <c r="G6" s="178" t="s">
        <v>115</v>
      </c>
      <c r="H6" s="178"/>
      <c r="I6" s="178" t="s">
        <v>115</v>
      </c>
      <c r="J6" s="179"/>
      <c r="K6" s="178" t="s">
        <v>115</v>
      </c>
      <c r="L6" s="179"/>
      <c r="M6" s="180" t="s">
        <v>47</v>
      </c>
      <c r="N6" s="29"/>
    </row>
    <row ht="13.5" r="7" spans="1:14" thickTop="1" x14ac:dyDescent="0.2">
      <c r="B7" s="181" t="s">
        <v>80</v>
      </c>
      <c r="C7" s="182" t="s">
        <v>42</v>
      </c>
      <c r="D7" s="183">
        <v>32</v>
      </c>
      <c r="E7" s="184">
        <v>605</v>
      </c>
      <c r="F7" s="184">
        <v>42</v>
      </c>
      <c r="G7" s="184">
        <v>768</v>
      </c>
      <c r="H7" s="183">
        <v>34</v>
      </c>
      <c r="I7" s="184">
        <v>695</v>
      </c>
      <c r="J7" s="364" t="s">
        <v>184</v>
      </c>
      <c r="K7" s="365"/>
      <c r="L7" s="232">
        <v>9</v>
      </c>
      <c r="M7" s="233">
        <v>49</v>
      </c>
    </row>
    <row r="8" spans="1:14" x14ac:dyDescent="0.2">
      <c r="B8" s="359" t="s">
        <v>81</v>
      </c>
      <c r="C8" s="185" t="s">
        <v>43</v>
      </c>
      <c r="D8" s="186">
        <v>41</v>
      </c>
      <c r="E8" s="187">
        <v>842</v>
      </c>
      <c r="F8" s="187">
        <v>45</v>
      </c>
      <c r="G8" s="187">
        <v>723</v>
      </c>
      <c r="H8" s="186">
        <v>38</v>
      </c>
      <c r="I8" s="187">
        <v>654</v>
      </c>
      <c r="J8" s="366"/>
      <c r="K8" s="367"/>
      <c r="L8" s="228">
        <v>9</v>
      </c>
      <c r="M8" s="229">
        <v>99</v>
      </c>
    </row>
    <row r="9" spans="1:14" x14ac:dyDescent="0.2">
      <c r="B9" s="360"/>
      <c r="C9" s="185" t="s">
        <v>86</v>
      </c>
      <c r="D9" s="186">
        <v>42</v>
      </c>
      <c r="E9" s="187">
        <v>872</v>
      </c>
      <c r="F9" s="187">
        <v>49</v>
      </c>
      <c r="G9" s="187">
        <v>977</v>
      </c>
      <c r="H9" s="186">
        <v>46</v>
      </c>
      <c r="I9" s="187">
        <v>929</v>
      </c>
      <c r="J9" s="366"/>
      <c r="K9" s="367"/>
      <c r="L9" s="228">
        <v>13</v>
      </c>
      <c r="M9" s="229">
        <v>150</v>
      </c>
    </row>
    <row r="10" spans="1:14" x14ac:dyDescent="0.2">
      <c r="B10" s="360"/>
      <c r="C10" s="185" t="s">
        <v>93</v>
      </c>
      <c r="D10" s="186">
        <v>31</v>
      </c>
      <c r="E10" s="187">
        <v>504</v>
      </c>
      <c r="F10" s="187">
        <v>43</v>
      </c>
      <c r="G10" s="187">
        <v>787</v>
      </c>
      <c r="H10" s="186">
        <v>35</v>
      </c>
      <c r="I10" s="187">
        <v>574</v>
      </c>
      <c r="J10" s="366"/>
      <c r="K10" s="367"/>
      <c r="L10" s="228">
        <v>9</v>
      </c>
      <c r="M10" s="229">
        <v>83</v>
      </c>
    </row>
    <row r="11" spans="1:14" x14ac:dyDescent="0.2">
      <c r="B11" s="361"/>
      <c r="C11" s="185" t="s">
        <v>87</v>
      </c>
      <c r="D11" s="186">
        <v>40</v>
      </c>
      <c r="E11" s="187">
        <v>600</v>
      </c>
      <c r="F11" s="187">
        <v>42</v>
      </c>
      <c r="G11" s="187">
        <v>555</v>
      </c>
      <c r="H11" s="186">
        <v>38</v>
      </c>
      <c r="I11" s="187">
        <v>572</v>
      </c>
      <c r="J11" s="366"/>
      <c r="K11" s="367"/>
      <c r="L11" s="370" t="s">
        <v>185</v>
      </c>
      <c r="M11" s="371"/>
    </row>
    <row r="12" spans="1:14" x14ac:dyDescent="0.2">
      <c r="B12" s="30" t="s">
        <v>82</v>
      </c>
      <c r="C12" s="185" t="s">
        <v>44</v>
      </c>
      <c r="D12" s="186">
        <v>40</v>
      </c>
      <c r="E12" s="187">
        <v>948</v>
      </c>
      <c r="F12" s="187">
        <v>35</v>
      </c>
      <c r="G12" s="187">
        <v>769</v>
      </c>
      <c r="H12" s="186">
        <v>34</v>
      </c>
      <c r="I12" s="187">
        <v>757</v>
      </c>
      <c r="J12" s="366"/>
      <c r="K12" s="367"/>
      <c r="L12" s="372"/>
      <c r="M12" s="373"/>
    </row>
    <row r="13" spans="1:14" x14ac:dyDescent="0.2">
      <c r="B13" s="195" t="s">
        <v>83</v>
      </c>
      <c r="C13" s="185" t="s">
        <v>116</v>
      </c>
      <c r="D13" s="186">
        <v>25</v>
      </c>
      <c r="E13" s="187">
        <v>137</v>
      </c>
      <c r="F13" s="187">
        <v>27</v>
      </c>
      <c r="G13" s="187">
        <v>214</v>
      </c>
      <c r="H13" s="186">
        <v>29</v>
      </c>
      <c r="I13" s="187">
        <v>472</v>
      </c>
      <c r="J13" s="366"/>
      <c r="K13" s="367"/>
      <c r="L13" s="228">
        <v>8</v>
      </c>
      <c r="M13" s="229">
        <v>42</v>
      </c>
    </row>
    <row r="14" spans="1:14" x14ac:dyDescent="0.2">
      <c r="B14" s="195" t="s">
        <v>49</v>
      </c>
      <c r="C14" s="185" t="s">
        <v>44</v>
      </c>
      <c r="D14" s="186">
        <v>34</v>
      </c>
      <c r="E14" s="187">
        <v>185</v>
      </c>
      <c r="F14" s="187">
        <v>16</v>
      </c>
      <c r="G14" s="187">
        <v>83</v>
      </c>
      <c r="H14" s="186">
        <v>37</v>
      </c>
      <c r="I14" s="187">
        <v>236</v>
      </c>
      <c r="J14" s="366"/>
      <c r="K14" s="367"/>
      <c r="L14" s="228">
        <v>9</v>
      </c>
      <c r="M14" s="229">
        <v>49</v>
      </c>
    </row>
    <row r="15" spans="1:14" x14ac:dyDescent="0.2">
      <c r="B15" s="174" t="s">
        <v>186</v>
      </c>
      <c r="C15" s="185" t="s">
        <v>45</v>
      </c>
      <c r="D15" s="186">
        <v>41</v>
      </c>
      <c r="E15" s="187">
        <v>638</v>
      </c>
      <c r="F15" s="187">
        <v>43</v>
      </c>
      <c r="G15" s="187">
        <v>572</v>
      </c>
      <c r="H15" s="186">
        <v>42</v>
      </c>
      <c r="I15" s="187">
        <v>612</v>
      </c>
      <c r="J15" s="366"/>
      <c r="K15" s="367"/>
      <c r="L15" s="374" t="s">
        <v>185</v>
      </c>
      <c r="M15" s="375"/>
    </row>
    <row ht="13.5" r="16" spans="1:14" thickBot="1" x14ac:dyDescent="0.25">
      <c r="A16" s="31"/>
      <c r="B16" s="173" t="s">
        <v>187</v>
      </c>
      <c r="C16" s="188" t="s">
        <v>108</v>
      </c>
      <c r="D16" s="189">
        <v>40</v>
      </c>
      <c r="E16" s="189">
        <v>797</v>
      </c>
      <c r="F16" s="189">
        <v>42</v>
      </c>
      <c r="G16" s="189">
        <v>657</v>
      </c>
      <c r="H16" s="190">
        <v>39</v>
      </c>
      <c r="I16" s="189">
        <v>651</v>
      </c>
      <c r="J16" s="368"/>
      <c r="K16" s="369"/>
      <c r="L16" s="230">
        <v>8</v>
      </c>
      <c r="M16" s="231">
        <v>80</v>
      </c>
    </row>
    <row r="17" spans="2:13" x14ac:dyDescent="0.2"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3" x14ac:dyDescent="0.2">
      <c r="B18" s="356" t="s">
        <v>188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</row>
    <row r="19" spans="2:13" x14ac:dyDescent="0.2">
      <c r="B19" s="356" t="s">
        <v>190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</row>
    <row r="20" spans="2:13" x14ac:dyDescent="0.2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2" spans="2:13" x14ac:dyDescent="0.2">
      <c r="B22" s="36"/>
      <c r="I22" s="36"/>
    </row>
  </sheetData>
  <customSheetViews>
    <customSheetView guid="{A46C81E2-796E-4446-8117-FE22EFB2A36A}">
      <selection activeCell="G16" sqref="G16"/>
      <pageMargins bottom="1" footer="0.51200000000000001" header="0.51200000000000001" left="0.75" right="0.75" top="1"/>
      <pageSetup horizontalDpi="200" orientation="landscape" paperSize="9" r:id="rId1" verticalDpi="200"/>
      <headerFooter alignWithMargins="0"/>
    </customSheetView>
  </customSheetViews>
  <mergeCells count="13">
    <mergeCell ref="B19:M19"/>
    <mergeCell ref="B18:M18"/>
    <mergeCell ref="L4:M4"/>
    <mergeCell ref="B8:B11"/>
    <mergeCell ref="J4:K4"/>
    <mergeCell ref="D4:E4"/>
    <mergeCell ref="J7:K16"/>
    <mergeCell ref="L11:M12"/>
    <mergeCell ref="L15:M15"/>
    <mergeCell ref="F4:G4"/>
    <mergeCell ref="H4:I4"/>
    <mergeCell ref="B4:B6"/>
    <mergeCell ref="C4:C6"/>
  </mergeCells>
  <phoneticPr fontId="3"/>
  <pageMargins bottom="1" footer="0.51200000000000001" header="0.51200000000000001" left="0.75" right="0.75" top="1"/>
  <pageSetup orientation="landscape" paperSize="9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baseType="lpstr" size="4">
      <vt:lpstr>12-4-（１）体育施設 </vt:lpstr>
      <vt:lpstr>体育施設（つづき） </vt:lpstr>
      <vt:lpstr>12-4-（２）学校施設スポーツ開放</vt:lpstr>
      <vt:lpstr>'体育施設（つづき） '!Print_Area</vt:lpstr>
    </vt:vector>
  </TitlesOfParts>
  <LinksUpToDate>false</LinksUpToDate>
  <SharedDoc>false</SharedDoc>
  <HyperlinksChanged>false</HyperlinksChanged>
  <AppVersion>16.0300</AppVersion>
  <Company/>
  <HyperlinkBase/>
  <Manager/>
  <PresentationFormat/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