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codeName="ThisWorkbook" defaultThemeVersion="124226"/>
  <mc:AlternateContent>
    <mc:Choice Requires="x15">
      <x15ac:absPath xmlns:x15ac="http://schemas.microsoft.com/office/spreadsheetml/2010/11/ac" url="\\Flsv\bumon\広報広聴担当\共有フォルダ\広聴\ホームページ\###オープンデータ\行政基礎資料集UP\R5\"/>
    </mc:Choice>
  </mc:AlternateContent>
  <bookViews>
    <workbookView tabRatio="918" windowHeight="9240" windowWidth="14720" xWindow="3300" yWindow="-350"/>
  </bookViews>
  <sheets>
    <sheet name="12-2-（1）小・中学校現況（区立）" r:id="rId1" sheetId="6"/>
    <sheet name="12-2-（2）特別支援学級の運営状況（区立）" r:id="rId2" sheetId="7"/>
    <sheet name="12-2-（3）就学奨励者数" r:id="rId3" sheetId="8"/>
    <sheet name="12-2-（4）小学校" r:id="rId4" sheetId="9"/>
    <sheet name="12-2-（5）中学校" r:id="rId5" sheetId="10"/>
    <sheet name="12-2-（6）区立中学校卒業者進路状況" r:id="rId6" sheetId="11"/>
    <sheet name="12-2-（7）校外施設" r:id="rId7" sheetId="15"/>
    <sheet name="12-2-（8）幼稚園" r:id="rId8" sheetId="14"/>
  </sheets>
  <calcPr calcId="162913"/>
</workbook>
</file>

<file path=xl/calcChain.xml><?xml version="1.0" encoding="utf-8"?>
<calcChain xmlns="http://schemas.openxmlformats.org/spreadsheetml/2006/main">
  <c i="15" l="1" r="L13"/>
  <c i="15" r="K13"/>
  <c i="15" r="J13"/>
  <c i="15" r="I13"/>
  <c i="15" r="H13"/>
  <c i="15" r="G13"/>
  <c i="10" l="1" r="I17"/>
  <c i="10" r="H17"/>
  <c i="10" r="G17"/>
  <c i="10" r="F17"/>
  <c i="9" r="I32"/>
  <c i="9" r="H32"/>
  <c i="9" r="G32"/>
  <c i="9" r="F32"/>
  <c i="8" l="1" r="Q10"/>
  <c i="8" r="P10"/>
  <c i="8" r="O10"/>
  <c i="9" l="1" r="K23"/>
  <c i="14" l="1" r="D13"/>
  <c i="8" l="1" r="N10"/>
  <c i="8" r="M10"/>
  <c i="8" r="L10"/>
  <c i="8" r="K10"/>
  <c i="8" r="J10"/>
  <c i="8" r="I10"/>
  <c i="8" r="H10"/>
  <c i="8" r="G10"/>
  <c i="8" r="F10"/>
  <c i="8" r="E10"/>
  <c i="8" r="D10"/>
  <c i="8" r="C10"/>
  <c i="9" l="1" r="F31"/>
  <c i="14" l="1" r="H13"/>
  <c i="14" r="F13"/>
  <c i="9" l="1" r="D31"/>
  <c i="9" r="E31"/>
  <c i="10" l="1" r="F16"/>
  <c i="11" l="1" r="K10"/>
  <c i="10" r="D17"/>
  <c i="9" r="D32"/>
  <c i="9" l="1" r="H31"/>
  <c i="14" l="1" r="L13"/>
  <c i="14" r="K13"/>
  <c i="14" r="E12"/>
  <c i="10" r="E17"/>
  <c i="9" r="E32"/>
  <c i="9" l="1" r="P30"/>
  <c i="9" r="K30"/>
  <c i="9" r="P22"/>
  <c i="9" r="P24"/>
  <c i="9" r="P13"/>
  <c i="9" r="P11"/>
  <c i="9" r="P9"/>
  <c i="9" r="P7"/>
  <c i="9" r="K9"/>
  <c i="9" r="K11"/>
  <c i="9" r="K13"/>
  <c i="9" r="K22"/>
  <c i="9" r="K24"/>
  <c i="9" r="K7"/>
  <c i="9" l="1" r="P8"/>
  <c i="9" r="P10"/>
  <c i="9" r="P12"/>
  <c i="9" r="P14"/>
  <c i="9" r="P15"/>
  <c i="9" r="P16"/>
  <c i="9" r="P17"/>
  <c i="9" r="P18"/>
  <c i="9" r="P19"/>
  <c i="9" r="P20"/>
  <c i="9" r="P21"/>
  <c i="9" r="P23"/>
  <c i="9" r="P25"/>
  <c i="9" r="P26"/>
  <c i="9" r="P27"/>
  <c i="9" r="P28"/>
  <c i="9" r="P29"/>
  <c i="9" r="K10"/>
  <c i="9" r="K12"/>
  <c i="9" r="K14"/>
  <c i="9" r="K15"/>
  <c i="9" r="K16"/>
  <c i="9" r="K17"/>
  <c i="9" r="K18"/>
  <c i="9" r="K19"/>
  <c i="9" r="K20"/>
  <c i="9" r="K21"/>
  <c i="9" r="K25"/>
  <c i="9" r="K26"/>
  <c i="9" r="K27"/>
  <c i="9" r="K28"/>
  <c i="9" r="K29"/>
  <c i="9" r="K8"/>
  <c i="9" l="1" r="T32"/>
  <c i="9" r="T31"/>
  <c i="9" r="R32"/>
  <c i="9" r="R31"/>
  <c i="9" r="Q32"/>
  <c i="9" r="Q31"/>
  <c i="9" r="O32"/>
  <c i="9" r="O31"/>
  <c i="9" r="M32"/>
  <c i="9" l="1" r="M31"/>
  <c i="9" r="J32"/>
  <c i="9" r="J31"/>
  <c i="9" l="1" r="P6"/>
  <c i="9" r="K6"/>
  <c i="9" r="K32" s="1"/>
  <c i="9" l="1" r="P32"/>
  <c i="10" l="1" r="D16"/>
  <c i="10" r="H16"/>
  <c i="14" r="L12"/>
  <c i="14" r="J13"/>
  <c i="10" r="Q16"/>
  <c i="10" r="R16"/>
  <c i="10" r="O16"/>
  <c i="10" r="T17"/>
  <c i="10" r="Q17"/>
  <c i="10" r="M17"/>
  <c i="10" r="R17"/>
  <c i="10" r="J17"/>
  <c i="11" r="C18"/>
  <c i="10" r="P17"/>
  <c i="10" r="K17"/>
  <c i="14" r="I13"/>
  <c i="14" r="E13"/>
  <c i="14" r="G13"/>
  <c i="14" r="H12"/>
  <c i="14" r="I12"/>
  <c i="11" r="AA8"/>
  <c i="11" r="AB8"/>
  <c i="11" r="AA9"/>
  <c i="11" r="AB9"/>
  <c i="11" r="AA10"/>
  <c i="11" r="AB10"/>
  <c i="11" r="AA11"/>
  <c i="11" r="AB11"/>
  <c i="11" r="AA12"/>
  <c i="11" r="AB12"/>
  <c i="11" r="AA13"/>
  <c i="11" r="AB13"/>
  <c i="11" r="AA14"/>
  <c i="11" r="AB14"/>
  <c i="11" r="AA15"/>
  <c i="11" r="AB15"/>
  <c i="11" r="AA16"/>
  <c i="11" r="AB16"/>
  <c i="11" r="AA17"/>
  <c i="11" r="AB17"/>
  <c i="11" r="Q8"/>
  <c i="11" r="Q9"/>
  <c i="11" r="Q10"/>
  <c i="11" r="Q11"/>
  <c i="11" r="Q12"/>
  <c i="11" r="Q13"/>
  <c i="11" r="Q14"/>
  <c i="11" r="Q15"/>
  <c i="11" r="Q16"/>
  <c i="11" r="Q17"/>
  <c i="11" r="P18"/>
  <c i="11" r="O18"/>
  <c i="11" r="N8"/>
  <c i="11" r="N9"/>
  <c i="11" r="N10"/>
  <c i="11" r="N11"/>
  <c i="11" r="N12"/>
  <c i="11" r="N13"/>
  <c i="11" r="N14"/>
  <c i="11" r="N15"/>
  <c i="11" r="N16"/>
  <c i="11" r="N17"/>
  <c i="11" r="M18"/>
  <c i="11" r="L18"/>
  <c i="11" r="K8"/>
  <c i="11" r="K9"/>
  <c i="11" r="K11"/>
  <c i="11" r="K12"/>
  <c i="11" r="K13"/>
  <c i="11" r="K14"/>
  <c i="11" r="K15"/>
  <c i="11" r="K16"/>
  <c i="11" r="K17"/>
  <c i="11" r="J18"/>
  <c i="11" r="I18"/>
  <c i="11" r="H8"/>
  <c i="11" r="H9"/>
  <c i="11" r="H10"/>
  <c i="11" r="H11"/>
  <c i="11" r="H12"/>
  <c i="11" r="H13"/>
  <c i="11" r="H14"/>
  <c i="11" r="H15"/>
  <c i="11" r="H16"/>
  <c i="11" r="H17"/>
  <c i="11" r="G18"/>
  <c i="11" r="F18"/>
  <c i="11" r="E8"/>
  <c i="11" r="E9"/>
  <c i="11" r="E10"/>
  <c i="11" r="E11"/>
  <c i="11" r="E12"/>
  <c i="11" r="E13"/>
  <c i="11" r="E14"/>
  <c i="11" r="E15"/>
  <c i="11" r="E16"/>
  <c i="11" r="E17"/>
  <c i="11" r="D18"/>
  <c i="14" r="K12"/>
  <c i="14" r="J12"/>
  <c i="14" r="G12"/>
  <c i="14" r="F12"/>
  <c i="10" r="O17"/>
  <c i="10" r="T16"/>
  <c i="10" r="M16"/>
  <c i="10" r="J16"/>
  <c i="10" r="E16"/>
  <c i="11" l="1" r="Q18"/>
  <c i="11" r="K18"/>
  <c i="11" r="AC10"/>
  <c i="11" r="AC17"/>
  <c i="11" r="AC16"/>
  <c i="11" r="AC12"/>
  <c i="11" r="H18"/>
  <c i="11" r="AC9"/>
  <c i="11" r="AC15"/>
  <c i="11" r="AC14"/>
  <c i="11" r="AC13"/>
  <c i="11" r="E18"/>
  <c i="11" r="AC11"/>
  <c i="11" r="N18"/>
  <c i="11" r="AB18"/>
  <c i="11" r="AA18"/>
  <c i="11" r="AC8"/>
  <c i="11" l="1" r="AC18"/>
</calcChain>
</file>

<file path=xl/sharedStrings.xml><?xml version="1.0" encoding="utf-8"?>
<sst xmlns="http://schemas.openxmlformats.org/spreadsheetml/2006/main" count="714" uniqueCount="343">
  <si>
    <t>（1）  小・中学校現況（区立）</t>
    <rPh eb="6" sb="5">
      <t>ショウ</t>
    </rPh>
    <rPh eb="10" sb="7">
      <t>チュウガッコウ</t>
    </rPh>
    <rPh eb="12" sb="10">
      <t>ゲンキョウ</t>
    </rPh>
    <rPh eb="15" sb="13">
      <t>クリツ</t>
    </rPh>
    <phoneticPr fontId="6"/>
  </si>
  <si>
    <t>（4）  小学校</t>
    <rPh eb="8" sb="5">
      <t>ショウガッコウ</t>
    </rPh>
    <phoneticPr fontId="6"/>
  </si>
  <si>
    <t>（5）  中学校</t>
    <rPh eb="8" sb="5">
      <t>チュウガッコウ</t>
    </rPh>
    <phoneticPr fontId="6"/>
  </si>
  <si>
    <t>（6）  区立中学校卒業者進路状況</t>
    <rPh eb="7" sb="5">
      <t>クリツ</t>
    </rPh>
    <rPh eb="10" sb="7">
      <t>チュウガッコウ</t>
    </rPh>
    <rPh eb="13" sb="10">
      <t>ソツギョウシャ</t>
    </rPh>
    <rPh eb="15" sb="13">
      <t>シンロ</t>
    </rPh>
    <rPh eb="17" sb="15">
      <t>ジョウキョウ</t>
    </rPh>
    <phoneticPr fontId="6"/>
  </si>
  <si>
    <t>（7）  校外施設</t>
    <rPh eb="7" sb="5">
      <t>コウガイ</t>
    </rPh>
    <rPh eb="9" sb="7">
      <t>シセツ</t>
    </rPh>
    <phoneticPr fontId="6"/>
  </si>
  <si>
    <t>（8）  幼稚園</t>
    <rPh eb="8" sb="5">
      <t>ヨウチエン</t>
    </rPh>
    <phoneticPr fontId="6"/>
  </si>
  <si>
    <t>区分</t>
    <rPh eb="2" sb="0">
      <t>クブン</t>
    </rPh>
    <phoneticPr fontId="6"/>
  </si>
  <si>
    <t>小学校</t>
  </si>
  <si>
    <t>中学校</t>
  </si>
  <si>
    <t>学校数(校)</t>
    <rPh eb="5" sb="4">
      <t>コウ</t>
    </rPh>
    <phoneticPr fontId="6"/>
  </si>
  <si>
    <t>学級数</t>
  </si>
  <si>
    <t>児童生徒数(人)</t>
    <rPh eb="7" sb="6">
      <t>ニン</t>
    </rPh>
    <phoneticPr fontId="6"/>
  </si>
  <si>
    <t>教員数(人)</t>
    <rPh eb="5" sb="4">
      <t>ニン</t>
    </rPh>
    <phoneticPr fontId="6"/>
  </si>
  <si>
    <t>(注) 1  文花中夜間含む。</t>
    <rPh eb="9" sb="7">
      <t>ブンカ</t>
    </rPh>
    <rPh eb="10" sb="9">
      <t>チュウ</t>
    </rPh>
    <rPh eb="12" sb="10">
      <t>ヤカン</t>
    </rPh>
    <rPh eb="13" sb="12">
      <t>フク</t>
    </rPh>
    <phoneticPr fontId="6"/>
  </si>
  <si>
    <t>区分</t>
  </si>
  <si>
    <t>備考</t>
    <rPh eb="2" sb="0">
      <t>ビコウ</t>
    </rPh>
    <phoneticPr fontId="6"/>
  </si>
  <si>
    <t>学級</t>
  </si>
  <si>
    <t>校</t>
  </si>
  <si>
    <t>人</t>
  </si>
  <si>
    <t>知的障害</t>
  </si>
  <si>
    <t>難聴</t>
  </si>
  <si>
    <t>言語障害</t>
  </si>
  <si>
    <t>〃</t>
  </si>
  <si>
    <t>情緒障害</t>
  </si>
  <si>
    <t>(夜間)</t>
  </si>
  <si>
    <t>要保護</t>
  </si>
  <si>
    <t>準要保護</t>
  </si>
  <si>
    <t>計</t>
  </si>
  <si>
    <t>学校名</t>
  </si>
  <si>
    <t>開校年月日</t>
  </si>
  <si>
    <t>職員数</t>
    <rPh eb="2" sb="0">
      <t>ショクイン</t>
    </rPh>
    <rPh eb="3" sb="2">
      <t>スウ</t>
    </rPh>
    <phoneticPr fontId="6"/>
  </si>
  <si>
    <t>児童数</t>
  </si>
  <si>
    <t>運動場面積</t>
    <rPh eb="5" sb="3">
      <t>メンセキ</t>
    </rPh>
    <phoneticPr fontId="6"/>
  </si>
  <si>
    <t>校舎面積</t>
  </si>
  <si>
    <t>児童一人当たり</t>
  </si>
  <si>
    <t>教室数</t>
  </si>
  <si>
    <t>体育館面積</t>
    <rPh eb="5" sb="3">
      <t>メンセキ</t>
    </rPh>
    <phoneticPr fontId="6"/>
  </si>
  <si>
    <t>プール</t>
  </si>
  <si>
    <t>給食調理業務</t>
  </si>
  <si>
    <t>(人)</t>
    <rPh eb="2" sb="1">
      <t>ニン</t>
    </rPh>
    <phoneticPr fontId="6"/>
  </si>
  <si>
    <t>普通学級</t>
  </si>
  <si>
    <t>普通</t>
  </si>
  <si>
    <t>特別</t>
  </si>
  <si>
    <t>警備校</t>
    <rPh eb="2" sb="0">
      <t>ケイビ</t>
    </rPh>
    <rPh eb="3" sb="2">
      <t>コウ</t>
    </rPh>
    <phoneticPr fontId="6"/>
  </si>
  <si>
    <t>民間委託校</t>
  </si>
  <si>
    <t>緑</t>
  </si>
  <si>
    <t>昭62</t>
    <rPh eb="1" sb="0">
      <t>ショウ</t>
    </rPh>
    <phoneticPr fontId="6"/>
  </si>
  <si>
    <t>25×10</t>
  </si>
  <si>
    <t>○</t>
  </si>
  <si>
    <t>外手</t>
  </si>
  <si>
    <t>C平7</t>
  </si>
  <si>
    <t>昭55</t>
    <rPh eb="1" sb="0">
      <t>ショウ</t>
    </rPh>
    <phoneticPr fontId="6"/>
  </si>
  <si>
    <t>昭54</t>
    <rPh eb="1" sb="0">
      <t>ショウ</t>
    </rPh>
    <phoneticPr fontId="6"/>
  </si>
  <si>
    <t>二葉</t>
  </si>
  <si>
    <t>C平1</t>
  </si>
  <si>
    <t>昭51</t>
    <rPh eb="1" sb="0">
      <t>ショウ</t>
    </rPh>
    <phoneticPr fontId="6"/>
  </si>
  <si>
    <t>昭50</t>
    <rPh eb="1" sb="0">
      <t>ショウ</t>
    </rPh>
    <phoneticPr fontId="6"/>
  </si>
  <si>
    <t>錦糸</t>
  </si>
  <si>
    <t>昭48</t>
    <rPh eb="1" sb="0">
      <t>ショウ</t>
    </rPh>
    <phoneticPr fontId="6"/>
  </si>
  <si>
    <t>昭47</t>
    <rPh eb="1" sb="0">
      <t>ショウ</t>
    </rPh>
    <phoneticPr fontId="6"/>
  </si>
  <si>
    <t>中和</t>
  </si>
  <si>
    <t>C平3</t>
  </si>
  <si>
    <t>言問</t>
  </si>
  <si>
    <t>昭11</t>
    <rPh eb="1" sb="0">
      <t>ショウ</t>
    </rPh>
    <phoneticPr fontId="6"/>
  </si>
  <si>
    <t>昭46</t>
    <rPh eb="1" sb="0">
      <t>ショウ</t>
    </rPh>
    <phoneticPr fontId="6"/>
  </si>
  <si>
    <t>小梅</t>
  </si>
  <si>
    <t>20×10</t>
  </si>
  <si>
    <t>柳島</t>
  </si>
  <si>
    <t>C平4</t>
  </si>
  <si>
    <t>昭56</t>
    <rPh eb="1" sb="0">
      <t>ショウ</t>
    </rPh>
    <phoneticPr fontId="6"/>
  </si>
  <si>
    <t>業平</t>
  </si>
  <si>
    <t>昭52</t>
    <rPh eb="1" sb="0">
      <t>ショウ</t>
    </rPh>
    <phoneticPr fontId="6"/>
  </si>
  <si>
    <t>両国</t>
  </si>
  <si>
    <t>M8.10.18</t>
  </si>
  <si>
    <t>昭45</t>
    <rPh eb="1" sb="0">
      <t>ショウ</t>
    </rPh>
    <phoneticPr fontId="6"/>
  </si>
  <si>
    <t>横川</t>
  </si>
  <si>
    <t>菊川</t>
  </si>
  <si>
    <t>昭58</t>
    <rPh eb="1" sb="0">
      <t>ショウ</t>
    </rPh>
    <phoneticPr fontId="6"/>
  </si>
  <si>
    <t>昭44</t>
    <rPh eb="1" sb="0">
      <t>ショウ</t>
    </rPh>
    <phoneticPr fontId="6"/>
  </si>
  <si>
    <t>第三吾嬬</t>
  </si>
  <si>
    <t>M8.4.13</t>
  </si>
  <si>
    <t>C平2</t>
  </si>
  <si>
    <t>平1</t>
  </si>
  <si>
    <t>昭61</t>
    <rPh eb="1" sb="0">
      <t>ショウ</t>
    </rPh>
    <phoneticPr fontId="6"/>
  </si>
  <si>
    <t>第四吾嬬</t>
  </si>
  <si>
    <t>昭33</t>
    <rPh eb="1" sb="0">
      <t>ショウ</t>
    </rPh>
    <phoneticPr fontId="6"/>
  </si>
  <si>
    <t>昭38</t>
    <rPh eb="1" sb="0">
      <t>ショウ</t>
    </rPh>
    <phoneticPr fontId="6"/>
  </si>
  <si>
    <t>平5</t>
  </si>
  <si>
    <t>第一寺島</t>
  </si>
  <si>
    <t>M12.10.12</t>
  </si>
  <si>
    <t>第二寺島</t>
  </si>
  <si>
    <t>昭42</t>
    <rPh eb="1" sb="0">
      <t>ショウ</t>
    </rPh>
    <phoneticPr fontId="6"/>
  </si>
  <si>
    <t>第三寺島</t>
  </si>
  <si>
    <t>昭41</t>
    <rPh eb="1" sb="0">
      <t>ショウ</t>
    </rPh>
    <phoneticPr fontId="6"/>
  </si>
  <si>
    <t>隅田</t>
  </si>
  <si>
    <t>曳舟</t>
  </si>
  <si>
    <t>昭43</t>
    <rPh eb="1" sb="0">
      <t>ショウ</t>
    </rPh>
    <phoneticPr fontId="6"/>
  </si>
  <si>
    <t>梅若</t>
  </si>
  <si>
    <t>昭40</t>
    <rPh eb="1" sb="0">
      <t>ショウ</t>
    </rPh>
    <phoneticPr fontId="6"/>
  </si>
  <si>
    <t>中川</t>
  </si>
  <si>
    <t>東吾嬬</t>
  </si>
  <si>
    <t>平3</t>
  </si>
  <si>
    <t>立花</t>
  </si>
  <si>
    <t>押上</t>
  </si>
  <si>
    <t>小学校計</t>
  </si>
  <si>
    <t>区平均</t>
  </si>
  <si>
    <t>C平12</t>
    <rPh eb="2" sb="1">
      <t>ヘイセイ</t>
    </rPh>
    <phoneticPr fontId="6"/>
  </si>
  <si>
    <t>生徒数</t>
    <rPh eb="2" sb="0">
      <t>セイト</t>
    </rPh>
    <phoneticPr fontId="6"/>
  </si>
  <si>
    <t>墨田</t>
  </si>
  <si>
    <t>本所</t>
  </si>
  <si>
    <t>25×12</t>
  </si>
  <si>
    <t>竪川</t>
  </si>
  <si>
    <t>25×11</t>
  </si>
  <si>
    <t>吾嬬第二</t>
  </si>
  <si>
    <t>寺島</t>
  </si>
  <si>
    <t>文花</t>
  </si>
  <si>
    <t>中学校計</t>
    <rPh eb="1" sb="0">
      <t>チュウ</t>
    </rPh>
    <phoneticPr fontId="6"/>
  </si>
  <si>
    <t>教員数（人）</t>
    <rPh eb="5" sb="4">
      <t>ヒト</t>
    </rPh>
    <phoneticPr fontId="6"/>
  </si>
  <si>
    <t>職員数（人）</t>
    <rPh eb="2" sb="0">
      <t>ショクイン</t>
    </rPh>
    <rPh eb="3" sb="2">
      <t>スウ</t>
    </rPh>
    <rPh eb="5" sb="4">
      <t>ヒト</t>
    </rPh>
    <phoneticPr fontId="6"/>
  </si>
  <si>
    <t>生徒一人当たり校地面積（㎡）</t>
    <rPh eb="2" sb="0">
      <t>セイト</t>
    </rPh>
    <rPh eb="8" sb="7">
      <t>コウ</t>
    </rPh>
    <rPh eb="9" sb="8">
      <t>チ</t>
    </rPh>
    <rPh eb="11" sb="9">
      <t>メンセキ</t>
    </rPh>
    <phoneticPr fontId="6"/>
  </si>
  <si>
    <t>運動場面積(㎡)</t>
    <rPh eb="5" sb="3">
      <t>メンセキ</t>
    </rPh>
    <phoneticPr fontId="6"/>
  </si>
  <si>
    <t>生徒一人当たり校舎面積(㎡)</t>
    <rPh eb="2" sb="0">
      <t>セイト</t>
    </rPh>
    <phoneticPr fontId="6"/>
  </si>
  <si>
    <t>体育館面積(㎡)</t>
    <rPh eb="5" sb="3">
      <t>メンセキ</t>
    </rPh>
    <phoneticPr fontId="6"/>
  </si>
  <si>
    <t>機械警備校</t>
    <rPh eb="4" sb="2">
      <t>ケイビ</t>
    </rPh>
    <rPh eb="5" sb="4">
      <t>コウ</t>
    </rPh>
    <phoneticPr fontId="6"/>
  </si>
  <si>
    <t>給食調理業務民間委託校</t>
    <rPh eb="8" sb="6">
      <t>ミンカン</t>
    </rPh>
    <rPh eb="10" sb="8">
      <t>イタク</t>
    </rPh>
    <rPh eb="11" sb="10">
      <t>コウ</t>
    </rPh>
    <phoneticPr fontId="6"/>
  </si>
  <si>
    <t>進学者</t>
  </si>
  <si>
    <t>就職者</t>
  </si>
  <si>
    <t>左記以外の者</t>
  </si>
  <si>
    <t>死亡･不詳</t>
  </si>
  <si>
    <t>進学者の内数</t>
  </si>
  <si>
    <t>専修学校等の内訳</t>
  </si>
  <si>
    <t>卒業者合計</t>
  </si>
  <si>
    <t>種別</t>
  </si>
  <si>
    <t>高等学校入学者</t>
  </si>
  <si>
    <t>専修学校等入学者</t>
  </si>
  <si>
    <t>校名</t>
  </si>
  <si>
    <t>男</t>
  </si>
  <si>
    <t>女</t>
  </si>
  <si>
    <t>合計</t>
  </si>
  <si>
    <t>定時制進学者のうち就職している者（再掲）</t>
    <rPh eb="11" sb="9">
      <t>シュウショク</t>
    </rPh>
    <rPh eb="16" sb="15">
      <t>モノ</t>
    </rPh>
    <rPh eb="19" sb="17">
      <t>サイケイ</t>
    </rPh>
    <phoneticPr fontId="6"/>
  </si>
  <si>
    <t>通信制進学者のうち就職している者（再掲）</t>
    <rPh eb="11" sb="9">
      <t>シュウショク</t>
    </rPh>
    <rPh eb="16" sb="15">
      <t>モノ</t>
    </rPh>
    <rPh eb="19" sb="17">
      <t>サイケイ</t>
    </rPh>
    <phoneticPr fontId="6"/>
  </si>
  <si>
    <t>専修学校等入学者のうち就職している者（再掲）</t>
    <rPh eb="13" sb="11">
      <t>シュウショク</t>
    </rPh>
    <rPh eb="18" sb="17">
      <t>モノ</t>
    </rPh>
    <rPh eb="21" sb="19">
      <t>サイケイ</t>
    </rPh>
    <phoneticPr fontId="6"/>
  </si>
  <si>
    <t>敷地</t>
    <rPh eb="2" sb="0">
      <t>シキチ</t>
    </rPh>
    <phoneticPr fontId="6"/>
  </si>
  <si>
    <t>建物</t>
    <rPh eb="2" sb="0">
      <t>タテモノ</t>
    </rPh>
    <phoneticPr fontId="6"/>
  </si>
  <si>
    <t>実人員</t>
  </si>
  <si>
    <t>延人員</t>
  </si>
  <si>
    <t>教職員研修会等</t>
  </si>
  <si>
    <t>子供会等</t>
  </si>
  <si>
    <t>6月～11月</t>
  </si>
  <si>
    <t>開園年月日</t>
  </si>
  <si>
    <t>学級数</t>
    <rPh eb="2" sb="0">
      <t>ガッキュウ</t>
    </rPh>
    <rPh eb="3" sb="2">
      <t>スウ</t>
    </rPh>
    <phoneticPr fontId="6"/>
  </si>
  <si>
    <t>園児数</t>
    <rPh eb="2" sb="0">
      <t>エンジ</t>
    </rPh>
    <rPh eb="3" sb="2">
      <t>スウ</t>
    </rPh>
    <phoneticPr fontId="6"/>
  </si>
  <si>
    <t>教室数</t>
    <rPh eb="2" sb="0">
      <t>キョウシツ</t>
    </rPh>
    <rPh eb="3" sb="2">
      <t>スウ</t>
    </rPh>
    <phoneticPr fontId="6"/>
  </si>
  <si>
    <t>4歳</t>
  </si>
  <si>
    <t>5歳</t>
  </si>
  <si>
    <t>保育</t>
    <rPh eb="2" sb="0">
      <t>ホイク</t>
    </rPh>
    <phoneticPr fontId="6"/>
  </si>
  <si>
    <t>遊戯</t>
    <rPh eb="2" sb="0">
      <t>ユウギ</t>
    </rPh>
    <phoneticPr fontId="6"/>
  </si>
  <si>
    <t>幼稚園計</t>
  </si>
  <si>
    <t>教員数(人）</t>
    <rPh eb="5" sb="4">
      <t>ヒト</t>
    </rPh>
    <phoneticPr fontId="6"/>
  </si>
  <si>
    <t>職員数（人）</t>
    <rPh eb="5" sb="4">
      <t>ヒト</t>
    </rPh>
    <phoneticPr fontId="6"/>
  </si>
  <si>
    <t>園舎面積(㎡)</t>
    <rPh eb="2" sb="0">
      <t>エンシャ</t>
    </rPh>
    <rPh eb="4" sb="2">
      <t>メンセキ</t>
    </rPh>
    <phoneticPr fontId="6"/>
  </si>
  <si>
    <t>八広</t>
    <rPh eb="2" sb="0">
      <t>ヤヒロ</t>
    </rPh>
    <phoneticPr fontId="6"/>
  </si>
  <si>
    <t>平4</t>
    <rPh eb="1" sb="0">
      <t>ヘイ</t>
    </rPh>
    <phoneticPr fontId="6"/>
  </si>
  <si>
    <t>(注) 1　運動場面積欄の記号は下のとおり。その次の数字は､舗装年度を表す。</t>
    <rPh eb="32" sb="30">
      <t>ホソウ</t>
    </rPh>
    <rPh eb="34" sb="32">
      <t>ネンド</t>
    </rPh>
    <rPh eb="36" sb="35">
      <t>アラワ</t>
    </rPh>
    <phoneticPr fontId="6"/>
  </si>
  <si>
    <t>C平13</t>
    <rPh eb="2" sb="1">
      <t>ヘイ</t>
    </rPh>
    <phoneticPr fontId="6"/>
  </si>
  <si>
    <t>昭63</t>
    <rPh eb="1" sb="0">
      <t>ショウ</t>
    </rPh>
    <phoneticPr fontId="6"/>
  </si>
  <si>
    <t>小学校</t>
    <rPh eb="3" sb="0">
      <t>ショウガッコウ</t>
    </rPh>
    <phoneticPr fontId="6"/>
  </si>
  <si>
    <t>中学校</t>
    <rPh eb="3" sb="0">
      <t>チュウガッコウ</t>
    </rPh>
    <phoneticPr fontId="6"/>
  </si>
  <si>
    <t>学校</t>
    <rPh eb="2" sb="0">
      <t>ガッコウ</t>
    </rPh>
    <phoneticPr fontId="6"/>
  </si>
  <si>
    <t>学級</t>
    <rPh eb="2" sb="0">
      <t>ガッキュウ</t>
    </rPh>
    <phoneticPr fontId="6"/>
  </si>
  <si>
    <t>児童</t>
    <rPh eb="2" sb="0">
      <t>ジドウ</t>
    </rPh>
    <phoneticPr fontId="6"/>
  </si>
  <si>
    <t>生徒</t>
    <rPh eb="2" sb="0">
      <t>セイト</t>
    </rPh>
    <phoneticPr fontId="6"/>
  </si>
  <si>
    <t>平17</t>
    <rPh eb="1" sb="0">
      <t>タイ</t>
    </rPh>
    <phoneticPr fontId="6"/>
  </si>
  <si>
    <t>平6</t>
    <rPh eb="1" sb="0">
      <t>ヘイ</t>
    </rPh>
    <phoneticPr fontId="6"/>
  </si>
  <si>
    <t>栃木県鹿沼市上粕尾1041</t>
    <rPh eb="6" sb="3">
      <t>カヌマシ</t>
    </rPh>
    <phoneticPr fontId="6"/>
  </si>
  <si>
    <t xml:space="preserve">       　 Ｃ  カラー舗装</t>
    <phoneticPr fontId="6"/>
  </si>
  <si>
    <t xml:space="preserve">      　  Ｄ  ダスト（土を含む）</t>
    <phoneticPr fontId="6"/>
  </si>
  <si>
    <t>（2）  特別支援学級の運営状況（区立）</t>
    <rPh eb="7" sb="5">
      <t>トクベツ</t>
    </rPh>
    <rPh eb="9" sb="7">
      <t>シエン</t>
    </rPh>
    <rPh eb="11" sb="9">
      <t>ガッキュウ</t>
    </rPh>
    <rPh eb="14" sb="12">
      <t>ウンエイ</t>
    </rPh>
    <rPh eb="16" sb="14">
      <t>ジョウキョウ</t>
    </rPh>
    <rPh eb="19" sb="17">
      <t>クリツ</t>
    </rPh>
    <phoneticPr fontId="6"/>
  </si>
  <si>
    <t>特別支援</t>
    <rPh eb="2" sb="0">
      <t>トクベツ</t>
    </rPh>
    <rPh eb="4" sb="2">
      <t>シエン</t>
    </rPh>
    <phoneticPr fontId="6"/>
  </si>
  <si>
    <t>特別支援学級</t>
    <rPh eb="2" sb="0">
      <t>トクベツ</t>
    </rPh>
    <rPh eb="4" sb="2">
      <t>シエン</t>
    </rPh>
    <rPh eb="6" sb="4">
      <t>ガッキュウ</t>
    </rPh>
    <phoneticPr fontId="6"/>
  </si>
  <si>
    <t>平12</t>
    <rPh eb="1" sb="0">
      <t>タイラ</t>
    </rPh>
    <phoneticPr fontId="6"/>
  </si>
  <si>
    <t>(注)  1　運動場面積欄の記号は下のとおり。その次の数字は､舗装年度を表す。</t>
    <rPh eb="33" sb="31">
      <t>ホソウ</t>
    </rPh>
    <rPh eb="35" sb="33">
      <t>ネンド</t>
    </rPh>
    <rPh eb="37" sb="36">
      <t>アラワ</t>
    </rPh>
    <phoneticPr fontId="6"/>
  </si>
  <si>
    <t>ゴムチップ舗装</t>
    <rPh eb="7" sb="5">
      <t>ホソウ</t>
    </rPh>
    <phoneticPr fontId="6"/>
  </si>
  <si>
    <t>平19</t>
    <rPh eb="1" sb="0">
      <t>ヘイ</t>
    </rPh>
    <phoneticPr fontId="6"/>
  </si>
  <si>
    <t>立花吾嬬の森</t>
    <rPh eb="2" sb="0">
      <t>タチバナ</t>
    </rPh>
    <rPh eb="3" sb="2">
      <t>ワレ</t>
    </rPh>
    <rPh eb="4" sb="3">
      <t>ツマ</t>
    </rPh>
    <rPh eb="6" sb="5">
      <t>モリ</t>
    </rPh>
    <phoneticPr fontId="6"/>
  </si>
  <si>
    <t>所在地</t>
    <rPh eb="3" sb="0">
      <t>ショザイチ</t>
    </rPh>
    <phoneticPr fontId="6"/>
  </si>
  <si>
    <t>開設年月日</t>
    <rPh eb="2" sb="0">
      <t>カイセツ</t>
    </rPh>
    <rPh eb="5" sb="2">
      <t>ネンガッピ</t>
    </rPh>
    <phoneticPr fontId="6"/>
  </si>
  <si>
    <t>面積（㎡）</t>
    <rPh eb="2" sb="0">
      <t>メンセキ</t>
    </rPh>
    <phoneticPr fontId="6"/>
  </si>
  <si>
    <t>利用者</t>
    <rPh eb="3" sb="0">
      <t>リヨウシャ</t>
    </rPh>
    <phoneticPr fontId="6"/>
  </si>
  <si>
    <t>実施期間</t>
    <rPh eb="2" sb="0">
      <t>ジッシ</t>
    </rPh>
    <rPh eb="4" sb="2">
      <t>キカン</t>
    </rPh>
    <phoneticPr fontId="6"/>
  </si>
  <si>
    <t>7月～8月(1泊～3泊)</t>
  </si>
  <si>
    <t>文花</t>
    <rPh eb="2" sb="0">
      <t>ブンカ</t>
    </rPh>
    <phoneticPr fontId="6"/>
  </si>
  <si>
    <t>平20</t>
    <rPh eb="1" sb="0">
      <t>ヘイ</t>
    </rPh>
    <phoneticPr fontId="6"/>
  </si>
  <si>
    <t>特別支援学級</t>
    <rPh eb="2" sb="0">
      <t>トクベツ</t>
    </rPh>
    <rPh eb="4" sb="2">
      <t>シエン</t>
    </rPh>
    <phoneticPr fontId="6"/>
  </si>
  <si>
    <t>各年5月1日現在</t>
    <phoneticPr fontId="6"/>
  </si>
  <si>
    <t>教員数</t>
    <phoneticPr fontId="6"/>
  </si>
  <si>
    <t>機械</t>
    <phoneticPr fontId="6"/>
  </si>
  <si>
    <t>普通</t>
    <phoneticPr fontId="6"/>
  </si>
  <si>
    <t>校地面積(㎡)</t>
    <phoneticPr fontId="6"/>
  </si>
  <si>
    <t>(㎡)</t>
    <phoneticPr fontId="6"/>
  </si>
  <si>
    <t>校舎面積(㎡)</t>
    <phoneticPr fontId="6"/>
  </si>
  <si>
    <t>(m)</t>
    <phoneticPr fontId="6"/>
  </si>
  <si>
    <t>○</t>
    <phoneticPr fontId="6"/>
  </si>
  <si>
    <t>②</t>
    <phoneticPr fontId="6"/>
  </si>
  <si>
    <t>○</t>
    <phoneticPr fontId="6"/>
  </si>
  <si>
    <t xml:space="preserve"> 　    2　校舎面積・体育館面積は給食室、地域連携施設、倉庫等の面積を含む。</t>
    <rPh eb="33" sb="30">
      <t>ソウコトウ</t>
    </rPh>
    <rPh eb="36" sb="34">
      <t>メンセキ</t>
    </rPh>
    <phoneticPr fontId="6"/>
  </si>
  <si>
    <t>平22</t>
  </si>
  <si>
    <t>昭48</t>
  </si>
  <si>
    <t>G平19</t>
  </si>
  <si>
    <t>平18</t>
  </si>
  <si>
    <t>C昭63</t>
  </si>
  <si>
    <t>昭50</t>
  </si>
  <si>
    <t>昭45</t>
  </si>
  <si>
    <t>G平18</t>
  </si>
  <si>
    <t>昭58</t>
  </si>
  <si>
    <t>平14</t>
  </si>
  <si>
    <t>平22</t>
    <rPh eb="1" sb="0">
      <t>ヘイ</t>
    </rPh>
    <phoneticPr fontId="6"/>
  </si>
  <si>
    <t>校地面積(㎡)</t>
    <phoneticPr fontId="6"/>
  </si>
  <si>
    <t>児童一人当たり</t>
    <phoneticPr fontId="6"/>
  </si>
  <si>
    <t xml:space="preserve"> 　    3　校舎面積､体育館､プールの頭の数字は､改築年度を表す｡</t>
    <phoneticPr fontId="6"/>
  </si>
  <si>
    <t>①</t>
    <phoneticPr fontId="6"/>
  </si>
  <si>
    <t>校地面積(㎡)</t>
    <phoneticPr fontId="6"/>
  </si>
  <si>
    <t>校舎面積(㎡)</t>
    <phoneticPr fontId="6"/>
  </si>
  <si>
    <t>プール(m)</t>
    <phoneticPr fontId="6"/>
  </si>
  <si>
    <t>普通</t>
    <phoneticPr fontId="6"/>
  </si>
  <si>
    <t>桜堤</t>
    <rPh eb="1" sb="0">
      <t>サクラ</t>
    </rPh>
    <rPh eb="2" sb="1">
      <t>ツツミ</t>
    </rPh>
    <phoneticPr fontId="6"/>
  </si>
  <si>
    <t xml:space="preserve">       　 Ｃ  カラー舗装</t>
    <phoneticPr fontId="6"/>
  </si>
  <si>
    <t xml:space="preserve">      　  Ｄ  ダスト（土を含む）</t>
    <phoneticPr fontId="6"/>
  </si>
  <si>
    <t>　　　　　Ｇ</t>
    <phoneticPr fontId="6"/>
  </si>
  <si>
    <t>　　　3　校舎面積､体育館､プールの頭の数字は､改築年度を表す｡</t>
    <phoneticPr fontId="6"/>
  </si>
  <si>
    <t>C平16</t>
    <rPh eb="2" sb="1">
      <t>タイラ</t>
    </rPh>
    <phoneticPr fontId="6"/>
  </si>
  <si>
    <t>各年5月1日現在</t>
    <phoneticPr fontId="6"/>
  </si>
  <si>
    <t>(  )内は通級人数</t>
    <phoneticPr fontId="6"/>
  </si>
  <si>
    <t>単位:人    各年12月1日現在</t>
    <phoneticPr fontId="6"/>
  </si>
  <si>
    <t>計</t>
    <phoneticPr fontId="6"/>
  </si>
  <si>
    <t>5月～10月(2泊3日)</t>
    <phoneticPr fontId="6"/>
  </si>
  <si>
    <t>所管</t>
    <rPh eb="2" sb="0">
      <t>ショカン</t>
    </rPh>
    <phoneticPr fontId="6"/>
  </si>
  <si>
    <t>タイトル</t>
    <phoneticPr fontId="6"/>
  </si>
  <si>
    <t>学務課</t>
    <phoneticPr fontId="6"/>
  </si>
  <si>
    <t>指導室</t>
    <rPh eb="3" sb="0">
      <t>シドウシツ</t>
    </rPh>
    <phoneticPr fontId="6"/>
  </si>
  <si>
    <t>庶務課、学務課、指導室</t>
    <rPh eb="10" sb="8">
      <t>シドウ</t>
    </rPh>
    <rPh eb="11" sb="10">
      <t>シツ</t>
    </rPh>
    <phoneticPr fontId="6"/>
  </si>
  <si>
    <t>－</t>
    <phoneticPr fontId="6"/>
  </si>
  <si>
    <t>-</t>
  </si>
  <si>
    <t>平24</t>
    <rPh eb="1" sb="0">
      <t>ヘイ</t>
    </rPh>
    <phoneticPr fontId="6"/>
  </si>
  <si>
    <t>平11</t>
    <rPh eb="1" sb="0">
      <t>ヒラ</t>
    </rPh>
    <phoneticPr fontId="6"/>
  </si>
  <si>
    <t>吾嬬立花</t>
    <rPh eb="1" sb="0">
      <t>ゴ</t>
    </rPh>
    <rPh eb="2" sb="1">
      <t>ツマ</t>
    </rPh>
    <rPh eb="4" sb="2">
      <t>タチバナ</t>
    </rPh>
    <phoneticPr fontId="6"/>
  </si>
  <si>
    <t>移動教室</t>
    <phoneticPr fontId="6"/>
  </si>
  <si>
    <t>25×15</t>
  </si>
  <si>
    <t>平24</t>
  </si>
  <si>
    <t>25×8</t>
  </si>
  <si>
    <t>25×9</t>
  </si>
  <si>
    <t>25×7</t>
  </si>
  <si>
    <t>D平14</t>
  </si>
  <si>
    <t>G平20</t>
  </si>
  <si>
    <t>C平18</t>
  </si>
  <si>
    <t>平12</t>
  </si>
  <si>
    <t>(2)</t>
    <phoneticPr fontId="6"/>
  </si>
  <si>
    <t>G平23</t>
    <rPh eb="2" sb="1">
      <t>ヒラ</t>
    </rPh>
    <phoneticPr fontId="6"/>
  </si>
  <si>
    <t>普通</t>
    <phoneticPr fontId="6"/>
  </si>
  <si>
    <t>平28</t>
    <rPh eb="1" sb="0">
      <t>タイラ</t>
    </rPh>
    <phoneticPr fontId="6"/>
  </si>
  <si>
    <t xml:space="preserve">   　  5　梅若小の（　）内数値は、日本語学級数。</t>
    <rPh eb="9" sb="8">
      <t>ウメ</t>
    </rPh>
    <rPh eb="10" sb="9">
      <t>ワカ</t>
    </rPh>
    <rPh eb="11" sb="10">
      <t>ショウ</t>
    </rPh>
    <rPh eb="16" sb="15">
      <t>ナイ</t>
    </rPh>
    <rPh eb="18" sb="16">
      <t>スウチ</t>
    </rPh>
    <rPh eb="23" sb="20">
      <t>ニホンゴ</t>
    </rPh>
    <rPh eb="25" sb="23">
      <t>ガッキュウ</t>
    </rPh>
    <rPh eb="26" sb="25">
      <t>スウ</t>
    </rPh>
    <phoneticPr fontId="6"/>
  </si>
  <si>
    <t xml:space="preserve"> 　    6　運動場面積は芝生面積を含む。</t>
    <rPh eb="11" sb="8">
      <t>ウンドウジョウ</t>
    </rPh>
    <rPh eb="13" sb="11">
      <t>メンセキ</t>
    </rPh>
    <rPh eb="16" sb="14">
      <t>シバフ</t>
    </rPh>
    <rPh eb="18" sb="16">
      <t>メンセキ</t>
    </rPh>
    <rPh eb="20" sb="19">
      <t>フク</t>
    </rPh>
    <phoneticPr fontId="6"/>
  </si>
  <si>
    <t xml:space="preserve"> </t>
    <phoneticPr fontId="6"/>
  </si>
  <si>
    <t xml:space="preserve"> 　    7　学級数の○は難聴・言語の通級学級で小学校計に含む。ただし、情緒障害は学級数の算定はしない。</t>
    <rPh eb="10" sb="8">
      <t>ガッキュウ</t>
    </rPh>
    <rPh eb="11" sb="10">
      <t>スウ</t>
    </rPh>
    <rPh eb="16" sb="14">
      <t>ナンチョウ</t>
    </rPh>
    <rPh eb="19" sb="17">
      <t>ゲンゴ</t>
    </rPh>
    <rPh eb="39" sb="37">
      <t>ジョウチョ</t>
    </rPh>
    <rPh eb="41" sb="39">
      <t>ショウガイ</t>
    </rPh>
    <rPh eb="44" sb="42">
      <t>ガッキュウ</t>
    </rPh>
    <rPh eb="45" sb="44">
      <t>スウ</t>
    </rPh>
    <rPh eb="48" sb="46">
      <t>サンテイ</t>
    </rPh>
    <phoneticPr fontId="6"/>
  </si>
  <si>
    <t xml:space="preserve"> 　    8　児童数の○は通級及び特別支援教室の人数。特別支援教室の人数は拠点校に一括して記載。</t>
    <rPh eb="10" sb="8">
      <t>ジドウ</t>
    </rPh>
    <rPh eb="11" sb="10">
      <t>スウ</t>
    </rPh>
    <rPh eb="16" sb="14">
      <t>ツウキュウ</t>
    </rPh>
    <rPh eb="17" sb="16">
      <t>オヨ</t>
    </rPh>
    <rPh eb="20" sb="18">
      <t>トクベツ</t>
    </rPh>
    <rPh eb="22" sb="20">
      <t>シエン</t>
    </rPh>
    <rPh eb="24" sb="22">
      <t>キョウシツ</t>
    </rPh>
    <rPh eb="27" sb="25">
      <t>ニンズウ</t>
    </rPh>
    <rPh eb="30" sb="28">
      <t>トクベツ</t>
    </rPh>
    <rPh eb="32" sb="30">
      <t>シエン</t>
    </rPh>
    <rPh eb="34" sb="32">
      <t>キョウシツ</t>
    </rPh>
    <rPh eb="37" sb="35">
      <t>ニンズウ</t>
    </rPh>
    <rPh eb="40" sb="38">
      <t>キョテン</t>
    </rPh>
    <rPh eb="41" sb="40">
      <t>コウ</t>
    </rPh>
    <rPh eb="44" sb="42">
      <t>イッカツ</t>
    </rPh>
    <rPh eb="48" sb="46">
      <t>キサイ</t>
    </rPh>
    <phoneticPr fontId="6"/>
  </si>
  <si>
    <t>M8.9.22</t>
  </si>
  <si>
    <t>M31.9.29</t>
  </si>
  <si>
    <t>吾嬬立花</t>
  </si>
  <si>
    <t>G平29</t>
  </si>
  <si>
    <t xml:space="preserve">          G　ゴムチップ舗装</t>
    <rPh eb="19" sb="17">
      <t>ホソウ</t>
    </rPh>
    <phoneticPr fontId="6"/>
  </si>
  <si>
    <t>　　  3　学級数には通級学級を含む。</t>
    <phoneticPr fontId="6"/>
  </si>
  <si>
    <t>G平27</t>
  </si>
  <si>
    <t>G平25</t>
  </si>
  <si>
    <t>G平30</t>
    <rPh eb="2" sb="1">
      <t>ヘイセイ</t>
    </rPh>
    <phoneticPr fontId="6"/>
  </si>
  <si>
    <t>平29</t>
    <rPh eb="1" sb="0">
      <t>タイラ</t>
    </rPh>
    <phoneticPr fontId="6"/>
  </si>
  <si>
    <t>平30</t>
    <rPh eb="1" sb="0">
      <t>タイラ</t>
    </rPh>
    <phoneticPr fontId="6"/>
  </si>
  <si>
    <t>G平24</t>
  </si>
  <si>
    <t>G平28</t>
  </si>
  <si>
    <t>（注）1　情緒障害学級（通級）は、情緒障害学級設置校に児童・生徒が移動して指導を受けていたが、</t>
    <rPh eb="2" sb="1">
      <t>チュウ</t>
    </rPh>
    <rPh eb="7" sb="5">
      <t>ジョウチョ</t>
    </rPh>
    <rPh eb="14" sb="12">
      <t>ツウキュウ</t>
    </rPh>
    <rPh eb="19" sb="17">
      <t>ジョウチョ</t>
    </rPh>
    <rPh eb="21" sb="19">
      <t>ショウガイ</t>
    </rPh>
    <rPh eb="23" sb="21">
      <t>ガッキュウ</t>
    </rPh>
    <rPh eb="25" sb="23">
      <t>セッチ</t>
    </rPh>
    <rPh eb="26" sb="25">
      <t>コウ</t>
    </rPh>
    <rPh eb="29" sb="27">
      <t>ジドウ</t>
    </rPh>
    <rPh eb="32" sb="30">
      <t>セイト</t>
    </rPh>
    <rPh eb="35" sb="33">
      <t>イドウ</t>
    </rPh>
    <rPh eb="39" sb="37">
      <t>シドウ</t>
    </rPh>
    <rPh eb="41" sb="40">
      <t>ウ</t>
    </rPh>
    <phoneticPr fontId="6"/>
  </si>
  <si>
    <t xml:space="preserve">        　小学校は、平成28年度から段階的に各校に特別支援教室を設置し、平成30年度から全小学校に開設した。</t>
    <rPh eb="12" sb="9">
      <t>ショウガッコウ</t>
    </rPh>
    <rPh eb="16" sb="14">
      <t>ヘイセイ</t>
    </rPh>
    <rPh eb="19" sb="18">
      <t>ネン</t>
    </rPh>
    <rPh eb="20" sb="19">
      <t>ド</t>
    </rPh>
    <rPh eb="35" sb="33">
      <t>キョウシツ</t>
    </rPh>
    <rPh eb="52" sb="49">
      <t>ショウガッコウ</t>
    </rPh>
    <rPh eb="52" sb="51">
      <t>コウ</t>
    </rPh>
    <phoneticPr fontId="6"/>
  </si>
  <si>
    <t>C平5</t>
  </si>
  <si>
    <t>平成30年</t>
  </si>
  <si>
    <t>令和元年</t>
  </si>
  <si>
    <t>令和２年</t>
    <rPh eb="1" sb="0">
      <t>レイ</t>
    </rPh>
    <rPh eb="2" sb="1">
      <t>ワ</t>
    </rPh>
    <rPh eb="4" sb="3">
      <t>ネン</t>
    </rPh>
    <phoneticPr fontId="6"/>
  </si>
  <si>
    <t>学校</t>
  </si>
  <si>
    <t>児童</t>
  </si>
  <si>
    <t>生徒</t>
  </si>
  <si>
    <t>会計年度
任用職員</t>
    <rPh eb="2" sb="0">
      <t>カイケイ</t>
    </rPh>
    <rPh eb="4" sb="2">
      <t>ネンド</t>
    </rPh>
    <rPh eb="7" sb="5">
      <t>ニンヨウ</t>
    </rPh>
    <rPh eb="9" sb="7">
      <t>ショクイン</t>
    </rPh>
    <phoneticPr fontId="6"/>
  </si>
  <si>
    <t>職員数</t>
    <rPh eb="3" sb="0">
      <t>ショクインスウ</t>
    </rPh>
    <phoneticPr fontId="6"/>
  </si>
  <si>
    <t xml:space="preserve">        　中学校は、令和元年度から４校に特別支援教室を設置し、令和2年度から全中学校に開設した。</t>
    <rPh eb="12" sb="9">
      <t>チュウガッコウ</t>
    </rPh>
    <rPh eb="16" sb="14">
      <t>レイワ</t>
    </rPh>
    <rPh eb="17" sb="16">
      <t>ガン</t>
    </rPh>
    <rPh eb="23" sb="22">
      <t>コウ</t>
    </rPh>
    <rPh eb="37" sb="35">
      <t>レイワ</t>
    </rPh>
    <rPh eb="40" sb="38">
      <t>ネンド</t>
    </rPh>
    <rPh eb="44" sb="43">
      <t>ナカ</t>
    </rPh>
    <phoneticPr fontId="6"/>
  </si>
  <si>
    <t>Ｄ平24</t>
  </si>
  <si>
    <t xml:space="preserve">        　※ 平成28年度から小学校の「情緒障害学級(特別支援教室）」は学級数に含めない。</t>
    <rPh eb="33" sb="31">
      <t>トクベツ</t>
    </rPh>
    <rPh eb="35" sb="33">
      <t>シエン</t>
    </rPh>
    <rPh eb="37" sb="35">
      <t>キョウシツ</t>
    </rPh>
    <phoneticPr fontId="6"/>
  </si>
  <si>
    <t>　　　2　校舎面積・体育館面積は給食室、地域連携施設、倉庫等の面積を含む。</t>
    <rPh eb="30" sb="27">
      <t>ソウコトウ</t>
    </rPh>
    <rPh eb="33" sb="31">
      <t>メンセキ</t>
    </rPh>
    <phoneticPr fontId="6"/>
  </si>
  <si>
    <t xml:space="preserve">       9　特別支援教室は平成30年度から全小学校に設置。令和２年度からブロックを再編制し、拠点校を５校から９校に増設した。</t>
    <rPh eb="11" sb="9">
      <t>トクベツ</t>
    </rPh>
    <rPh eb="13" sb="11">
      <t>シエン</t>
    </rPh>
    <rPh eb="15" sb="13">
      <t>キョウシツ</t>
    </rPh>
    <rPh eb="18" sb="16">
      <t>ヘイセイ</t>
    </rPh>
    <rPh eb="22" sb="20">
      <t>ネンド</t>
    </rPh>
    <rPh eb="25" sb="24">
      <t>ゼン</t>
    </rPh>
    <rPh eb="28" sb="25">
      <t>ショウガッコウ</t>
    </rPh>
    <rPh eb="31" sb="29">
      <t>セッチ</t>
    </rPh>
    <rPh eb="34" sb="32">
      <t>レイワ</t>
    </rPh>
    <rPh eb="37" sb="35">
      <t>ネンド</t>
    </rPh>
    <rPh eb="47" sb="44">
      <t>サイヘンセイ</t>
    </rPh>
    <rPh eb="51" sb="49">
      <t>キョテン</t>
    </rPh>
    <rPh eb="52" sb="51">
      <t>コウ</t>
    </rPh>
    <rPh eb="55" sb="54">
      <t>コウ</t>
    </rPh>
    <rPh eb="59" sb="58">
      <t>コウ</t>
    </rPh>
    <rPh eb="62" sb="60">
      <t>ゾウセツ</t>
    </rPh>
    <phoneticPr fontId="6"/>
  </si>
  <si>
    <t>（3）  就学援助・就学奨励者数</t>
    <rPh eb="7" sb="5">
      <t>シュウガク</t>
    </rPh>
    <rPh eb="9" sb="7">
      <t>エンジョ</t>
    </rPh>
    <rPh eb="12" sb="10">
      <t>シュウガク</t>
    </rPh>
    <rPh eb="14" sb="12">
      <t>ショウレイ</t>
    </rPh>
    <rPh eb="15" sb="14">
      <t>シャ</t>
    </rPh>
    <rPh eb="16" sb="15">
      <t>スウ</t>
    </rPh>
    <phoneticPr fontId="6"/>
  </si>
  <si>
    <t>③</t>
    <phoneticPr fontId="6"/>
  </si>
  <si>
    <t>令和元年度</t>
    <rPh eb="2" sb="0">
      <t>レイワ</t>
    </rPh>
    <rPh eb="3" sb="2">
      <t>ガン</t>
    </rPh>
    <phoneticPr fontId="6"/>
  </si>
  <si>
    <t>令和２年度</t>
    <rPh eb="2" sb="0">
      <t>レイワ</t>
    </rPh>
    <rPh eb="4" sb="3">
      <t>ネン</t>
    </rPh>
    <phoneticPr fontId="6"/>
  </si>
  <si>
    <t>令和３年</t>
    <rPh eb="1" sb="0">
      <t>レイ</t>
    </rPh>
    <rPh eb="2" sb="1">
      <t>ワ</t>
    </rPh>
    <rPh eb="4" sb="3">
      <t>ネン</t>
    </rPh>
    <phoneticPr fontId="6"/>
  </si>
  <si>
    <t>令和元年</t>
    <rPh eb="2" sb="0">
      <t>レイワ</t>
    </rPh>
    <rPh eb="3" sb="2">
      <t>ガン</t>
    </rPh>
    <phoneticPr fontId="6"/>
  </si>
  <si>
    <t>令和２年</t>
    <rPh eb="2" sb="0">
      <t>レイワ</t>
    </rPh>
    <rPh eb="4" sb="3">
      <t>ネン</t>
    </rPh>
    <phoneticPr fontId="6"/>
  </si>
  <si>
    <t>v</t>
    <phoneticPr fontId="6"/>
  </si>
  <si>
    <t>②</t>
    <phoneticPr fontId="6"/>
  </si>
  <si>
    <t>G令2</t>
    <rPh eb="2" sb="1">
      <t>レイ</t>
    </rPh>
    <phoneticPr fontId="6"/>
  </si>
  <si>
    <t>平31</t>
    <rPh eb="1" sb="0">
      <t>ヒラ</t>
    </rPh>
    <phoneticPr fontId="6"/>
  </si>
  <si>
    <t xml:space="preserve">          ※ 平成30年度から中学校の「情緒障害学級（特別支援教室）」は学級数に含めない。</t>
    <rPh eb="14" sb="12">
      <t>ヘイセイ</t>
    </rPh>
    <rPh eb="18" sb="16">
      <t>ネンド</t>
    </rPh>
    <rPh eb="18" sb="17">
      <t>ド</t>
    </rPh>
    <rPh eb="23" sb="20">
      <t>チュウガッコウ</t>
    </rPh>
    <rPh eb="27" sb="25">
      <t>ジョウチョ</t>
    </rPh>
    <rPh eb="29" sb="27">
      <t>ショウガイ</t>
    </rPh>
    <rPh eb="31" sb="29">
      <t>ガッキュウ</t>
    </rPh>
    <rPh eb="34" sb="32">
      <t>トクベツ</t>
    </rPh>
    <rPh eb="36" sb="34">
      <t>シエン</t>
    </rPh>
    <rPh eb="38" sb="36">
      <t>キョウシツ</t>
    </rPh>
    <rPh eb="43" sb="41">
      <t>ガッキュウ</t>
    </rPh>
    <rPh eb="44" sb="43">
      <t>スウ</t>
    </rPh>
    <rPh eb="46" sb="45">
      <t>フク</t>
    </rPh>
    <phoneticPr fontId="6"/>
  </si>
  <si>
    <t>　　  2　教員数は､臨時的任用教員を含み、再任用短時間勤務教員・非常勤教員を含めない。</t>
    <rPh eb="14" sb="11">
      <t>リンジテキ</t>
    </rPh>
    <rPh eb="16" sb="14">
      <t>ニンヨウ</t>
    </rPh>
    <rPh eb="18" sb="16">
      <t>キョウイン</t>
    </rPh>
    <rPh eb="20" sb="19">
      <t>フク</t>
    </rPh>
    <rPh eb="23" sb="22">
      <t>サイ</t>
    </rPh>
    <rPh eb="25" sb="23">
      <t>ニンヨウ</t>
    </rPh>
    <rPh eb="28" sb="25">
      <t>タンジカン</t>
    </rPh>
    <rPh eb="30" sb="28">
      <t>キンム</t>
    </rPh>
    <rPh eb="32" sb="30">
      <t>キョウイン</t>
    </rPh>
    <rPh eb="36" sb="33">
      <t>ヒジョウキン</t>
    </rPh>
    <rPh eb="38" sb="36">
      <t>キョウイン</t>
    </rPh>
    <rPh eb="40" sb="39">
      <t>フク</t>
    </rPh>
    <phoneticPr fontId="6"/>
  </si>
  <si>
    <t xml:space="preserve">    　 4　教員数は、臨時的任用教員を含み、再任用短時間勤務教員・非常勤教員を含めない。</t>
    <phoneticPr fontId="6"/>
  </si>
  <si>
    <t>　　　4　運動場面積は芝生面積を含む。</t>
    <phoneticPr fontId="6"/>
  </si>
  <si>
    <t>　5　文花中（　）内数値は、夜間学級及び日本語学級数｡</t>
    <rPh eb="5" sb="3">
      <t>ブンカ</t>
    </rPh>
    <rPh eb="6" sb="5">
      <t>ナカ</t>
    </rPh>
    <rPh eb="10" sb="9">
      <t>ナイ</t>
    </rPh>
    <rPh eb="12" sb="10">
      <t>スウチ</t>
    </rPh>
    <rPh eb="16" sb="14">
      <t>ヤカン</t>
    </rPh>
    <rPh eb="18" sb="16">
      <t>ガッキュウ</t>
    </rPh>
    <rPh eb="19" sb="18">
      <t>オヨ</t>
    </rPh>
    <rPh eb="23" sb="20">
      <t>ニホンゴ</t>
    </rPh>
    <rPh eb="25" sb="23">
      <t>ガッキュウ</t>
    </rPh>
    <rPh eb="26" sb="25">
      <t>カズ</t>
    </rPh>
    <phoneticPr fontId="6"/>
  </si>
  <si>
    <t>　6　教員数は、臨時的任用教員を含み、再任用短時間勤務教員・非常勤教員を含めない。</t>
    <phoneticPr fontId="6"/>
  </si>
  <si>
    <t>　7　学級数の○は難聴学級で中学校計に含む。ただし、情緒障害等は学級数の算定はしない。</t>
    <rPh eb="5" sb="3">
      <t>ガッキュウ</t>
    </rPh>
    <rPh eb="6" sb="5">
      <t>スウ</t>
    </rPh>
    <rPh eb="11" sb="9">
      <t>ナンチョウ</t>
    </rPh>
    <rPh eb="28" sb="26">
      <t>ジョウチョ</t>
    </rPh>
    <rPh eb="30" sb="28">
      <t>ショウガイ</t>
    </rPh>
    <rPh eb="31" sb="30">
      <t>トウ</t>
    </rPh>
    <rPh eb="34" sb="32">
      <t>ガッキュウ</t>
    </rPh>
    <rPh eb="35" sb="34">
      <t>スウ</t>
    </rPh>
    <rPh eb="38" sb="36">
      <t>サンテイ</t>
    </rPh>
    <phoneticPr fontId="6"/>
  </si>
  <si>
    <t>　8　生徒数の○は通級及び特別支援教室の人数。特別支援教室の人数は拠点校に一括して記載。</t>
    <rPh eb="6" sb="3">
      <t>セイトスウ</t>
    </rPh>
    <rPh eb="11" sb="9">
      <t>ツウキュウ</t>
    </rPh>
    <rPh eb="12" sb="11">
      <t>オヨ</t>
    </rPh>
    <rPh eb="15" sb="13">
      <t>トクベツ</t>
    </rPh>
    <rPh eb="17" sb="15">
      <t>シエン</t>
    </rPh>
    <rPh eb="19" sb="17">
      <t>キョウシツ</t>
    </rPh>
    <rPh eb="22" sb="20">
      <t>ニンズウ</t>
    </rPh>
    <rPh eb="25" sb="23">
      <t>トクベツ</t>
    </rPh>
    <rPh eb="27" sb="25">
      <t>シエン</t>
    </rPh>
    <rPh eb="29" sb="27">
      <t>キョウシツ</t>
    </rPh>
    <rPh eb="32" sb="30">
      <t>ニンズウ</t>
    </rPh>
    <rPh eb="35" sb="33">
      <t>キョテン</t>
    </rPh>
    <rPh eb="36" sb="35">
      <t>コウ</t>
    </rPh>
    <rPh eb="39" sb="37">
      <t>イッカツ</t>
    </rPh>
    <rPh eb="43" sb="41">
      <t>キサイ</t>
    </rPh>
    <phoneticPr fontId="6"/>
  </si>
  <si>
    <t>　9　両国中学校のプールは社会教育施設と併用。</t>
    <rPh eb="5" sb="3">
      <t>リョウゴク</t>
    </rPh>
    <rPh eb="8" sb="5">
      <t>チュウガッコウ</t>
    </rPh>
    <rPh eb="15" sb="13">
      <t>シャカイ</t>
    </rPh>
    <rPh eb="17" sb="15">
      <t>キョウイク</t>
    </rPh>
    <rPh eb="19" sb="17">
      <t>シセツ</t>
    </rPh>
    <rPh eb="22" sb="20">
      <t>ヘイヨウ</t>
    </rPh>
    <phoneticPr fontId="6"/>
  </si>
  <si>
    <t>　10特別支援教室は、令和２年度から全中学校に設置し、拠点校を１校から２校に増設した。</t>
    <rPh eb="5" sb="3">
      <t>トクベツ</t>
    </rPh>
    <rPh eb="7" sb="5">
      <t>シエン</t>
    </rPh>
    <rPh eb="9" sb="7">
      <t>キョウシツ</t>
    </rPh>
    <rPh eb="13" sb="11">
      <t>レイワ</t>
    </rPh>
    <rPh eb="16" sb="14">
      <t>ネンド</t>
    </rPh>
    <rPh eb="19" sb="18">
      <t>ゼン</t>
    </rPh>
    <rPh eb="22" sb="19">
      <t>チュウガッコウ</t>
    </rPh>
    <rPh eb="25" sb="23">
      <t>セッチ</t>
    </rPh>
    <rPh eb="29" sb="27">
      <t>キョテン</t>
    </rPh>
    <rPh eb="30" sb="29">
      <t>コウ</t>
    </rPh>
    <rPh eb="33" sb="32">
      <t>コウ</t>
    </rPh>
    <rPh eb="37" sb="36">
      <t>コウ</t>
    </rPh>
    <rPh eb="40" sb="38">
      <t>ゾウセツ</t>
    </rPh>
    <phoneticPr fontId="6"/>
  </si>
  <si>
    <t>令和４年</t>
    <rPh eb="1" sb="0">
      <t>レイ</t>
    </rPh>
    <rPh eb="2" sb="1">
      <t>ワ</t>
    </rPh>
    <rPh eb="4" sb="3">
      <t>ネン</t>
    </rPh>
    <phoneticPr fontId="6"/>
  </si>
  <si>
    <t>令和２年</t>
  </si>
  <si>
    <t>令和３年</t>
    <rPh eb="2" sb="0">
      <t>レイワ</t>
    </rPh>
    <rPh eb="4" sb="3">
      <t>ネン</t>
    </rPh>
    <phoneticPr fontId="6"/>
  </si>
  <si>
    <t>-</t>
    <phoneticPr fontId="6"/>
  </si>
  <si>
    <t>（注）　１　教員数は、兼務者を含まない。</t>
    <rPh eb="2" sb="1">
      <t>チュウ</t>
    </rPh>
    <phoneticPr fontId="6"/>
  </si>
  <si>
    <t>あわの自然学園</t>
    <rPh eb="5" sb="3">
      <t>シゼン</t>
    </rPh>
    <rPh eb="7" sb="5">
      <t>ガクエン</t>
    </rPh>
    <phoneticPr fontId="6"/>
  </si>
  <si>
    <t>令和３年度</t>
    <rPh eb="2" sb="0">
      <t>レイワ</t>
    </rPh>
    <rPh eb="4" sb="3">
      <t>ネン</t>
    </rPh>
    <phoneticPr fontId="6"/>
  </si>
  <si>
    <t>※  令和２、３年度は、新型コロナウイルス感染症拡大防止の観点から移動教室は１泊２日で実施した。</t>
    <rPh eb="5" sb="3">
      <t>レイワ</t>
    </rPh>
    <rPh eb="10" sb="8">
      <t>ネンド</t>
    </rPh>
    <rPh eb="14" sb="12">
      <t>シンガタ</t>
    </rPh>
    <rPh eb="28" sb="21">
      <t>カンセンショウカクダイボウシ</t>
    </rPh>
    <rPh eb="31" sb="29">
      <t>カンテン</t>
    </rPh>
    <rPh eb="35" sb="33">
      <t>イドウ</t>
    </rPh>
    <rPh eb="37" sb="35">
      <t>キョウシツ</t>
    </rPh>
    <rPh eb="40" sb="39">
      <t>ハク</t>
    </rPh>
    <rPh eb="42" sb="41">
      <t>ニチ</t>
    </rPh>
    <rPh eb="45" sb="43">
      <t>ジッシ</t>
    </rPh>
    <phoneticPr fontId="6"/>
  </si>
  <si>
    <t>令和５年</t>
    <rPh eb="1" sb="0">
      <t>レイ</t>
    </rPh>
    <rPh eb="2" sb="1">
      <t>ワ</t>
    </rPh>
    <rPh eb="4" sb="3">
      <t>ネン</t>
    </rPh>
    <phoneticPr fontId="6"/>
  </si>
  <si>
    <t>令和４年</t>
    <rPh eb="2" sb="0">
      <t>レイワ</t>
    </rPh>
    <rPh eb="4" sb="3">
      <t>ネン</t>
    </rPh>
    <phoneticPr fontId="6"/>
  </si>
  <si>
    <t>令和４年度</t>
    <rPh eb="2" sb="0">
      <t>レイワ</t>
    </rPh>
    <rPh eb="4" sb="3">
      <t>ネン</t>
    </rPh>
    <phoneticPr fontId="6"/>
  </si>
  <si>
    <t>令和５年５月１日現在</t>
    <rPh eb="1" sb="0">
      <t>レイ</t>
    </rPh>
    <rPh eb="2" sb="1">
      <t>ワ</t>
    </rPh>
    <rPh eb="4" sb="3">
      <t>ネン</t>
    </rPh>
    <phoneticPr fontId="6"/>
  </si>
  <si>
    <t>G令4</t>
    <rPh eb="2" sb="1">
      <t>レイ</t>
    </rPh>
    <phoneticPr fontId="6"/>
  </si>
  <si>
    <t>令4</t>
    <rPh eb="1" sb="0">
      <t>レイ</t>
    </rPh>
    <phoneticPr fontId="6"/>
  </si>
  <si>
    <t>25×7.4</t>
    <phoneticPr fontId="6"/>
  </si>
  <si>
    <t>令和４年度卒業（令和５年５月１日現在）単位:人</t>
    <rPh eb="2" sb="0">
      <t>レイワ</t>
    </rPh>
    <rPh eb="9" sb="8">
      <t>レイ</t>
    </rPh>
    <rPh eb="10" sb="9">
      <t>ワ</t>
    </rPh>
    <phoneticPr fontId="6"/>
  </si>
  <si>
    <t>令和５年度</t>
    <rPh eb="2" sb="0">
      <t>レイワ</t>
    </rPh>
    <rPh eb="4" sb="3">
      <t>ネン</t>
    </rPh>
    <phoneticPr fontId="6"/>
  </si>
  <si>
    <t>令和５年５月１日現在</t>
    <rPh eb="1" sb="0">
      <t>レイ</t>
    </rPh>
    <rPh eb="2" sb="1">
      <t>ワ</t>
    </rPh>
    <rPh eb="4" sb="3">
      <t>ネン</t>
    </rPh>
    <rPh eb="5" sb="4">
      <t>ヘイネン</t>
    </rPh>
    <rPh eb="6" sb="5">
      <t>ガツ</t>
    </rPh>
    <rPh eb="8" sb="7">
      <t>ニチ</t>
    </rPh>
    <rPh eb="10" sb="8">
      <t>ゲンザイ</t>
    </rPh>
    <phoneticPr fontId="6"/>
  </si>
  <si>
    <r>
      <t>令和</t>
    </r>
    <r>
      <rPr>
        <sz val="11"/>
        <rFont val="ＭＳ Ｐゴシック"/>
        <family val="3"/>
        <charset val="128"/>
      </rPr>
      <t>５年５月１日現在</t>
    </r>
    <rPh eb="1" sb="0">
      <t>レイ</t>
    </rPh>
    <rPh eb="2" sb="1">
      <t>ワ</t>
    </rPh>
    <rPh eb="4" sb="3">
      <t>ネン</t>
    </rPh>
    <phoneticPr fontId="6"/>
  </si>
  <si>
    <r>
      <t xml:space="preserve">75 </t>
    </r>
    <r>
      <rPr>
        <sz val="11"/>
        <rFont val="ＭＳ Ｐゴシック"/>
        <family val="3"/>
        <charset val="128"/>
      </rPr>
      <t>16</t>
    </r>
    <phoneticPr fontId="6"/>
  </si>
  <si>
    <r>
      <rPr>
        <sz val="11"/>
        <rFont val="ＭＳ Ｐゴシック"/>
        <family val="3"/>
        <charset val="128"/>
      </rPr>
      <t>75 (24)</t>
    </r>
    <phoneticPr fontId="6"/>
  </si>
  <si>
    <t>155　731　(24)</t>
    <phoneticPr fontId="6"/>
  </si>
  <si>
    <r>
      <rPr>
        <sz val="11"/>
        <rFont val="ＭＳ Ｐゴシック"/>
        <family val="3"/>
        <charset val="128"/>
      </rPr>
      <t xml:space="preserve">71 77 (24) </t>
    </r>
    <phoneticPr fontId="6"/>
  </si>
  <si>
    <r>
      <t xml:space="preserve">再任用
</t>
    </r>
    <r>
      <rPr>
        <sz val="6"/>
        <rFont val="ＭＳ Ｐゴシック"/>
        <family val="3"/>
        <charset val="128"/>
      </rPr>
      <t>（短時間勤務）</t>
    </r>
    <rPh eb="1" sb="0">
      <t>サイ</t>
    </rPh>
    <rPh eb="3" sb="1">
      <t>ニンヨウ</t>
    </rPh>
    <rPh eb="8" sb="5">
      <t>タンジカン</t>
    </rPh>
    <rPh eb="10" sb="8">
      <t>キンム</t>
    </rPh>
    <phoneticPr fontId="6"/>
  </si>
  <si>
    <r>
      <t>※  あわの自然学園は、令和３年度末</t>
    </r>
    <r>
      <rPr>
        <sz val="11"/>
        <rFont val="ＭＳ Ｐゴシック"/>
        <family val="3"/>
        <charset val="128"/>
      </rPr>
      <t>で閉園した。</t>
    </r>
    <rPh eb="8" sb="6">
      <t>シゼン</t>
    </rPh>
    <rPh eb="10" sb="8">
      <t>ガクエン</t>
    </rPh>
    <rPh eb="14" sb="12">
      <t>レイワ</t>
    </rPh>
    <rPh eb="17" sb="15">
      <t>ネンド</t>
    </rPh>
    <rPh eb="18" sb="17">
      <t>マツ</t>
    </rPh>
    <rPh eb="21" sb="19">
      <t>ヘイエン</t>
    </rPh>
    <phoneticPr fontId="6"/>
  </si>
  <si>
    <r>
      <t xml:space="preserve">        ２　曳舟幼稚園は令和４年度</t>
    </r>
    <r>
      <rPr>
        <sz val="11"/>
        <rFont val="ＭＳ Ｐゴシック"/>
        <family val="3"/>
        <charset val="128"/>
      </rPr>
      <t>末で廃止した。</t>
    </r>
    <phoneticPr fontId="6"/>
  </si>
  <si>
    <r>
      <rPr>
        <sz val="10"/>
        <color rgb="FFFF0000"/>
        <rFont val="ＭＳ Ｐゴシック"/>
        <family val="3"/>
        <charset val="128"/>
      </rPr>
      <t>31</t>
    </r>
    <r>
      <rPr>
        <sz val="10"/>
        <rFont val="ＭＳ Ｐゴシック"/>
        <family val="3"/>
        <charset val="128"/>
      </rPr>
      <t>⑦ (2)</t>
    </r>
    <phoneticPr fontId="6"/>
  </si>
  <si>
    <r>
      <rPr>
        <sz val="10"/>
        <color rgb="FFFF0000"/>
        <rFont val="ＭＳ Ｐゴシック"/>
        <family val="3"/>
        <charset val="128"/>
      </rPr>
      <t>12</t>
    </r>
    <r>
      <rPr>
        <sz val="10"/>
        <rFont val="ＭＳ Ｐゴシック"/>
        <family val="3"/>
        <charset val="128"/>
      </rPr>
      <t xml:space="preserve"> ①(４)</t>
    </r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</si>
</sst>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¥&quot;#,##0;[Red]&quot;¥&quot;\-#,##0"/>
    <numFmt numFmtId="176" formatCode="#,##0_);[Red]\(#,##0\)"/>
    <numFmt numFmtId="177" formatCode="0_);\(0\)"/>
    <numFmt numFmtId="178" formatCode="0.0_ "/>
    <numFmt numFmtId="179" formatCode="0.0_);[Red]\(0.0\)"/>
    <numFmt numFmtId="180" formatCode="#,##0_);\(#,##0\)"/>
    <numFmt numFmtId="181" formatCode="#,##0.0_);\(#,##0.0\)"/>
    <numFmt numFmtId="182" formatCode="#,##0.00_);\(#,##0.00\)"/>
    <numFmt numFmtId="183" formatCode="[$-411]ge\.m\.d;@"/>
    <numFmt numFmtId="184" formatCode="#,##0.0_);[Red]\(#,##0.0\)"/>
    <numFmt numFmtId="185" formatCode="&quot;－&quot;@&quot;－&quot;"/>
  </numFmts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6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10"/>
      </right>
      <top style="thin">
        <color indexed="64"/>
      </top>
      <bottom style="thin">
        <color indexed="64"/>
      </bottom>
      <diagonal/>
    </border>
    <border>
      <left/>
      <right style="thin">
        <color indexed="10"/>
      </right>
      <top/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auto="1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auto="1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auto="1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auto="1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auto="1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auto="1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auto="1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auto="1"/>
      </diagonal>
    </border>
  </borders>
  <cellStyleXfs count="104">
    <xf borderId="0" fillId="0" fontId="0" numFmtId="0"/>
    <xf applyAlignment="0" applyBorder="0" applyNumberFormat="0" applyProtection="0" borderId="0" fillId="2" fontId="8" numFmtId="0">
      <alignment vertical="center"/>
    </xf>
    <xf applyAlignment="0" applyBorder="0" applyNumberFormat="0" applyProtection="0" borderId="0" fillId="3" fontId="8" numFmtId="0">
      <alignment vertical="center"/>
    </xf>
    <xf applyAlignment="0" applyBorder="0" applyNumberFormat="0" applyProtection="0" borderId="0" fillId="4" fontId="8" numFmtId="0">
      <alignment vertical="center"/>
    </xf>
    <xf applyAlignment="0" applyBorder="0" applyNumberFormat="0" applyProtection="0" borderId="0" fillId="5" fontId="8" numFmtId="0">
      <alignment vertical="center"/>
    </xf>
    <xf applyAlignment="0" applyBorder="0" applyNumberFormat="0" applyProtection="0" borderId="0" fillId="6" fontId="8" numFmtId="0">
      <alignment vertical="center"/>
    </xf>
    <xf applyAlignment="0" applyBorder="0" applyNumberFormat="0" applyProtection="0" borderId="0" fillId="7" fontId="8" numFmtId="0">
      <alignment vertical="center"/>
    </xf>
    <xf applyAlignment="0" applyBorder="0" applyNumberFormat="0" applyProtection="0" borderId="0" fillId="8" fontId="8" numFmtId="0">
      <alignment vertical="center"/>
    </xf>
    <xf applyAlignment="0" applyBorder="0" applyNumberFormat="0" applyProtection="0" borderId="0" fillId="9" fontId="8" numFmtId="0">
      <alignment vertical="center"/>
    </xf>
    <xf applyAlignment="0" applyBorder="0" applyNumberFormat="0" applyProtection="0" borderId="0" fillId="10" fontId="8" numFmtId="0">
      <alignment vertical="center"/>
    </xf>
    <xf applyAlignment="0" applyBorder="0" applyNumberFormat="0" applyProtection="0" borderId="0" fillId="5" fontId="8" numFmtId="0">
      <alignment vertical="center"/>
    </xf>
    <xf applyAlignment="0" applyBorder="0" applyNumberFormat="0" applyProtection="0" borderId="0" fillId="8" fontId="8" numFmtId="0">
      <alignment vertical="center"/>
    </xf>
    <xf applyAlignment="0" applyBorder="0" applyNumberFormat="0" applyProtection="0" borderId="0" fillId="11" fontId="8" numFmtId="0">
      <alignment vertical="center"/>
    </xf>
    <xf applyAlignment="0" applyBorder="0" applyNumberFormat="0" applyProtection="0" borderId="0" fillId="12" fontId="10" numFmtId="0">
      <alignment vertical="center"/>
    </xf>
    <xf applyAlignment="0" applyBorder="0" applyNumberFormat="0" applyProtection="0" borderId="0" fillId="9" fontId="10" numFmtId="0">
      <alignment vertical="center"/>
    </xf>
    <xf applyAlignment="0" applyBorder="0" applyNumberFormat="0" applyProtection="0" borderId="0" fillId="10" fontId="10" numFmtId="0">
      <alignment vertical="center"/>
    </xf>
    <xf applyAlignment="0" applyBorder="0" applyNumberFormat="0" applyProtection="0" borderId="0" fillId="13" fontId="10" numFmtId="0">
      <alignment vertical="center"/>
    </xf>
    <xf applyAlignment="0" applyBorder="0" applyNumberFormat="0" applyProtection="0" borderId="0" fillId="14" fontId="10" numFmtId="0">
      <alignment vertical="center"/>
    </xf>
    <xf applyAlignment="0" applyBorder="0" applyNumberFormat="0" applyProtection="0" borderId="0" fillId="15" fontId="10" numFmtId="0">
      <alignment vertical="center"/>
    </xf>
    <xf applyAlignment="0" applyBorder="0" applyNumberFormat="0" applyProtection="0" borderId="0" fillId="16" fontId="10" numFmtId="0">
      <alignment vertical="center"/>
    </xf>
    <xf applyAlignment="0" applyBorder="0" applyNumberFormat="0" applyProtection="0" borderId="0" fillId="17" fontId="10" numFmtId="0">
      <alignment vertical="center"/>
    </xf>
    <xf applyAlignment="0" applyBorder="0" applyNumberFormat="0" applyProtection="0" borderId="0" fillId="18" fontId="10" numFmtId="0">
      <alignment vertical="center"/>
    </xf>
    <xf applyAlignment="0" applyBorder="0" applyNumberFormat="0" applyProtection="0" borderId="0" fillId="13" fontId="10" numFmtId="0">
      <alignment vertical="center"/>
    </xf>
    <xf applyAlignment="0" applyBorder="0" applyNumberFormat="0" applyProtection="0" borderId="0" fillId="14" fontId="10" numFmtId="0">
      <alignment vertical="center"/>
    </xf>
    <xf applyAlignment="0" applyBorder="0" applyNumberFormat="0" applyProtection="0" borderId="0" fillId="19" fontId="10" numFmtId="0">
      <alignment vertical="center"/>
    </xf>
    <xf applyAlignment="0" applyBorder="0" applyFill="0" applyNumberFormat="0" applyProtection="0" borderId="0" fillId="0" fontId="11" numFmtId="0">
      <alignment vertical="center"/>
    </xf>
    <xf applyAlignment="0" applyNumberFormat="0" applyProtection="0" borderId="1" fillId="20" fontId="12" numFmtId="0">
      <alignment vertical="center"/>
    </xf>
    <xf applyAlignment="0" applyBorder="0" applyNumberFormat="0" applyProtection="0" borderId="0" fillId="21" fontId="13" numFmtId="0">
      <alignment vertical="center"/>
    </xf>
    <xf applyAlignment="0" applyFont="0" applyNumberFormat="0" applyProtection="0" borderId="2" fillId="22" fontId="4" numFmtId="0">
      <alignment vertical="center"/>
    </xf>
    <xf applyAlignment="0" applyFont="0" applyNumberFormat="0" applyProtection="0" borderId="2" fillId="22" fontId="5" numFmtId="0">
      <alignment vertical="center"/>
    </xf>
    <xf applyAlignment="0" applyFill="0" applyNumberFormat="0" applyProtection="0" borderId="3" fillId="0" fontId="14" numFmtId="0">
      <alignment vertical="center"/>
    </xf>
    <xf applyAlignment="0" applyBorder="0" applyNumberFormat="0" applyProtection="0" borderId="0" fillId="3" fontId="15" numFmtId="0">
      <alignment vertical="center"/>
    </xf>
    <xf applyAlignment="0" applyNumberFormat="0" applyProtection="0" borderId="4" fillId="23" fontId="16" numFmtId="0">
      <alignment vertical="center"/>
    </xf>
    <xf applyAlignment="0" applyBorder="0" applyFill="0" applyNumberFormat="0" applyProtection="0" borderId="0" fillId="0" fontId="9" numFmtId="0">
      <alignment vertical="center"/>
    </xf>
    <xf applyAlignment="0" applyBorder="0" applyFill="0" applyFont="0" applyProtection="0" borderId="0" fillId="0" fontId="5" numFmtId="38"/>
    <xf applyAlignment="0" applyBorder="0" applyFill="0" applyFont="0" applyProtection="0" borderId="0" fillId="0" fontId="5" numFmtId="38"/>
    <xf applyAlignment="0" applyFill="0" applyNumberFormat="0" applyProtection="0" borderId="5" fillId="0" fontId="17" numFmtId="0">
      <alignment vertical="center"/>
    </xf>
    <xf applyAlignment="0" applyFill="0" applyNumberFormat="0" applyProtection="0" borderId="6" fillId="0" fontId="18" numFmtId="0">
      <alignment vertical="center"/>
    </xf>
    <xf applyAlignment="0" applyFill="0" applyNumberFormat="0" applyProtection="0" borderId="7" fillId="0" fontId="19" numFmtId="0">
      <alignment vertical="center"/>
    </xf>
    <xf applyAlignment="0" applyBorder="0" applyFill="0" applyNumberFormat="0" applyProtection="0" borderId="0" fillId="0" fontId="19" numFmtId="0">
      <alignment vertical="center"/>
    </xf>
    <xf applyAlignment="0" applyFill="0" applyNumberFormat="0" applyProtection="0" borderId="8" fillId="0" fontId="20" numFmtId="0">
      <alignment vertical="center"/>
    </xf>
    <xf applyAlignment="0" applyNumberFormat="0" applyProtection="0" borderId="9" fillId="23" fontId="21" numFmtId="0">
      <alignment vertical="center"/>
    </xf>
    <xf applyAlignment="0" applyBorder="0" applyFill="0" applyNumberFormat="0" applyProtection="0" borderId="0" fillId="0" fontId="22" numFmtId="0">
      <alignment vertical="center"/>
    </xf>
    <xf applyAlignment="0" applyBorder="0" applyFill="0" applyFont="0" applyProtection="0" borderId="0" fillId="0" fontId="5" numFmtId="6"/>
    <xf applyAlignment="0" applyNumberFormat="0" applyProtection="0" borderId="4" fillId="7" fontId="23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5" numFmtId="0"/>
    <xf borderId="0" fillId="0" fontId="5" numFmtId="0"/>
    <xf borderId="0" fillId="0" fontId="5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5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5" numFmtId="0"/>
    <xf borderId="0" fillId="0" fontId="4" numFmtId="0"/>
    <xf borderId="0" fillId="0" fontId="4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4" numFmtId="0"/>
    <xf borderId="0" fillId="0" fontId="5" numFmtId="0"/>
    <xf borderId="0" fillId="0" fontId="4" numFmtId="0"/>
    <xf borderId="0" fillId="0" fontId="5" numFmtId="0"/>
    <xf borderId="0" fillId="0" fontId="5" numFmtId="0"/>
    <xf borderId="0" fillId="0" fontId="4" numFmtId="0"/>
    <xf borderId="0" fillId="0" fontId="5" numFmtId="0"/>
    <xf applyAlignment="0" applyBorder="0" applyNumberFormat="0" applyProtection="0" borderId="0" fillId="4" fontId="24" numFmtId="0">
      <alignment vertical="center"/>
    </xf>
    <xf applyAlignment="0" applyFont="0" applyNumberFormat="0" applyProtection="0" borderId="2" fillId="22" fontId="4" numFmtId="0">
      <alignment vertical="center"/>
    </xf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6"/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applyAlignment="0" applyBorder="0" applyFill="0" applyFont="0" applyProtection="0" borderId="0" fillId="0" fontId="4" numFmtId="6"/>
    <xf applyAlignment="0" applyBorder="0" applyFill="0" applyFont="0" applyProtection="0" borderId="0" fillId="0" fontId="4" numFmtId="6"/>
    <xf borderId="0" fillId="0" fontId="3" numFmtId="0">
      <alignment vertical="center"/>
    </xf>
    <xf borderId="0" fillId="0" fontId="2" numFmtId="0">
      <alignment vertical="center"/>
    </xf>
    <xf applyAlignment="0" applyBorder="0" applyFill="0" applyFont="0" applyProtection="0" borderId="0" fillId="0" fontId="4" numFmtId="6"/>
    <xf applyAlignment="0" applyBorder="0" applyFill="0" applyFont="0" applyProtection="0" borderId="0" fillId="0" fontId="4" numFmtId="6"/>
    <xf applyAlignment="0" applyBorder="0" applyFill="0" applyFont="0" applyProtection="0" borderId="0" fillId="0" fontId="4" numFmtId="6"/>
    <xf applyAlignment="0" applyBorder="0" applyFill="0" applyFont="0" applyProtection="0" borderId="0" fillId="0" fontId="4" numFmtId="6"/>
    <xf borderId="0" fillId="0" fontId="1" numFmtId="0">
      <alignment vertical="center"/>
    </xf>
    <xf borderId="0" fillId="0" fontId="1" numFmtId="0">
      <alignment vertical="center"/>
    </xf>
  </cellStyleXfs>
  <cellXfs count="707">
    <xf borderId="0" fillId="0" fontId="0" numFmtId="0" xfId="0"/>
    <xf applyFont="1" borderId="0" fillId="0" fontId="0" numFmtId="0" xfId="0"/>
    <xf applyFill="1" applyFont="1" borderId="0" fillId="0" fontId="0" numFmtId="0" xfId="0"/>
    <xf applyFont="1" borderId="0" fillId="0" fontId="7" numFmtId="0" xfId="53"/>
    <xf applyFont="1" borderId="0" fillId="0" fontId="0" numFmtId="0" xfId="53"/>
    <xf applyFill="1" applyFont="1" borderId="0" fillId="0" fontId="0" numFmtId="0" xfId="53"/>
    <xf applyAlignment="1" applyFill="1" applyFont="1" borderId="0" fillId="0" fontId="0" numFmtId="0" xfId="53">
      <alignment horizontal="right"/>
    </xf>
    <xf applyAlignment="1" applyBorder="1" applyFill="1" applyFont="1" borderId="20" fillId="0" fontId="0" numFmtId="0" xfId="60">
      <alignment horizontal="center"/>
    </xf>
    <xf applyAlignment="1" applyBorder="1" applyFill="1" applyFont="1" borderId="28" fillId="0" fontId="0" numFmtId="0" xfId="60">
      <alignment horizontal="center"/>
    </xf>
    <xf applyAlignment="1" applyBorder="1" applyFill="1" applyFont="1" borderId="67" fillId="0" fontId="0" numFmtId="0" xfId="60">
      <alignment horizontal="center"/>
    </xf>
    <xf applyAlignment="1" applyBorder="1" applyFill="1" applyFont="1" borderId="29" fillId="0" fontId="0" numFmtId="0" xfId="60">
      <alignment horizontal="center"/>
    </xf>
    <xf applyAlignment="1" applyBorder="1" applyFill="1" applyFont="1" borderId="66" fillId="0" fontId="0" numFmtId="0" xfId="59">
      <alignment horizontal="center"/>
    </xf>
    <xf applyAlignment="1" applyBorder="1" applyFill="1" applyFont="1" borderId="10" fillId="0" fontId="0" numFmtId="0" xfId="59">
      <alignment horizontal="center"/>
    </xf>
    <xf applyAlignment="1" applyBorder="1" applyFill="1" applyFont="1" borderId="62" fillId="0" fontId="0" numFmtId="0" xfId="59">
      <alignment horizontal="center"/>
    </xf>
    <xf applyBorder="1" applyFont="1" borderId="0" fillId="0" fontId="0" numFmtId="0" xfId="0"/>
    <xf applyBorder="1" applyFont="1" borderId="12" fillId="0" fontId="0" numFmtId="0" xfId="53"/>
    <xf applyBorder="1" applyFill="1" applyFont="1" applyNumberFormat="1" borderId="49" fillId="0" fontId="0" numFmtId="176" xfId="34"/>
    <xf applyBorder="1" applyFill="1" applyFont="1" applyNumberFormat="1" borderId="89" fillId="0" fontId="0" numFmtId="176" xfId="34"/>
    <xf applyBorder="1" applyFill="1" applyFont="1" applyNumberFormat="1" borderId="50" fillId="0" fontId="0" numFmtId="176" xfId="34"/>
    <xf applyBorder="1" applyFill="1" applyFont="1" applyNumberFormat="1" borderId="51" fillId="0" fontId="0" numFmtId="176" xfId="34"/>
    <xf applyBorder="1" applyFill="1" applyFont="1" applyNumberFormat="1" borderId="79" fillId="0" fontId="0" numFmtId="176" xfId="34"/>
    <xf applyBorder="1" applyFill="1" applyFont="1" applyNumberFormat="1" borderId="72" fillId="0" fontId="0" numFmtId="176" xfId="34"/>
    <xf applyBorder="1" applyFill="1" applyFont="1" applyNumberFormat="1" borderId="41" fillId="0" fontId="0" numFmtId="176" xfId="34"/>
    <xf applyBorder="1" applyFont="1" borderId="13" fillId="0" fontId="0" numFmtId="0" xfId="53"/>
    <xf applyBorder="1" applyFill="1" applyFont="1" applyNumberFormat="1" borderId="0" fillId="0" fontId="0" numFmtId="176" xfId="34"/>
    <xf applyBorder="1" applyFill="1" applyFont="1" applyNumberFormat="1" borderId="17" fillId="0" fontId="0" numFmtId="176" xfId="34"/>
    <xf applyBorder="1" applyFill="1" applyFont="1" applyNumberFormat="1" borderId="139" fillId="0" fontId="0" numFmtId="176" xfId="34"/>
    <xf applyBorder="1" applyFill="1" applyFont="1" applyNumberFormat="1" borderId="20" fillId="0" fontId="0" numFmtId="176" xfId="34"/>
    <xf applyBorder="1" applyFill="1" applyFont="1" applyNumberFormat="1" borderId="16" fillId="0" fontId="0" numFmtId="176" xfId="34"/>
    <xf applyBorder="1" applyFill="1" applyFont="1" applyNumberFormat="1" borderId="74" fillId="0" fontId="0" numFmtId="176" xfId="34"/>
    <xf applyBorder="1" applyFill="1" applyFont="1" applyNumberFormat="1" borderId="28" fillId="0" fontId="0" numFmtId="176" xfId="34"/>
    <xf applyBorder="1" applyFill="1" applyFont="1" applyNumberFormat="1" borderId="67" fillId="0" fontId="0" numFmtId="176" xfId="34"/>
    <xf applyBorder="1" applyFill="1" applyFont="1" applyNumberFormat="1" borderId="29" fillId="0" fontId="0" numFmtId="176" xfId="34"/>
    <xf applyBorder="1" applyFont="1" borderId="14" fillId="0" fontId="0" numFmtId="0" xfId="53"/>
    <xf applyBorder="1" applyFill="1" applyFont="1" applyNumberFormat="1" borderId="46" fillId="0" fontId="0" numFmtId="176" xfId="34"/>
    <xf applyBorder="1" applyFill="1" applyFont="1" applyNumberFormat="1" borderId="86" fillId="0" fontId="0" numFmtId="176" xfId="34"/>
    <xf applyBorder="1" applyFill="1" applyFont="1" applyNumberFormat="1" borderId="45" fillId="0" fontId="0" numFmtId="176" xfId="34"/>
    <xf applyBorder="1" applyFill="1" applyFont="1" applyNumberFormat="1" borderId="44" fillId="0" fontId="0" numFmtId="176" xfId="34"/>
    <xf applyBorder="1" applyFont="1" borderId="0" fillId="0" fontId="0" numFmtId="0" xfId="53"/>
    <xf applyBorder="1" applyFont="1" applyNumberFormat="1" borderId="0" fillId="0" fontId="0" numFmtId="176" xfId="53"/>
    <xf applyBorder="1" applyFont="1" applyNumberFormat="1" borderId="15" fillId="0" fontId="0" numFmtId="176" xfId="53"/>
    <xf applyBorder="1" applyFill="1" applyFont="1" applyNumberFormat="1" borderId="15" fillId="0" fontId="0" numFmtId="176" xfId="53"/>
    <xf applyBorder="1" applyFill="1" applyFont="1" applyNumberFormat="1" borderId="0" fillId="0" fontId="0" numFmtId="176" xfId="53"/>
    <xf applyAlignment="1" applyFill="1" applyFont="1" borderId="0" fillId="0" fontId="0" numFmtId="0" quotePrefix="1" xfId="53">
      <alignment horizontal="right"/>
    </xf>
    <xf applyBorder="1" applyFill="1" applyFont="1" borderId="0" fillId="0" fontId="0" numFmtId="0" xfId="53"/>
    <xf applyFont="1" applyNumberFormat="1" borderId="0" fillId="0" fontId="7" numFmtId="185" xfId="0"/>
    <xf applyFont="1" borderId="0" fillId="0" fontId="0" numFmtId="0" xfId="54"/>
    <xf applyFill="1" applyFont="1" borderId="0" fillId="0" fontId="0" numFmtId="0" xfId="54"/>
    <xf applyBorder="1" applyFont="1" borderId="69" fillId="0" fontId="0" numFmtId="0" xfId="54"/>
    <xf applyAlignment="1" applyFont="1" borderId="0" fillId="0" fontId="0" numFmtId="0" xfId="54">
      <alignment horizontal="right"/>
    </xf>
    <xf applyBorder="1" applyFont="1" borderId="71" fillId="0" fontId="0" numFmtId="0" xfId="54"/>
    <xf applyAlignment="1" applyBorder="1" applyFont="1" borderId="41" fillId="0" fontId="0" numFmtId="0" xfId="54">
      <alignment horizontal="center"/>
    </xf>
    <xf applyAlignment="1" applyBorder="1" applyFill="1" applyFont="1" borderId="0" fillId="0" fontId="0" numFmtId="0" xfId="54">
      <alignment horizontal="center"/>
    </xf>
    <xf applyAlignment="1" applyBorder="1" applyFill="1" applyFont="1" borderId="17" fillId="0" fontId="0" numFmtId="0" xfId="54">
      <alignment horizontal="center"/>
    </xf>
    <xf applyAlignment="1" applyBorder="1" applyFill="1" applyFont="1" borderId="11" fillId="0" fontId="0" numFmtId="0" xfId="54">
      <alignment horizontal="center"/>
    </xf>
    <xf applyAlignment="1" applyBorder="1" applyFill="1" applyFont="1" borderId="139" fillId="0" fontId="0" numFmtId="0" xfId="54">
      <alignment horizontal="center"/>
    </xf>
    <xf applyBorder="1" applyFont="1" borderId="142" fillId="0" fontId="0" numFmtId="0" xfId="54"/>
    <xf applyAlignment="1" applyBorder="1" applyFill="1" applyFont="1" borderId="18" fillId="0" fontId="0" numFmtId="0" xfId="61">
      <alignment horizontal="right"/>
    </xf>
    <xf applyAlignment="1" applyBorder="1" applyFill="1" applyFont="1" borderId="19" fillId="0" fontId="0" numFmtId="0" xfId="61">
      <alignment horizontal="right"/>
    </xf>
    <xf applyAlignment="1" applyBorder="1" applyFill="1" applyFont="1" borderId="70" fillId="0" fontId="0" numFmtId="0" xfId="61">
      <alignment horizontal="right"/>
    </xf>
    <xf applyAlignment="1" applyBorder="1" applyFill="1" applyFont="1" borderId="140" fillId="0" fontId="0" numFmtId="0" xfId="61">
      <alignment horizontal="right"/>
    </xf>
    <xf applyAlignment="1" applyBorder="1" applyFill="1" applyFont="1" borderId="141" fillId="0" fontId="0" numFmtId="0" xfId="61">
      <alignment horizontal="right"/>
    </xf>
    <xf applyBorder="1" applyFont="1" borderId="41" fillId="0" fontId="0" numFmtId="0" xfId="54"/>
    <xf applyBorder="1" applyFill="1" applyFont="1" applyNumberFormat="1" borderId="121" fillId="0" fontId="0" numFmtId="177" xfId="71"/>
    <xf applyBorder="1" applyFill="1" applyFont="1" applyNumberFormat="1" borderId="58" fillId="0" fontId="0" numFmtId="177" xfId="71"/>
    <xf applyBorder="1" applyFill="1" applyFont="1" applyNumberFormat="1" borderId="87" fillId="0" fontId="0" numFmtId="177" xfId="71"/>
    <xf applyBorder="1" applyFont="1" borderId="43" fillId="0" fontId="0" numFmtId="0" xfId="54"/>
    <xf applyBorder="1" applyFont="1" borderId="13" fillId="0" fontId="0" numFmtId="0" xfId="54"/>
    <xf applyBorder="1" applyFill="1" applyFont="1" applyNumberFormat="1" borderId="137" fillId="0" fontId="0" numFmtId="177" xfId="71"/>
    <xf applyBorder="1" applyFill="1" applyFont="1" applyNumberFormat="1" borderId="77" fillId="0" fontId="0" numFmtId="177" xfId="71"/>
    <xf applyBorder="1" applyFill="1" applyFont="1" applyNumberFormat="1" borderId="82" fillId="0" fontId="0" numFmtId="177" xfId="71"/>
    <xf applyBorder="1" applyFont="1" borderId="83" fillId="0" fontId="0" numFmtId="0" xfId="54"/>
    <xf applyAlignment="1" applyBorder="1" applyFill="1" applyFont="1" applyNumberFormat="1" borderId="77" fillId="0" fontId="0" numFmtId="177" xfId="71">
      <alignment horizontal="center"/>
    </xf>
    <xf applyAlignment="1" applyBorder="1" applyFill="1" applyFont="1" applyNumberFormat="1" borderId="82" fillId="0" fontId="0" numFmtId="177" xfId="71">
      <alignment horizontal="center"/>
    </xf>
    <xf applyAlignment="1" applyBorder="1" applyFont="1" borderId="83" fillId="0" fontId="0" numFmtId="0" xfId="54">
      <alignment horizontal="center"/>
    </xf>
    <xf applyBorder="1" applyFont="1" borderId="14" fillId="0" fontId="0" numFmtId="0" xfId="54"/>
    <xf applyAlignment="1" applyBorder="1" applyFill="1" applyFont="1" applyNumberFormat="1" borderId="123" fillId="0" fontId="0" numFmtId="177" xfId="71">
      <alignment horizontal="center"/>
    </xf>
    <xf applyAlignment="1" applyBorder="1" applyFill="1" applyFont="1" applyNumberFormat="1" borderId="45" fillId="0" fontId="0" numFmtId="177" xfId="71">
      <alignment horizontal="center"/>
    </xf>
    <xf applyBorder="1" applyFill="1" applyFont="1" applyNumberFormat="1" borderId="45" fillId="0" fontId="0" numFmtId="177" xfId="71"/>
    <xf applyAlignment="1" applyBorder="1" applyFill="1" applyFont="1" applyNumberFormat="1" borderId="45" fillId="0" fontId="0" numFmtId="177" xfId="71">
      <alignment horizontal="right"/>
    </xf>
    <xf applyBorder="1" applyFill="1" applyFont="1" applyNumberFormat="1" borderId="47" fillId="0" fontId="0" numFmtId="177" xfId="71"/>
    <xf applyBorder="1" applyFill="1" applyFont="1" applyNumberFormat="1" borderId="44" fillId="0" fontId="0" numFmtId="177" xfId="71"/>
    <xf applyAlignment="1" applyBorder="1" applyFont="1" borderId="84" fillId="0" fontId="0" numFmtId="0" xfId="54">
      <alignment horizontal="center"/>
    </xf>
    <xf applyBorder="1" applyFont="1" borderId="0" fillId="0" fontId="0" numFmtId="0" xfId="54"/>
    <xf applyBorder="1" applyFont="1" applyNumberFormat="1" borderId="0" fillId="0" fontId="0" numFmtId="177" xfId="54"/>
    <xf applyBorder="1" applyFill="1" applyFont="1" applyNumberFormat="1" borderId="0" fillId="0" fontId="0" numFmtId="177" xfId="54"/>
    <xf applyAlignment="1" applyFont="1" borderId="0" fillId="0" fontId="0" numFmtId="0" quotePrefix="1" xfId="54">
      <alignment horizontal="right"/>
    </xf>
    <xf applyBorder="1" applyFill="1" applyFont="1" borderId="0" fillId="0" fontId="0" numFmtId="0" xfId="54"/>
    <xf applyFont="1" applyNumberFormat="1" borderId="0" fillId="0" fontId="0" numFmtId="180" xfId="55"/>
    <xf applyFont="1" borderId="0" fillId="0" fontId="0" numFmtId="0" xfId="55"/>
    <xf applyFill="1" applyFont="1" borderId="0" fillId="0" fontId="0" numFmtId="0" xfId="55"/>
    <xf applyAlignment="1" applyFont="1" applyNumberFormat="1" borderId="0" fillId="0" fontId="0" numFmtId="180" xfId="55">
      <alignment horizontal="right"/>
    </xf>
    <xf applyAlignment="1" applyFill="1" applyFont="1" applyNumberFormat="1" borderId="0" fillId="0" fontId="0" numFmtId="180" xfId="55">
      <alignment horizontal="right"/>
    </xf>
    <xf applyAlignment="1" applyBorder="1" applyFill="1" applyFont="1" applyNumberFormat="1" borderId="20" fillId="0" fontId="0" numFmtId="180" xfId="62">
      <alignment horizontal="center"/>
    </xf>
    <xf applyAlignment="1" applyBorder="1" applyFill="1" applyFont="1" applyNumberFormat="1" borderId="16" fillId="0" fontId="0" numFmtId="180" xfId="62">
      <alignment horizontal="center"/>
    </xf>
    <xf applyAlignment="1" applyBorder="1" applyFill="1" applyFont="1" applyNumberFormat="1" borderId="29" fillId="0" fontId="0" numFmtId="180" xfId="62">
      <alignment horizontal="center"/>
    </xf>
    <xf applyBorder="1" applyFill="1" applyFont="1" applyNumberFormat="1" borderId="21" fillId="0" fontId="0" numFmtId="180" xfId="62"/>
    <xf applyBorder="1" applyFill="1" applyFont="1" applyNumberFormat="1" borderId="22" fillId="0" fontId="0" numFmtId="180" xfId="62"/>
    <xf applyAlignment="1" applyBorder="1" applyFill="1" applyFont="1" applyNumberFormat="1" borderId="30" fillId="0" fontId="0" numFmtId="180" xfId="62">
      <alignment horizontal="center"/>
    </xf>
    <xf applyBorder="1" applyFont="1" borderId="23" fillId="0" fontId="0" numFmtId="0" xfId="55"/>
    <xf applyBorder="1" applyFill="1" applyFont="1" applyNumberFormat="1" borderId="48" fillId="0" fontId="0" numFmtId="176" xfId="34"/>
    <xf applyBorder="1" applyFont="1" borderId="13" fillId="0" fontId="0" numFmtId="0" xfId="55"/>
    <xf applyBorder="1" applyFill="1" applyFont="1" applyNumberFormat="1" borderId="82" fillId="0" fontId="0" numFmtId="176" xfId="34"/>
    <xf applyBorder="1" applyFont="1" borderId="24" fillId="0" fontId="0" numFmtId="0" xfId="55"/>
    <xf applyBorder="1" applyFont="1" borderId="25" fillId="0" fontId="0" numFmtId="0" xfId="55"/>
    <xf applyBorder="1" applyFill="1" applyFont="1" applyNumberFormat="1" borderId="26" fillId="0" fontId="0" numFmtId="176" xfId="72"/>
    <xf applyBorder="1" applyFill="1" applyFont="1" applyNumberFormat="1" borderId="73" fillId="0" fontId="0" numFmtId="176" xfId="72"/>
    <xf applyBorder="1" applyFill="1" applyFont="1" applyNumberFormat="1" borderId="31" fillId="0" fontId="0" numFmtId="176" xfId="72"/>
    <xf applyBorder="1" applyFill="1" applyFont="1" applyNumberFormat="1" borderId="27" fillId="0" fontId="0" numFmtId="176" xfId="72"/>
    <xf applyBorder="1" applyFont="1" borderId="0" fillId="0" fontId="0" numFmtId="0" xfId="55"/>
    <xf applyAlignment="1" applyBorder="1" applyFont="1" applyNumberFormat="1" borderId="0" fillId="0" fontId="0" numFmtId="180" xfId="55"/>
    <xf applyBorder="1" applyFont="1" applyNumberFormat="1" borderId="15" fillId="0" fontId="0" numFmtId="180" xfId="55"/>
    <xf applyBorder="1" applyFont="1" applyNumberFormat="1" borderId="0" fillId="0" fontId="0" numFmtId="180" xfId="55"/>
    <xf applyBorder="1" applyFont="1" borderId="15" fillId="0" fontId="0" numFmtId="0" xfId="55"/>
    <xf applyBorder="1" applyFill="1" applyFont="1" borderId="15" fillId="0" fontId="0" numFmtId="0" xfId="55"/>
    <xf applyAlignment="1" applyFont="1" applyNumberFormat="1" borderId="0" fillId="0" fontId="0" numFmtId="180" quotePrefix="1" xfId="55">
      <alignment horizontal="right"/>
    </xf>
    <xf applyAlignment="1" applyFill="1" applyFont="1" applyNumberFormat="1" borderId="0" fillId="0" fontId="0" numFmtId="180" quotePrefix="1" xfId="55">
      <alignment horizontal="right"/>
    </xf>
    <xf applyFont="1" applyNumberFormat="1" borderId="0" fillId="0" fontId="0" numFmtId="180" xfId="0"/>
    <xf applyFont="1" borderId="0" fillId="0" fontId="7" numFmtId="0" xfId="63"/>
    <xf applyFont="1" borderId="0" fillId="0" fontId="0" numFmtId="0" xfId="63"/>
    <xf applyFont="1" borderId="0" fillId="0" fontId="25" numFmtId="0" xfId="63"/>
    <xf applyBorder="1" applyFont="1" borderId="32" fillId="0" fontId="0" numFmtId="0" xfId="73"/>
    <xf applyBorder="1" applyFont="1" borderId="33" fillId="0" fontId="0" numFmtId="0" xfId="73"/>
    <xf applyBorder="1" applyFont="1" borderId="34" fillId="0" fontId="0" numFmtId="0" xfId="73"/>
    <xf applyBorder="1" applyFont="1" borderId="35" fillId="0" fontId="0" numFmtId="0" xfId="73"/>
    <xf applyBorder="1" applyFont="1" borderId="36" fillId="0" fontId="0" numFmtId="0" xfId="73"/>
    <xf applyBorder="1" applyFont="1" borderId="37" fillId="0" fontId="0" numFmtId="0" xfId="73"/>
    <xf applyBorder="1" applyFont="1" borderId="38" fillId="0" fontId="0" numFmtId="0" xfId="73"/>
    <xf applyBorder="1" applyFont="1" borderId="39" fillId="0" fontId="0" numFmtId="0" xfId="73"/>
    <xf applyAlignment="1" applyBorder="1" applyFont="1" borderId="21" fillId="0" fontId="0" numFmtId="0" xfId="73">
      <alignment horizontal="center"/>
    </xf>
    <xf applyAlignment="1" applyBorder="1" applyFont="1" borderId="22" fillId="0" fontId="0" numFmtId="0" xfId="73">
      <alignment horizontal="center"/>
    </xf>
    <xf applyAlignment="1" applyBorder="1" applyFont="1" borderId="10" fillId="0" fontId="0" numFmtId="0" xfId="73">
      <alignment horizontal="center"/>
    </xf>
    <xf applyBorder="1" applyFont="1" borderId="22" fillId="0" fontId="0" numFmtId="0" xfId="73"/>
    <xf applyBorder="1" applyFont="1" borderId="40" fillId="0" fontId="0" numFmtId="0" xfId="73"/>
    <xf applyBorder="1" applyFont="1" borderId="21" fillId="0" fontId="0" numFmtId="0" xfId="73"/>
    <xf applyBorder="1" applyFont="1" borderId="10" fillId="0" fontId="0" numFmtId="0" xfId="73"/>
    <xf applyBorder="1" applyFont="1" borderId="30" fillId="0" fontId="0" numFmtId="0" xfId="73"/>
    <xf applyBorder="1" applyFont="1" borderId="95" fillId="0" fontId="0" numFmtId="0" xfId="73"/>
    <xf applyAlignment="1" applyBorder="1" applyFont="1" applyNumberFormat="1" borderId="101" fillId="0" fontId="0" numFmtId="57" xfId="73">
      <alignment horizontal="left"/>
    </xf>
    <xf applyBorder="1" applyFont="1" applyNumberFormat="1" borderId="57" fillId="0" fontId="0" numFmtId="176" xfId="90"/>
    <xf applyBorder="1" applyFont="1" applyNumberFormat="1" borderId="42" fillId="0" fontId="0" numFmtId="176" xfId="90"/>
    <xf applyBorder="1" applyFont="1" applyNumberFormat="1" borderId="58" fillId="0" fontId="0" numFmtId="176" xfId="74"/>
    <xf applyAlignment="1" applyBorder="1" applyFill="1" applyFont="1" borderId="42" fillId="0" fontId="0" numFmtId="0" xfId="0">
      <alignment shrinkToFit="1" vertical="center"/>
    </xf>
    <xf applyBorder="1" applyFont="1" applyNumberFormat="1" borderId="57" fillId="0" fontId="0" numFmtId="176" xfId="74"/>
    <xf applyBorder="1" applyFont="1" applyNumberFormat="1" borderId="42" fillId="0" fontId="0" numFmtId="176" xfId="89"/>
    <xf applyBorder="1" applyFont="1" applyNumberFormat="1" borderId="42" fillId="0" fontId="0" numFmtId="179" xfId="70"/>
    <xf applyBorder="1" applyFont="1" applyNumberFormat="1" borderId="58" fillId="0" fontId="0" numFmtId="176" xfId="89"/>
    <xf applyBorder="1" applyFont="1" applyNumberFormat="1" borderId="57" fillId="0" fontId="0" numFmtId="176" xfId="89"/>
    <xf applyBorder="1" applyFont="1" borderId="77" fillId="0" fontId="26" numFmtId="0" xfId="85">
      <alignment vertical="center"/>
    </xf>
    <xf applyBorder="1" applyFont="1" borderId="58" fillId="0" fontId="0" numFmtId="0" xfId="89"/>
    <xf applyBorder="1" applyFont="1" borderId="57" fillId="0" fontId="0" numFmtId="0" xfId="89"/>
    <xf applyAlignment="1" applyBorder="1" applyFont="1" borderId="42" fillId="0" fontId="0" numFmtId="0" xfId="89">
      <alignment horizontal="center"/>
    </xf>
    <xf applyAlignment="1" applyBorder="1" applyFont="1" borderId="82" fillId="0" fontId="0" numFmtId="0" xfId="70">
      <alignment horizontal="center"/>
    </xf>
    <xf applyBorder="1" applyFont="1" borderId="100" fillId="0" fontId="0" numFmtId="0" xfId="73"/>
    <xf applyAlignment="1" applyBorder="1" applyFont="1" applyNumberFormat="1" borderId="98" fillId="0" fontId="0" numFmtId="57" xfId="73">
      <alignment horizontal="left"/>
    </xf>
    <xf applyBorder="1" applyFont="1" applyNumberFormat="1" borderId="76" fillId="0" fontId="0" numFmtId="176" xfId="90"/>
    <xf applyBorder="1" applyFont="1" applyNumberFormat="1" borderId="75" fillId="0" fontId="0" numFmtId="176" xfId="90"/>
    <xf applyBorder="1" applyFont="1" applyNumberFormat="1" borderId="77" fillId="0" fontId="0" numFmtId="176" xfId="74"/>
    <xf applyAlignment="1" applyBorder="1" applyFill="1" applyFont="1" borderId="75" fillId="0" fontId="0" numFmtId="0" xfId="0">
      <alignment shrinkToFit="1" vertical="center"/>
    </xf>
    <xf applyAlignment="1" applyBorder="1" applyFont="1" applyNumberFormat="1" borderId="75" fillId="0" fontId="0" numFmtId="176" xfId="74">
      <alignment horizontal="right"/>
    </xf>
    <xf applyBorder="1" applyFont="1" applyNumberFormat="1" borderId="75" fillId="0" fontId="0" numFmtId="176" xfId="89"/>
    <xf applyBorder="1" applyFont="1" applyNumberFormat="1" borderId="77" fillId="0" fontId="0" numFmtId="176" xfId="89"/>
    <xf applyBorder="1" applyFont="1" applyNumberFormat="1" borderId="76" fillId="0" fontId="0" numFmtId="176" xfId="89"/>
    <xf applyBorder="1" applyFont="1" borderId="77" fillId="0" fontId="0" numFmtId="0" xfId="89"/>
    <xf applyBorder="1" applyFont="1" borderId="76" fillId="0" fontId="0" numFmtId="0" xfId="89"/>
    <xf applyAlignment="1" applyBorder="1" applyFont="1" borderId="75" fillId="0" fontId="0" numFmtId="0" xfId="89">
      <alignment horizontal="center"/>
    </xf>
    <xf applyAlignment="1" applyBorder="1" applyFont="1" applyNumberFormat="1" borderId="78" fillId="0" fontId="0" numFmtId="176" xfId="74">
      <alignment horizontal="center"/>
    </xf>
    <xf applyBorder="1" applyFont="1" applyNumberFormat="1" borderId="80" fillId="0" fontId="0" numFmtId="176" xfId="74"/>
    <xf applyBorder="1" applyFont="1" borderId="76" fillId="0" fontId="0" numFmtId="38" xfId="83"/>
    <xf applyAlignment="1" applyBorder="1" applyFont="1" applyNumberFormat="1" borderId="80" fillId="0" fontId="0" numFmtId="176" xfId="74">
      <alignment horizontal="right"/>
    </xf>
    <xf applyBorder="1" applyFont="1" applyNumberFormat="1" borderId="75" fillId="0" fontId="0" numFmtId="176" xfId="74"/>
    <xf applyAlignment="1" applyBorder="1" applyFont="1" applyNumberFormat="1" borderId="77" fillId="0" fontId="0" numFmtId="180" xfId="74">
      <alignment horizontal="right"/>
    </xf>
    <xf applyAlignment="1" applyBorder="1" applyFont="1" borderId="98" fillId="0" fontId="0" numFmtId="0" xfId="73">
      <alignment horizontal="left"/>
    </xf>
    <xf applyAlignment="1" applyBorder="1" applyFont="1" applyNumberFormat="1" borderId="77" fillId="0" fontId="0" numFmtId="176" xfId="74">
      <alignment horizontal="right"/>
    </xf>
    <xf applyAlignment="1" applyBorder="1" applyFont="1" applyNumberFormat="1" borderId="75" fillId="0" fontId="0" numFmtId="176" xfId="90">
      <alignment horizontal="right"/>
    </xf>
    <xf applyBorder="1" applyFont="1" borderId="41" fillId="0" fontId="0" numFmtId="0" xfId="0"/>
    <xf applyBorder="1" applyFont="1" borderId="91" fillId="0" fontId="0" numFmtId="0" xfId="73"/>
    <xf applyAlignment="1" applyBorder="1" applyFont="1" applyNumberFormat="1" borderId="109" fillId="0" fontId="0" numFmtId="57" xfId="73">
      <alignment horizontal="left"/>
    </xf>
    <xf applyBorder="1" applyFont="1" applyNumberFormat="1" borderId="16" fillId="0" fontId="0" numFmtId="176" xfId="90"/>
    <xf applyAlignment="1" applyBorder="1" applyFont="1" applyNumberFormat="1" borderId="67" fillId="0" fontId="0" numFmtId="180" xfId="74">
      <alignment horizontal="right"/>
    </xf>
    <xf applyBorder="1" applyFont="1" applyNumberFormat="1" borderId="67" fillId="0" fontId="0" numFmtId="176" xfId="89"/>
    <xf applyBorder="1" applyFont="1" borderId="20" fillId="0" fontId="0" numFmtId="38" xfId="83"/>
    <xf applyBorder="1" applyFont="1" borderId="67" fillId="0" fontId="26" numFmtId="0" xfId="85">
      <alignment vertical="center"/>
    </xf>
    <xf applyBorder="1" applyFont="1" borderId="20" fillId="0" fontId="0" numFmtId="0" xfId="89"/>
    <xf applyAlignment="1" applyBorder="1" applyFont="1" borderId="16" fillId="0" fontId="0" numFmtId="0" xfId="89">
      <alignment horizontal="center"/>
    </xf>
    <xf applyAlignment="1" applyBorder="1" applyFont="1" borderId="29" fillId="0" fontId="0" numFmtId="0" xfId="70">
      <alignment horizontal="center"/>
    </xf>
    <xf applyAlignment="1" applyBorder="1" applyFont="1" applyNumberFormat="1" borderId="78" fillId="0" fontId="0" numFmtId="180" xfId="74">
      <alignment horizontal="center"/>
    </xf>
    <xf applyBorder="1" applyFont="1" applyNumberFormat="1" borderId="85" fillId="0" fontId="0" numFmtId="176" xfId="89"/>
    <xf applyBorder="1" applyFont="1" borderId="16" fillId="0" fontId="26" numFmtId="0" xfId="85">
      <alignment vertical="center"/>
    </xf>
    <xf applyBorder="1" applyFont="1" borderId="85" fillId="0" fontId="0" numFmtId="0" xfId="89"/>
    <xf applyAlignment="1" applyBorder="1" applyFont="1" borderId="76" fillId="0" fontId="0" numFmtId="0" xfId="89">
      <alignment horizontal="center"/>
    </xf>
    <xf applyBorder="1" applyFont="1" applyNumberFormat="1" borderId="111" fillId="0" fontId="0" numFmtId="176" xfId="89"/>
    <xf applyBorder="1" applyFont="1" borderId="75" fillId="0" fontId="26" numFmtId="0" xfId="85">
      <alignment vertical="center"/>
    </xf>
    <xf applyBorder="1" applyFont="1" borderId="90" fillId="0" fontId="27" numFmtId="0" xfId="73"/>
    <xf applyAlignment="1" applyBorder="1" applyFont="1" applyNumberFormat="1" borderId="110" fillId="0" fontId="0" numFmtId="57" xfId="73">
      <alignment horizontal="left"/>
    </xf>
    <xf applyBorder="1" applyFont="1" applyNumberFormat="1" borderId="79" fillId="0" fontId="0" numFmtId="176" xfId="90"/>
    <xf applyBorder="1" applyFont="1" applyNumberFormat="1" borderId="112" fillId="0" fontId="0" numFmtId="176" xfId="89"/>
    <xf applyBorder="1" applyFont="1" borderId="63" fillId="0" fontId="0" numFmtId="0" xfId="73"/>
    <xf applyAlignment="1" applyBorder="1" applyFont="1" applyNumberFormat="1" borderId="61" fillId="0" fontId="0" numFmtId="57" xfId="73">
      <alignment horizontal="left"/>
    </xf>
    <xf applyBorder="1" applyFont="1" applyNumberFormat="1" borderId="10" fillId="0" fontId="0" numFmtId="176" xfId="90"/>
    <xf applyAlignment="1" applyBorder="1" applyFont="1" applyNumberFormat="1" borderId="64" fillId="0" fontId="0" numFmtId="49" xfId="74">
      <alignment horizontal="right"/>
    </xf>
    <xf applyAlignment="1" applyBorder="1" applyFill="1" applyFont="1" borderId="10" fillId="0" fontId="0" numFmtId="0" xfId="0">
      <alignment shrinkToFit="1" vertical="center"/>
    </xf>
    <xf applyAlignment="1" applyBorder="1" applyFont="1" applyNumberFormat="1" borderId="66" fillId="0" fontId="0" numFmtId="49" xfId="74">
      <alignment horizontal="right"/>
    </xf>
    <xf applyBorder="1" applyFont="1" applyNumberFormat="1" borderId="10" fillId="0" fontId="0" numFmtId="176" xfId="89"/>
    <xf applyBorder="1" applyFont="1" applyNumberFormat="1" borderId="10" fillId="0" fontId="0" numFmtId="179" xfId="70"/>
    <xf applyBorder="1" applyFont="1" applyNumberFormat="1" borderId="64" fillId="0" fontId="0" numFmtId="176" xfId="89"/>
    <xf applyBorder="1" applyFont="1" borderId="79" fillId="0" fontId="0" numFmtId="38" xfId="83"/>
    <xf applyBorder="1" applyFont="1" applyNumberFormat="1" borderId="66" fillId="0" fontId="0" numFmtId="176" xfId="89"/>
    <xf applyBorder="1" applyFont="1" borderId="17" fillId="0" fontId="26" numFmtId="0" xfId="85">
      <alignment vertical="center"/>
    </xf>
    <xf applyAlignment="1" applyBorder="1" applyFont="1" borderId="10" fillId="0" fontId="0" numFmtId="0" xfId="89">
      <alignment horizontal="center"/>
    </xf>
    <xf applyAlignment="1" applyBorder="1" applyFont="1" borderId="68" fillId="0" fontId="0" numFmtId="0" xfId="70">
      <alignment horizontal="center"/>
    </xf>
    <xf applyAlignment="1" applyBorder="1" applyFont="1" applyNumberFormat="1" borderId="57" fillId="0" fontId="26" numFmtId="176" xfId="74">
      <alignment horizontal="right"/>
    </xf>
    <xf applyAlignment="1" applyBorder="1" applyFont="1" applyNumberFormat="1" borderId="57" fillId="0" fontId="28" numFmtId="176" xfId="74">
      <alignment horizontal="right" shrinkToFit="1"/>
    </xf>
    <xf applyBorder="1" applyFont="1" applyNumberFormat="1" borderId="57" fillId="0" fontId="0" numFmtId="176" xfId="70"/>
    <xf applyAlignment="1" applyBorder="1" applyFont="1" applyNumberFormat="1" borderId="57" fillId="0" fontId="0" numFmtId="184" xfId="70">
      <alignment horizontal="center"/>
    </xf>
    <xf applyBorder="1" applyFont="1" applyNumberFormat="1" borderId="56" fillId="0" fontId="0" numFmtId="176" xfId="70"/>
    <xf applyBorder="1" applyFont="1" applyNumberFormat="1" borderId="49" fillId="0" fontId="0" numFmtId="176" xfId="70"/>
    <xf applyBorder="1" applyFont="1" applyNumberFormat="1" borderId="58" fillId="0" fontId="0" numFmtId="176" xfId="70"/>
    <xf applyAlignment="1" applyBorder="1" applyFont="1" applyNumberFormat="1" borderId="48" fillId="0" fontId="0" numFmtId="184" xfId="70">
      <alignment horizontal="center"/>
    </xf>
    <xf applyBorder="1" applyFont="1" applyNumberFormat="1" borderId="48" fillId="0" fontId="0" numFmtId="176" xfId="70"/>
    <xf applyFont="1" borderId="0" fillId="0" fontId="0" numFmtId="0" xfId="52"/>
    <xf applyAlignment="1" applyBorder="1" applyFont="1" applyNumberFormat="1" borderId="49" fillId="0" fontId="0" numFmtId="176" xfId="70"/>
    <xf applyBorder="1" applyFont="1" borderId="42" fillId="0" fontId="0" numFmtId="0" xfId="70"/>
    <xf applyBorder="1" applyFont="1" borderId="43" fillId="0" fontId="0" numFmtId="0" xfId="70"/>
    <xf applyBorder="1" applyFont="1" applyNumberFormat="1" borderId="44" fillId="0" fontId="0" numFmtId="181" xfId="74"/>
    <xf applyBorder="1" applyFont="1" applyNumberFormat="1" borderId="44" fillId="0" fontId="0" numFmtId="179" xfId="74"/>
    <xf applyBorder="1" applyFont="1" applyNumberFormat="1" borderId="44" fillId="0" fontId="0" numFmtId="181" xfId="70"/>
    <xf applyBorder="1" applyFont="1" applyNumberFormat="1" borderId="44" fillId="0" fontId="0" numFmtId="179" xfId="70"/>
    <xf applyBorder="1" applyFont="1" applyNumberFormat="1" borderId="45" fillId="0" fontId="0" numFmtId="179" xfId="70"/>
    <xf applyBorder="1" applyFont="1" applyNumberFormat="1" borderId="46" fillId="0" fontId="0" numFmtId="181" xfId="70"/>
    <xf applyAlignment="1" applyBorder="1" applyFont="1" applyNumberFormat="1" borderId="45" fillId="0" fontId="0" numFmtId="179" xfId="70">
      <alignment horizontal="right" shrinkToFit="1"/>
    </xf>
    <xf applyAlignment="1" applyBorder="1" applyFont="1" applyNumberFormat="1" borderId="46" fillId="0" fontId="0" numFmtId="179" xfId="70">
      <alignment horizontal="right"/>
    </xf>
    <xf applyBorder="1" applyFont="1" applyNumberFormat="1" borderId="46" fillId="0" fontId="0" numFmtId="179" xfId="70"/>
    <xf applyBorder="1" applyFont="1" applyNumberFormat="1" borderId="47" fillId="0" fontId="0" numFmtId="179" xfId="70"/>
    <xf applyFont="1" borderId="0" fillId="0" fontId="0" numFmtId="0" xfId="45">
      <alignment vertical="center"/>
    </xf>
    <xf applyFont="1" borderId="0" fillId="0" fontId="28" numFmtId="0" xfId="63"/>
    <xf applyFont="1" borderId="0" fillId="0" fontId="26" numFmtId="0" xfId="63"/>
    <xf applyAlignment="1" applyFont="1" borderId="0" fillId="0" fontId="28" numFmtId="0" xfId="63"/>
    <xf applyAlignment="1" applyFont="1" borderId="0" fillId="0" fontId="26" numFmtId="0" xfId="63"/>
    <xf applyFont="1" borderId="0" fillId="0" fontId="28" numFmtId="0" xfId="46"/>
    <xf applyFont="1" borderId="0" fillId="0" fontId="0" numFmtId="0" xfId="46"/>
    <xf applyFont="1" applyNumberFormat="1" borderId="0" fillId="0" fontId="26" numFmtId="176" xfId="63"/>
    <xf applyFont="1" borderId="0" fillId="0" fontId="26" numFmtId="0" xfId="51"/>
    <xf applyAlignment="1" applyFont="1" borderId="0" fillId="0" fontId="26" numFmtId="0" xfId="51">
      <alignment horizontal="center"/>
    </xf>
    <xf applyFont="1" borderId="0" fillId="0" fontId="0" numFmtId="0" xfId="51"/>
    <xf applyFont="1" borderId="0" fillId="0" fontId="26" numFmtId="0" xfId="0"/>
    <xf applyFont="1" borderId="0" fillId="0" fontId="7" numFmtId="0" xfId="56"/>
    <xf applyFont="1" borderId="0" fillId="0" fontId="0" numFmtId="0" xfId="56"/>
    <xf applyFont="1" borderId="0" fillId="0" fontId="0" numFmtId="0" xfId="65"/>
    <xf applyAlignment="1" applyFill="1" applyFont="1" borderId="0" fillId="0" fontId="0" numFmtId="0" xfId="65">
      <alignment horizontal="right"/>
    </xf>
    <xf applyAlignment="1" applyBorder="1" applyFont="1" borderId="10" fillId="0" fontId="0" numFmtId="0" xfId="75">
      <alignment horizontal="center"/>
    </xf>
    <xf applyAlignment="1" applyBorder="1" applyFont="1" borderId="10" fillId="0" fontId="6" numFmtId="0" xfId="75">
      <alignment horizontal="center"/>
    </xf>
    <xf applyAlignment="1" applyBorder="1" applyFont="1" borderId="10" fillId="0" fontId="27" numFmtId="0" xfId="75">
      <alignment horizontal="center"/>
    </xf>
    <xf applyAlignment="1" applyBorder="1" applyFill="1" applyFont="1" borderId="10" fillId="0" fontId="0" numFmtId="0" xfId="75">
      <alignment horizontal="center"/>
    </xf>
    <xf applyBorder="1" applyFont="1" borderId="95" fillId="0" fontId="0" numFmtId="0" xfId="75"/>
    <xf applyAlignment="1" applyBorder="1" applyFont="1" applyNumberFormat="1" borderId="101" fillId="0" fontId="0" numFmtId="57" xfId="75">
      <alignment horizontal="left"/>
    </xf>
    <xf applyBorder="1" applyFont="1" applyNumberFormat="1" borderId="42" fillId="0" fontId="0" numFmtId="180" xfId="92"/>
    <xf applyBorder="1" applyFont="1" applyNumberFormat="1" borderId="42" fillId="0" fontId="0" numFmtId="180" xfId="76"/>
    <xf applyBorder="1" applyFill="1" applyFont="1" applyNumberFormat="1" borderId="42" fillId="0" fontId="0" numFmtId="180" xfId="91"/>
    <xf applyBorder="1" applyFill="1" applyFont="1" applyNumberFormat="1" borderId="58" fillId="0" fontId="0" numFmtId="180" xfId="89"/>
    <xf applyBorder="1" applyFill="1" applyFont="1" applyNumberFormat="1" borderId="57" fillId="0" fontId="0" numFmtId="180" xfId="89"/>
    <xf applyBorder="1" applyFill="1" applyFont="1" borderId="58" fillId="0" fontId="26" numFmtId="0" xfId="86">
      <alignment vertical="center"/>
    </xf>
    <xf applyBorder="1" applyFill="1" applyFont="1" applyNumberFormat="1" borderId="58" fillId="0" fontId="0" numFmtId="180" xfId="91"/>
    <xf applyBorder="1" applyFill="1" applyFont="1" applyNumberFormat="1" borderId="57" fillId="0" fontId="0" numFmtId="180" xfId="91"/>
    <xf applyBorder="1" applyFill="1" applyFont="1" borderId="58" fillId="0" fontId="0" numFmtId="0" xfId="91"/>
    <xf applyBorder="1" applyFill="1" applyFont="1" borderId="57" fillId="0" fontId="0" numFmtId="0" xfId="91"/>
    <xf applyAlignment="1" applyBorder="1" applyFill="1" applyFont="1" borderId="42" fillId="0" fontId="0" numFmtId="0" xfId="91">
      <alignment horizontal="center"/>
    </xf>
    <xf applyAlignment="1" applyBorder="1" applyFont="1" borderId="87" fillId="0" fontId="0" numFmtId="0" xfId="75">
      <alignment horizontal="center"/>
    </xf>
    <xf applyBorder="1" applyFont="1" borderId="100" fillId="0" fontId="0" numFmtId="0" xfId="75"/>
    <xf applyAlignment="1" applyBorder="1" applyFont="1" borderId="98" fillId="0" fontId="0" numFmtId="0" xfId="75">
      <alignment horizontal="left"/>
    </xf>
    <xf applyBorder="1" applyFont="1" applyNumberFormat="1" borderId="76" fillId="0" fontId="0" numFmtId="180" xfId="92"/>
    <xf applyBorder="1" applyFont="1" applyNumberFormat="1" borderId="75" fillId="0" fontId="0" numFmtId="180" xfId="76"/>
    <xf applyBorder="1" applyFont="1" applyNumberFormat="1" borderId="75" fillId="0" fontId="0" numFmtId="180" xfId="91"/>
    <xf applyBorder="1" applyFont="1" applyNumberFormat="1" borderId="77" fillId="0" fontId="0" numFmtId="180" xfId="89"/>
    <xf applyBorder="1" applyFont="1" applyNumberFormat="1" borderId="76" fillId="0" fontId="0" numFmtId="180" xfId="89"/>
    <xf applyBorder="1" applyFont="1" borderId="77" fillId="0" fontId="26" numFmtId="0" xfId="86">
      <alignment vertical="center"/>
    </xf>
    <xf applyBorder="1" applyFont="1" applyNumberFormat="1" borderId="77" fillId="0" fontId="0" numFmtId="180" xfId="91"/>
    <xf applyBorder="1" applyFont="1" applyNumberFormat="1" borderId="76" fillId="0" fontId="0" numFmtId="180" xfId="91"/>
    <xf applyBorder="1" applyFont="1" borderId="77" fillId="0" fontId="0" numFmtId="0" xfId="91"/>
    <xf applyBorder="1" applyFont="1" borderId="76" fillId="0" fontId="0" numFmtId="0" xfId="91"/>
    <xf applyAlignment="1" applyBorder="1" applyFont="1" borderId="75" fillId="0" fontId="0" numFmtId="0" xfId="91">
      <alignment horizontal="center"/>
    </xf>
    <xf applyAlignment="1" applyBorder="1" applyFont="1" borderId="82" fillId="0" fontId="0" numFmtId="0" xfId="75">
      <alignment horizontal="center"/>
    </xf>
    <xf applyBorder="1" applyFont="1" applyNumberFormat="1" borderId="80" fillId="0" fontId="0" numFmtId="180" xfId="76"/>
    <xf applyAlignment="1" applyBorder="1" applyFont="1" applyNumberFormat="1" borderId="75" fillId="0" fontId="0" numFmtId="180" xfId="76">
      <alignment horizontal="right"/>
    </xf>
    <xf applyAlignment="1" applyBorder="1" applyFont="1" applyNumberFormat="1" borderId="98" fillId="0" fontId="0" numFmtId="57" xfId="75">
      <alignment horizontal="left"/>
    </xf>
    <xf applyBorder="1" applyFont="1" applyNumberFormat="1" borderId="75" fillId="0" fontId="0" numFmtId="180" xfId="92"/>
    <xf applyBorder="1" applyFont="1" borderId="91" fillId="0" fontId="0" numFmtId="0" xfId="75"/>
    <xf applyAlignment="1" applyBorder="1" applyFont="1" applyNumberFormat="1" borderId="109" fillId="0" fontId="0" numFmtId="57" xfId="75">
      <alignment horizontal="left"/>
    </xf>
    <xf applyBorder="1" applyFont="1" applyNumberFormat="1" borderId="20" fillId="0" fontId="0" numFmtId="180" xfId="92"/>
    <xf applyBorder="1" applyFont="1" applyNumberFormat="1" borderId="16" fillId="0" fontId="0" numFmtId="180" xfId="92"/>
    <xf applyAlignment="1" applyBorder="1" applyFont="1" applyNumberFormat="1" borderId="16" fillId="0" fontId="0" numFmtId="180" xfId="76">
      <alignment horizontal="right"/>
    </xf>
    <xf applyBorder="1" applyFont="1" applyNumberFormat="1" borderId="16" fillId="0" fontId="0" numFmtId="180" xfId="76"/>
    <xf applyBorder="1" applyFont="1" applyNumberFormat="1" borderId="16" fillId="0" fontId="0" numFmtId="180" xfId="91"/>
    <xf applyBorder="1" applyFont="1" applyNumberFormat="1" borderId="67" fillId="0" fontId="0" numFmtId="180" xfId="89"/>
    <xf applyBorder="1" applyFont="1" applyNumberFormat="1" borderId="20" fillId="0" fontId="0" numFmtId="180" xfId="89"/>
    <xf applyBorder="1" applyFont="1" borderId="67" fillId="0" fontId="26" numFmtId="0" xfId="86">
      <alignment vertical="center"/>
    </xf>
    <xf applyBorder="1" applyFont="1" applyNumberFormat="1" borderId="67" fillId="0" fontId="0" numFmtId="180" xfId="91"/>
    <xf applyBorder="1" applyFont="1" applyNumberFormat="1" borderId="20" fillId="0" fontId="0" numFmtId="180" xfId="91"/>
    <xf applyBorder="1" applyFont="1" borderId="67" fillId="0" fontId="0" numFmtId="0" xfId="91"/>
    <xf applyBorder="1" applyFont="1" borderId="20" fillId="0" fontId="0" numFmtId="0" xfId="91"/>
    <xf applyAlignment="1" applyBorder="1" applyFont="1" borderId="16" fillId="0" fontId="0" numFmtId="0" xfId="91">
      <alignment horizontal="center"/>
    </xf>
    <xf applyAlignment="1" applyBorder="1" applyFont="1" borderId="29" fillId="0" fontId="0" numFmtId="0" xfId="75">
      <alignment horizontal="center"/>
    </xf>
    <xf applyBorder="1" applyFont="1" applyNumberFormat="1" borderId="17" fillId="0" fontId="0" numFmtId="180" xfId="89"/>
    <xf applyBorder="1" applyFont="1" applyNumberFormat="1" borderId="79" fillId="0" fontId="0" numFmtId="180" xfId="89"/>
    <xf applyAlignment="1" applyBorder="1" applyFont="1" applyNumberFormat="1" borderId="10" fillId="0" fontId="0" numFmtId="180" xfId="76">
      <alignment horizontal="right"/>
    </xf>
    <xf applyBorder="1" applyFont="1" applyNumberFormat="1" borderId="49" fillId="0" fontId="0" numFmtId="180" xfId="76"/>
    <xf applyAlignment="1" applyBorder="1" applyFont="1" applyNumberFormat="1" borderId="48" fillId="0" fontId="26" numFmtId="180" xfId="76">
      <alignment horizontal="right" shrinkToFit="1"/>
    </xf>
    <xf applyAlignment="1" applyBorder="1" applyFont="1" applyNumberFormat="1" borderId="48" fillId="0" fontId="0" numFmtId="180" xfId="76">
      <alignment horizontal="right" shrinkToFit="1"/>
    </xf>
    <xf applyBorder="1" applyFont="1" applyNumberFormat="1" borderId="48" fillId="0" fontId="0" numFmtId="180" xfId="75"/>
    <xf applyAlignment="1" applyBorder="1" applyFont="1" applyNumberFormat="1" borderId="49" fillId="0" fontId="0" numFmtId="181" xfId="70">
      <alignment horizontal="center"/>
    </xf>
    <xf applyBorder="1" applyFont="1" applyNumberFormat="1" borderId="50" fillId="0" fontId="0" numFmtId="180" xfId="70"/>
    <xf applyBorder="1" applyFont="1" applyNumberFormat="1" borderId="49" fillId="0" fontId="0" numFmtId="180" xfId="70"/>
    <xf applyAlignment="1" applyBorder="1" applyFont="1" applyNumberFormat="1" borderId="48" fillId="0" fontId="0" numFmtId="179" xfId="70">
      <alignment horizontal="center"/>
    </xf>
    <xf applyBorder="1" applyFont="1" applyNumberFormat="1" borderId="48" fillId="0" fontId="0" numFmtId="180" xfId="70"/>
    <xf applyBorder="1" applyFont="1" applyNumberFormat="1" borderId="50" fillId="0" fontId="0" numFmtId="180" xfId="75"/>
    <xf applyBorder="1" applyFont="1" applyNumberFormat="1" borderId="49" fillId="0" fontId="0" numFmtId="180" xfId="75"/>
    <xf applyBorder="1" applyFont="1" borderId="50" fillId="0" fontId="0" numFmtId="0" xfId="75"/>
    <xf applyBorder="1" applyFont="1" borderId="49" fillId="0" fontId="0" numFmtId="0" xfId="75"/>
    <xf applyBorder="1" applyFont="1" borderId="48" fillId="0" fontId="0" numFmtId="0" xfId="75"/>
    <xf applyBorder="1" applyFont="1" borderId="51" fillId="0" fontId="0" numFmtId="0" xfId="75"/>
    <xf applyBorder="1" applyFont="1" applyNumberFormat="1" borderId="44" fillId="0" fontId="0" numFmtId="181" xfId="76"/>
    <xf applyBorder="1" applyFont="1" applyNumberFormat="1" borderId="44" fillId="0" fontId="0" numFmtId="181" xfId="75"/>
    <xf applyBorder="1" applyFont="1" applyNumberFormat="1" borderId="45" fillId="0" fontId="0" numFmtId="181" xfId="70"/>
    <xf applyBorder="1" applyFont="1" applyNumberFormat="1" borderId="52" fillId="0" fontId="0" numFmtId="179" xfId="70"/>
    <xf applyBorder="1" applyFont="1" applyNumberFormat="1" borderId="45" fillId="0" fontId="0" numFmtId="181" xfId="75"/>
    <xf applyBorder="1" applyFont="1" applyNumberFormat="1" borderId="46" fillId="0" fontId="0" numFmtId="181" xfId="75"/>
    <xf applyBorder="1" applyFont="1" borderId="45" fillId="0" fontId="0" numFmtId="0" xfId="75"/>
    <xf applyBorder="1" applyFont="1" borderId="46" fillId="0" fontId="0" numFmtId="0" xfId="75"/>
    <xf applyBorder="1" applyFont="1" borderId="44" fillId="0" fontId="0" numFmtId="0" xfId="75"/>
    <xf applyBorder="1" applyFont="1" borderId="47" fillId="0" fontId="0" numFmtId="0" xfId="75"/>
    <xf applyAlignment="1" applyBorder="1" applyFont="1" borderId="0" fillId="0" fontId="0" numFmtId="0" xfId="47"/>
    <xf applyBorder="1" applyFont="1" applyNumberFormat="1" borderId="0" fillId="0" fontId="0" numFmtId="181" xfId="47"/>
    <xf applyBorder="1" applyFont="1" applyNumberFormat="1" borderId="0" fillId="0" fontId="0" numFmtId="179" xfId="47"/>
    <xf applyBorder="1" applyFont="1" borderId="0" fillId="0" fontId="0" numFmtId="0" xfId="47"/>
    <xf applyFont="1" borderId="0" fillId="0" fontId="0" numFmtId="0" xfId="64"/>
    <xf applyFont="1" borderId="0" fillId="0" fontId="0" numFmtId="0" xfId="47"/>
    <xf applyAlignment="1" applyFont="1" borderId="0" fillId="0" fontId="0" numFmtId="0" xfId="65"/>
    <xf applyFont="1" borderId="0" fillId="0" fontId="0" numFmtId="0" xfId="50"/>
    <xf applyFill="1" applyFont="1" applyNumberFormat="1" borderId="0" fillId="0" fontId="7" numFmtId="185" xfId="0"/>
    <xf applyFill="1" applyFont="1" borderId="0" fillId="0" fontId="7" numFmtId="0" xfId="0"/>
    <xf applyAlignment="1" applyFill="1" applyFont="1" borderId="0" fillId="0" fontId="0" numFmtId="0" xfId="0">
      <alignment horizontal="right"/>
    </xf>
    <xf applyBorder="1" applyFill="1" applyFont="1" borderId="53" fillId="0" fontId="0" numFmtId="0" xfId="0"/>
    <xf applyAlignment="1" applyBorder="1" applyFill="1" applyFont="1" borderId="54" fillId="0" fontId="0" numFmtId="0" xfId="0">
      <alignment horizontal="center"/>
    </xf>
    <xf applyBorder="1" applyFill="1" applyFont="1" borderId="54" fillId="0" fontId="0" numFmtId="0" xfId="0"/>
    <xf applyBorder="1" applyFill="1" applyFont="1" borderId="55" fillId="0" fontId="0" numFmtId="0" xfId="0"/>
    <xf applyBorder="1" applyFill="1" applyFont="1" borderId="56" fillId="0" fontId="0" numFmtId="0" xfId="0"/>
    <xf applyBorder="1" applyFill="1" applyFont="1" borderId="57" fillId="0" fontId="0" numFmtId="0" xfId="0"/>
    <xf applyBorder="1" applyFill="1" applyFont="1" borderId="58" fillId="0" fontId="0" numFmtId="0" xfId="0"/>
    <xf applyBorder="1" applyFill="1" applyFont="1" borderId="43" fillId="0" fontId="0" numFmtId="0" xfId="0"/>
    <xf applyAlignment="1" applyBorder="1" applyFill="1" applyFont="1" borderId="59" fillId="0" fontId="0" numFmtId="0" xfId="0">
      <alignment horizontal="center"/>
    </xf>
    <xf applyAlignment="1" applyBorder="1" applyFill="1" applyFont="1" borderId="60" fillId="0" fontId="0" numFmtId="0" xfId="0">
      <alignment horizontal="center"/>
    </xf>
    <xf applyAlignment="1" applyBorder="1" applyFill="1" applyFont="1" borderId="61" fillId="0" fontId="0" numFmtId="0" xfId="0">
      <alignment horizontal="center"/>
    </xf>
    <xf applyAlignment="1" applyBorder="1" applyFill="1" applyFont="1" borderId="10" fillId="0" fontId="0" numFmtId="0" xfId="0">
      <alignment horizontal="center"/>
    </xf>
    <xf applyAlignment="1" applyBorder="1" applyFill="1" applyFont="1" borderId="62" fillId="0" fontId="0" numFmtId="0" xfId="0">
      <alignment horizontal="center"/>
    </xf>
    <xf applyAlignment="1" applyBorder="1" applyFill="1" applyFont="1" borderId="63" fillId="0" fontId="0" numFmtId="0" xfId="0">
      <alignment horizontal="center"/>
    </xf>
    <xf applyAlignment="1" applyBorder="1" applyFill="1" applyFont="1" borderId="64" fillId="0" fontId="0" numFmtId="0" xfId="0">
      <alignment horizontal="center"/>
    </xf>
    <xf applyAlignment="1" applyBorder="1" applyFill="1" applyFont="1" borderId="65" fillId="0" fontId="0" numFmtId="0" xfId="0">
      <alignment horizontal="center"/>
    </xf>
    <xf applyAlignment="1" applyBorder="1" applyFill="1" applyFont="1" borderId="66" fillId="0" fontId="0" numFmtId="0" xfId="0">
      <alignment horizontal="center"/>
    </xf>
    <xf applyBorder="1" applyFill="1" applyFont="1" borderId="23" fillId="0" fontId="0" numFmtId="0" xfId="0"/>
    <xf applyBorder="1" applyFill="1" applyFont="1" borderId="88" fillId="0" fontId="0" numFmtId="0" xfId="66"/>
    <xf applyBorder="1" applyFill="1" applyFont="1" borderId="93" fillId="0" fontId="0" numFmtId="0" xfId="66"/>
    <xf applyBorder="1" applyFill="1" applyFont="1" borderId="48" fillId="0" fontId="0" numFmtId="0" xfId="66"/>
    <xf applyBorder="1" applyFill="1" applyFont="1" borderId="94" fillId="0" fontId="0" numFmtId="0" xfId="66"/>
    <xf applyBorder="1" applyFill="1" applyFont="1" borderId="95" fillId="0" fontId="0" numFmtId="0" xfId="66"/>
    <xf applyBorder="1" applyFill="1" applyFont="1" borderId="57" fillId="0" fontId="0" numFmtId="0" xfId="66"/>
    <xf applyBorder="1" applyFill="1" applyFont="1" borderId="49" fillId="0" fontId="0" numFmtId="0" xfId="66"/>
    <xf applyBorder="1" applyFill="1" applyFont="1" borderId="96" fillId="0" fontId="0" numFmtId="0" xfId="66"/>
    <xf applyBorder="1" applyFill="1" applyFont="1" borderId="81" fillId="0" fontId="0" numFmtId="0" xfId="66"/>
    <xf applyBorder="1" applyFill="1" applyFont="1" borderId="13" fillId="0" fontId="0" numFmtId="0" xfId="0"/>
    <xf applyBorder="1" applyFill="1" applyFont="1" borderId="97" fillId="0" fontId="0" numFmtId="0" xfId="66"/>
    <xf applyBorder="1" applyFill="1" applyFont="1" borderId="98" fillId="0" fontId="0" numFmtId="0" xfId="66"/>
    <xf applyBorder="1" applyFill="1" applyFont="1" borderId="99" fillId="0" fontId="0" numFmtId="0" xfId="66"/>
    <xf applyBorder="1" applyFill="1" applyFont="1" borderId="100" fillId="0" fontId="0" numFmtId="0" xfId="66"/>
    <xf applyBorder="1" applyFill="1" applyFont="1" borderId="101" fillId="0" fontId="0" numFmtId="0" xfId="66"/>
    <xf applyBorder="1" applyFill="1" applyFont="1" borderId="76" fillId="0" fontId="0" numFmtId="0" xfId="66"/>
    <xf applyBorder="1" applyFill="1" applyFont="1" borderId="83" fillId="0" fontId="0" numFmtId="0" xfId="66"/>
    <xf applyBorder="1" applyFill="1" applyFont="1" borderId="148" fillId="0" fontId="0" numFmtId="0" xfId="66"/>
    <xf applyBorder="1" applyFill="1" applyFont="1" borderId="60" fillId="0" fontId="0" numFmtId="0" xfId="66"/>
    <xf applyBorder="1" applyFill="1" applyFont="1" borderId="61" fillId="0" fontId="0" numFmtId="0" xfId="66"/>
    <xf applyBorder="1" applyFill="1" applyFont="1" borderId="65" fillId="0" fontId="0" numFmtId="0" xfId="66"/>
    <xf applyBorder="1" applyFill="1" applyFont="1" borderId="63" fillId="0" fontId="0" numFmtId="0" xfId="66"/>
    <xf applyBorder="1" applyFill="1" applyFont="1" borderId="62" fillId="0" fontId="0" numFmtId="0" xfId="66"/>
    <xf applyBorder="1" applyFill="1" applyFont="1" borderId="25" fillId="0" fontId="0" numFmtId="0" xfId="0"/>
    <xf applyBorder="1" applyFill="1" applyFont="1" borderId="102" fillId="0" fontId="0" numFmtId="0" xfId="66"/>
    <xf applyBorder="1" applyFill="1" applyFont="1" borderId="103" fillId="0" fontId="0" numFmtId="0" xfId="66"/>
    <xf applyBorder="1" applyFill="1" applyFont="1" borderId="26" fillId="0" fontId="0" numFmtId="0" xfId="66"/>
    <xf applyBorder="1" applyFill="1" applyFont="1" borderId="104" fillId="0" fontId="0" numFmtId="0" xfId="66"/>
    <xf applyBorder="1" applyFill="1" applyFont="1" borderId="143" fillId="0" fontId="0" numFmtId="0" xfId="66"/>
    <xf applyBorder="1" applyFill="1" applyFont="1" borderId="105" fillId="0" fontId="0" numFmtId="0" xfId="66"/>
    <xf applyBorder="1" applyFill="1" applyFont="1" borderId="106" fillId="0" fontId="0" numFmtId="38" xfId="34"/>
    <xf applyBorder="1" applyFill="1" applyFont="1" borderId="107" fillId="0" fontId="0" numFmtId="38" xfId="34"/>
    <xf applyBorder="1" applyFill="1" applyFont="1" borderId="108" fillId="0" fontId="0" numFmtId="0" xfId="66"/>
    <xf applyBorder="1" applyFill="1" applyFont="1" borderId="0" fillId="0" fontId="0" numFmtId="0" xfId="0"/>
    <xf applyBorder="1" applyFill="1" applyFont="1" applyNumberFormat="1" borderId="0" fillId="0" fontId="0" numFmtId="3" xfId="0"/>
    <xf applyAlignment="1" applyFill="1" applyFont="1" borderId="0" fillId="0" fontId="0" numFmtId="0" quotePrefix="1" xfId="0">
      <alignment horizontal="right"/>
    </xf>
    <xf applyFont="1" borderId="0" fillId="0" fontId="7" numFmtId="0" xfId="58"/>
    <xf applyFont="1" borderId="0" fillId="0" fontId="0" numFmtId="0" xfId="58"/>
    <xf applyFill="1" applyFont="1" borderId="0" fillId="0" fontId="0" numFmtId="0" xfId="58"/>
    <xf applyFont="1" borderId="0" fillId="0" fontId="0" numFmtId="0" xfId="68"/>
    <xf applyFill="1" applyFont="1" borderId="0" fillId="0" fontId="0" numFmtId="0" xfId="68"/>
    <xf applyAlignment="1" applyFill="1" applyFont="1" borderId="0" fillId="0" fontId="0" numFmtId="0" xfId="68">
      <alignment horizontal="right"/>
    </xf>
    <xf applyAlignment="1" applyBorder="1" applyFont="1" borderId="10" fillId="0" fontId="0" numFmtId="0" xfId="68">
      <alignment horizontal="center"/>
    </xf>
    <xf applyBorder="1" applyFill="1" applyFont="1" borderId="10" fillId="0" fontId="0" numFmtId="0" xfId="68"/>
    <xf applyBorder="1" applyFill="1" applyFont="1" borderId="68" fillId="0" fontId="0" numFmtId="0" xfId="68"/>
    <xf applyBorder="1" applyFont="1" borderId="95" fillId="0" fontId="0" numFmtId="0" xfId="68"/>
    <xf applyAlignment="1" applyBorder="1" applyFont="1" applyNumberFormat="1" borderId="101" fillId="0" fontId="0" numFmtId="57" xfId="68">
      <alignment horizontal="left"/>
    </xf>
    <xf applyAlignment="1" applyBorder="1" applyFont="1" applyNumberFormat="1" borderId="57" fillId="0" fontId="0" numFmtId="176" xfId="69">
      <alignment horizontal="right"/>
    </xf>
    <xf applyAlignment="1" applyBorder="1" applyFont="1" applyNumberFormat="1" borderId="42" fillId="0" fontId="0" numFmtId="176" xfId="88">
      <alignment horizontal="right"/>
    </xf>
    <xf applyAlignment="1" applyBorder="1" applyFont="1" applyNumberFormat="1" borderId="42" fillId="0" fontId="0" numFmtId="176" xfId="69">
      <alignment horizontal="right"/>
    </xf>
    <xf applyAlignment="1" applyBorder="1" applyFill="1" applyFont="1" applyNumberFormat="1" borderId="42" fillId="0" fontId="0" numFmtId="176" xfId="87">
      <alignment horizontal="right"/>
    </xf>
    <xf applyAlignment="1" applyBorder="1" applyFill="1" applyFont="1" applyNumberFormat="1" borderId="42" fillId="0" fontId="0" numFmtId="176" xfId="88">
      <alignment horizontal="right"/>
    </xf>
    <xf applyAlignment="1" applyBorder="1" applyFill="1" applyFont="1" applyNumberFormat="1" borderId="87" fillId="0" fontId="0" numFmtId="176" xfId="88">
      <alignment horizontal="right"/>
    </xf>
    <xf applyBorder="1" applyFont="1" borderId="100" fillId="0" fontId="0" numFmtId="0" xfId="68"/>
    <xf applyAlignment="1" applyBorder="1" applyFont="1" applyNumberFormat="1" borderId="98" fillId="0" fontId="0" numFmtId="57" xfId="68">
      <alignment horizontal="left"/>
    </xf>
    <xf applyAlignment="1" applyBorder="1" applyFont="1" applyNumberFormat="1" borderId="76" fillId="0" fontId="0" numFmtId="176" xfId="69">
      <alignment horizontal="right"/>
    </xf>
    <xf applyAlignment="1" applyBorder="1" applyFont="1" applyNumberFormat="1" borderId="75" fillId="0" fontId="0" numFmtId="176" xfId="88">
      <alignment horizontal="right"/>
    </xf>
    <xf applyAlignment="1" applyBorder="1" applyFont="1" applyNumberFormat="1" borderId="75" fillId="0" fontId="0" numFmtId="176" xfId="69">
      <alignment horizontal="right"/>
    </xf>
    <xf applyAlignment="1" applyBorder="1" applyFill="1" applyFont="1" applyNumberFormat="1" borderId="75" fillId="0" fontId="0" numFmtId="176" xfId="87">
      <alignment horizontal="right"/>
    </xf>
    <xf applyAlignment="1" applyBorder="1" applyFill="1" applyFont="1" applyNumberFormat="1" borderId="75" fillId="0" fontId="0" numFmtId="176" xfId="88">
      <alignment horizontal="right"/>
    </xf>
    <xf applyAlignment="1" applyBorder="1" applyFill="1" applyFont="1" applyNumberFormat="1" borderId="82" fillId="0" fontId="0" numFmtId="176" xfId="88">
      <alignment horizontal="right"/>
    </xf>
    <xf applyBorder="1" applyFont="1" borderId="100" fillId="0" fontId="0" numFmtId="0" xfId="78"/>
    <xf applyBorder="1" applyFont="1" borderId="91" fillId="0" fontId="0" numFmtId="0" xfId="68"/>
    <xf applyAlignment="1" applyBorder="1" applyFont="1" applyNumberFormat="1" borderId="109" fillId="0" fontId="0" numFmtId="57" xfId="68">
      <alignment horizontal="left"/>
    </xf>
    <xf applyAlignment="1" applyBorder="1" applyFont="1" applyNumberFormat="1" borderId="20" fillId="0" fontId="0" numFmtId="176" xfId="69">
      <alignment horizontal="right"/>
    </xf>
    <xf applyAlignment="1" applyBorder="1" applyFont="1" applyNumberFormat="1" borderId="16" fillId="0" fontId="0" numFmtId="176" xfId="88">
      <alignment horizontal="right"/>
    </xf>
    <xf applyAlignment="1" applyBorder="1" applyFont="1" applyNumberFormat="1" borderId="16" fillId="0" fontId="0" numFmtId="176" xfId="69">
      <alignment horizontal="right"/>
    </xf>
    <xf applyAlignment="1" applyBorder="1" applyFill="1" applyFont="1" applyNumberFormat="1" borderId="16" fillId="0" fontId="0" numFmtId="176" xfId="87">
      <alignment horizontal="right"/>
    </xf>
    <xf applyAlignment="1" applyBorder="1" applyFill="1" applyFont="1" applyNumberFormat="1" borderId="16" fillId="0" fontId="0" numFmtId="176" xfId="93">
      <alignment horizontal="right"/>
    </xf>
    <xf applyAlignment="1" applyBorder="1" applyFill="1" applyFont="1" applyNumberFormat="1" borderId="29" fillId="0" fontId="0" numFmtId="176" xfId="88">
      <alignment horizontal="right"/>
    </xf>
    <xf applyAlignment="1" applyBorder="1" applyFont="1" applyNumberFormat="1" borderId="49" fillId="0" fontId="0" numFmtId="176" xfId="34">
      <alignment horizontal="right"/>
    </xf>
    <xf applyAlignment="1" applyBorder="1" applyFill="1" applyFont="1" applyNumberFormat="1" borderId="49" fillId="0" fontId="0" numFmtId="176" xfId="34">
      <alignment horizontal="right"/>
    </xf>
    <xf applyAlignment="1" applyBorder="1" applyFill="1" applyFont="1" applyNumberFormat="1" borderId="51" fillId="0" fontId="0" numFmtId="176" xfId="34">
      <alignment horizontal="right"/>
    </xf>
    <xf applyBorder="1" applyFont="1" applyNumberFormat="1" borderId="46" fillId="0" fontId="0" numFmtId="182" xfId="70"/>
    <xf applyBorder="1" applyFill="1" applyFont="1" applyNumberFormat="1" borderId="46" fillId="0" fontId="0" numFmtId="182" xfId="70"/>
    <xf applyBorder="1" applyFill="1" applyFont="1" applyNumberFormat="1" borderId="46" fillId="0" fontId="0" numFmtId="182" xfId="79"/>
    <xf applyAlignment="1" applyBorder="1" applyFill="1" applyFont="1" applyNumberFormat="1" borderId="47" fillId="0" fontId="0" numFmtId="182" xfId="79">
      <alignment horizontal="right"/>
    </xf>
    <xf applyAlignment="1" applyBorder="1" applyFont="1" borderId="0" fillId="0" fontId="0" numFmtId="0" xfId="58"/>
    <xf applyAlignment="1" applyBorder="1" applyFont="1" borderId="0" fillId="0" fontId="0" numFmtId="0" xfId="58">
      <alignment horizontal="right"/>
    </xf>
    <xf applyAlignment="1" applyBorder="1" applyFont="1" borderId="15" fillId="0" fontId="0" numFmtId="0" xfId="58">
      <alignment horizontal="right"/>
    </xf>
    <xf applyAlignment="1" applyBorder="1" applyFill="1" applyFont="1" borderId="0" fillId="0" fontId="0" numFmtId="0" xfId="58">
      <alignment horizontal="right"/>
    </xf>
    <xf applyBorder="1" applyFont="1" applyNumberFormat="1" borderId="76" fillId="0" fontId="0" numFmtId="38" xfId="90"/>
    <xf applyBorder="1" applyFont="1" applyNumberFormat="1" borderId="66" fillId="0" fontId="0" numFmtId="38" xfId="90"/>
    <xf applyBorder="1" applyFill="1" applyFont="1" applyNumberFormat="1" borderId="47" fillId="0" fontId="0" numFmtId="176" xfId="34"/>
    <xf applyBorder="1" applyFill="1" applyFont="1" applyNumberFormat="1" borderId="84" fillId="0" fontId="0" numFmtId="176" xfId="34"/>
    <xf applyBorder="1" applyFont="1" applyNumberFormat="1" borderId="57" fillId="0" fontId="0" numFmtId="38" xfId="90"/>
    <xf applyBorder="1" applyFont="1" applyNumberFormat="1" borderId="75" fillId="0" fontId="0" numFmtId="180" xfId="74"/>
    <xf applyBorder="1" applyFont="1" applyNumberFormat="1" borderId="20" fillId="0" fontId="0" numFmtId="38" xfId="90"/>
    <xf applyBorder="1" applyFont="1" applyNumberFormat="1" borderId="79" fillId="0" fontId="0" numFmtId="38" xfId="90"/>
    <xf applyBorder="1" applyFont="1" applyNumberFormat="1" borderId="57" fillId="0" fontId="0" numFmtId="180" xfId="92"/>
    <xf applyFont="1" borderId="0" fillId="0" fontId="7" numFmtId="0" xfId="67"/>
    <xf applyFont="1" borderId="0" fillId="0" fontId="0" numFmtId="0" xfId="57"/>
    <xf applyFill="1" applyFont="1" borderId="0" fillId="0" fontId="0" numFmtId="0" xfId="57"/>
    <xf applyAlignment="1" applyBorder="1" applyFont="1" borderId="0" fillId="0" fontId="0" numFmtId="0" xfId="57">
      <alignment horizontal="center"/>
    </xf>
    <xf applyBorder="1" applyFont="1" borderId="0" fillId="0" fontId="0" numFmtId="0" xfId="57"/>
    <xf applyBorder="1" applyFill="1" applyFont="1" borderId="0" fillId="0" fontId="0" numFmtId="0" xfId="57"/>
    <xf applyAlignment="1" applyFill="1" applyFont="1" borderId="0" fillId="0" fontId="0" numFmtId="0" xfId="67">
      <alignment horizontal="right"/>
    </xf>
    <xf applyAlignment="1" applyBorder="1" applyFont="1" borderId="11" fillId="0" fontId="0" numFmtId="0" xfId="57">
      <alignment horizontal="center"/>
    </xf>
    <xf applyAlignment="1" applyBorder="1" applyFill="1" applyFont="1" borderId="20" fillId="0" fontId="0" numFmtId="0" xfId="57">
      <alignment horizontal="center" vertical="center"/>
    </xf>
    <xf applyAlignment="1" applyBorder="1" applyFill="1" applyFont="1" borderId="67" fillId="0" fontId="0" numFmtId="0" xfId="57">
      <alignment horizontal="center" vertical="center"/>
    </xf>
    <xf applyAlignment="1" applyBorder="1" applyFill="1" applyFont="1" borderId="90" fillId="0" fontId="0" numFmtId="0" xfId="57">
      <alignment horizontal="center" vertical="center" wrapText="1"/>
    </xf>
    <xf applyAlignment="1" applyBorder="1" applyFill="1" applyFont="1" borderId="139" fillId="0" fontId="28" numFmtId="0" xfId="57">
      <alignment horizontal="center" vertical="center" wrapText="1"/>
    </xf>
    <xf applyAlignment="1" applyBorder="1" applyFill="1" applyFont="1" borderId="44" fillId="0" fontId="0" numFmtId="0" xfId="57">
      <alignment horizontal="center"/>
    </xf>
    <xf applyAlignment="1" applyBorder="1" applyFill="1" applyFont="1" borderId="46" fillId="0" fontId="0" numFmtId="0" xfId="57">
      <alignment horizontal="center"/>
    </xf>
    <xf applyAlignment="1" applyBorder="1" applyFill="1" applyFont="1" borderId="47" fillId="0" fontId="0" numFmtId="0" xfId="57">
      <alignment horizontal="center"/>
    </xf>
    <xf applyBorder="1" applyFill="1" applyFont="1" applyNumberFormat="1" borderId="42" fillId="0" fontId="0" numFmtId="176" xfId="77"/>
    <xf applyBorder="1" applyFill="1" applyFont="1" applyNumberFormat="1" borderId="57" fillId="0" fontId="0" numFmtId="176" xfId="77"/>
    <xf applyBorder="1" applyFill="1" applyFont="1" applyNumberFormat="1" borderId="133" fillId="0" fontId="0" numFmtId="176" xfId="77"/>
    <xf applyBorder="1" applyFill="1" applyFont="1" applyNumberFormat="1" borderId="75" fillId="0" fontId="0" numFmtId="176" xfId="77"/>
    <xf applyBorder="1" applyFill="1" applyFont="1" applyNumberFormat="1" borderId="76" fillId="0" fontId="0" numFmtId="176" xfId="77"/>
    <xf applyBorder="1" applyFill="1" applyFont="1" applyNumberFormat="1" borderId="10" fillId="0" fontId="0" numFmtId="176" xfId="77"/>
    <xf applyBorder="1" applyFill="1" applyFont="1" applyNumberFormat="1" borderId="66" fillId="0" fontId="0" numFmtId="176" xfId="77"/>
    <xf applyBorder="1" applyFill="1" applyFont="1" applyNumberFormat="1" borderId="52" fillId="0" fontId="0" numFmtId="176" xfId="77"/>
    <xf applyBorder="1" applyFill="1" applyFont="1" applyNumberFormat="1" borderId="106" fillId="0" fontId="0" numFmtId="176" xfId="77"/>
    <xf applyFont="1" borderId="0" fillId="0" fontId="0" numFmtId="0" xfId="48">
      <alignment vertical="center"/>
    </xf>
    <xf applyFill="1" applyFont="1" borderId="0" fillId="0" fontId="0" numFmtId="0" xfId="48">
      <alignment vertical="center"/>
    </xf>
    <xf applyAlignment="1" applyFill="1" applyFont="1" borderId="0" fillId="0" fontId="0" numFmtId="0" quotePrefix="1" xfId="67">
      <alignment horizontal="right"/>
    </xf>
    <xf applyFont="1" borderId="0" fillId="0" fontId="0" numFmtId="0" xfId="49">
      <alignment vertical="center"/>
    </xf>
    <xf applyFill="1" applyFont="1" borderId="0" fillId="0" fontId="0" numFmtId="0" xfId="49">
      <alignment vertical="center"/>
    </xf>
    <xf applyBorder="1" applyFill="1" applyFont="1" applyNumberFormat="1" borderId="152" fillId="0" fontId="0" numFmtId="176" xfId="77"/>
    <xf applyBorder="1" applyFill="1" applyFont="1" applyNumberFormat="1" borderId="153" fillId="0" fontId="0" numFmtId="176" xfId="77"/>
    <xf applyBorder="1" applyFill="1" applyFont="1" applyNumberFormat="1" borderId="154" fillId="0" fontId="0" numFmtId="176" xfId="77"/>
    <xf applyBorder="1" applyFill="1" applyFont="1" applyNumberFormat="1" borderId="80" fillId="0" fontId="0" numFmtId="176" xfId="77"/>
    <xf applyBorder="1" applyFill="1" applyFont="1" applyNumberFormat="1" borderId="155" fillId="0" fontId="0" numFmtId="176" xfId="77"/>
    <xf applyBorder="1" applyFill="1" applyFont="1" applyNumberFormat="1" borderId="156" fillId="0" fontId="0" numFmtId="176" xfId="77"/>
    <xf applyBorder="1" applyFill="1" applyFont="1" applyNumberFormat="1" borderId="157" fillId="0" fontId="0" numFmtId="176" xfId="77"/>
    <xf applyBorder="1" applyFill="1" applyFont="1" applyNumberFormat="1" borderId="158" fillId="0" fontId="0" numFmtId="176" xfId="77"/>
    <xf applyBorder="1" applyFill="1" applyFont="1" applyNumberFormat="1" borderId="159" fillId="0" fontId="0" numFmtId="176" xfId="77"/>
    <xf applyBorder="1" applyFill="1" applyFont="1" applyNumberFormat="1" borderId="160" fillId="0" fontId="0" numFmtId="176" xfId="77"/>
    <xf applyBorder="1" applyFill="1" applyFont="1" applyNumberFormat="1" borderId="161" fillId="0" fontId="0" numFmtId="176" xfId="77"/>
    <xf applyBorder="1" applyFill="1" applyFont="1" applyNumberFormat="1" borderId="162" fillId="0" fontId="0" numFmtId="176" xfId="77"/>
    <xf applyAlignment="1" applyBorder="1" applyFont="1" borderId="113" fillId="0" fontId="0" numFmtId="6" xfId="43">
      <alignment horizontal="center"/>
    </xf>
    <xf applyAlignment="1" applyBorder="1" applyFont="1" borderId="114" fillId="0" fontId="0" numFmtId="6" xfId="43">
      <alignment horizontal="center"/>
    </xf>
    <xf applyAlignment="1" applyBorder="1" applyFont="1" borderId="115" fillId="0" fontId="0" numFmtId="6" xfId="43">
      <alignment horizontal="center"/>
    </xf>
    <xf applyAlignment="1" applyBorder="1" applyFont="1" borderId="116" fillId="0" fontId="0" numFmtId="0" xfId="53">
      <alignment horizontal="center"/>
    </xf>
    <xf applyAlignment="1" applyBorder="1" applyFont="1" borderId="114" fillId="0" fontId="0" numFmtId="0" xfId="53">
      <alignment horizontal="center"/>
    </xf>
    <xf applyAlignment="1" applyBorder="1" applyFont="1" borderId="115" fillId="0" fontId="0" numFmtId="0" xfId="53">
      <alignment horizontal="center"/>
    </xf>
    <xf applyAlignment="1" applyBorder="1" applyFont="1" borderId="117" fillId="0" fontId="0" numFmtId="0" xfId="53">
      <alignment horizontal="center" vertical="center"/>
    </xf>
    <xf applyAlignment="1" applyBorder="1" applyFont="1" borderId="24" fillId="0" fontId="0" numFmtId="0" xfId="53">
      <alignment horizontal="center" vertical="center"/>
    </xf>
    <xf applyAlignment="1" applyFont="1" applyNumberFormat="1" borderId="0" fillId="0" fontId="7" numFmtId="185" xfId="0">
      <alignment horizontal="center"/>
    </xf>
    <xf applyAlignment="1" applyFont="1" borderId="0" fillId="0" fontId="7" numFmtId="0" xfId="54">
      <alignment horizontal="left"/>
    </xf>
    <xf applyAlignment="1" applyBorder="1" applyFill="1" applyFont="1" borderId="113" fillId="0" fontId="0" numFmtId="0" xfId="54">
      <alignment horizontal="center"/>
    </xf>
    <xf applyAlignment="1" applyBorder="1" applyFill="1" applyFont="1" borderId="114" fillId="0" fontId="0" numFmtId="0" xfId="54">
      <alignment horizontal="center"/>
    </xf>
    <xf applyAlignment="1" applyBorder="1" applyFill="1" applyFont="1" borderId="115" fillId="0" fontId="0" numFmtId="0" xfId="54">
      <alignment horizontal="center"/>
    </xf>
    <xf applyAlignment="1" applyBorder="1" applyFill="1" applyFont="1" borderId="116" fillId="0" fontId="0" numFmtId="0" xfId="54">
      <alignment horizontal="center"/>
    </xf>
    <xf applyAlignment="1" applyBorder="1" applyFill="1" applyFont="1" borderId="151" fillId="0" fontId="0" numFmtId="0" xfId="54">
      <alignment horizontal="center"/>
    </xf>
    <xf applyAlignment="1" applyBorder="1" applyFill="1" applyFont="1" borderId="85" fillId="0" fontId="0" numFmtId="0" xfId="54">
      <alignment horizontal="center"/>
    </xf>
    <xf applyAlignment="1" applyBorder="1" applyFill="1" applyFont="1" borderId="76" fillId="0" fontId="0" numFmtId="0" xfId="54">
      <alignment horizontal="center"/>
    </xf>
    <xf applyAlignment="1" applyBorder="1" applyFill="1" applyFont="1" borderId="77" fillId="0" fontId="0" numFmtId="0" xfId="54">
      <alignment horizontal="center"/>
    </xf>
    <xf applyAlignment="1" applyBorder="1" applyFill="1" applyFont="1" borderId="83" fillId="0" fontId="0" numFmtId="0" xfId="54">
      <alignment horizontal="center"/>
    </xf>
    <xf applyAlignment="1" applyBorder="1" applyFill="1" applyFont="1" borderId="137" fillId="0" fontId="0" numFmtId="0" xfId="54">
      <alignment horizontal="center"/>
    </xf>
    <xf applyAlignment="1" applyBorder="1" applyFont="1" borderId="120" fillId="0" fontId="0" numFmtId="0" xfId="54">
      <alignment horizontal="left" vertical="center"/>
    </xf>
    <xf applyAlignment="1" applyBorder="1" applyFont="1" borderId="23" fillId="0" fontId="0" numFmtId="0" xfId="54">
      <alignment horizontal="left" vertical="center"/>
    </xf>
    <xf applyAlignment="1" applyBorder="1" applyFont="1" borderId="53" fillId="0" fontId="0" numFmtId="0" xfId="54">
      <alignment horizontal="center" vertical="center"/>
    </xf>
    <xf applyAlignment="1" applyBorder="1" applyFont="1" borderId="54" fillId="0" fontId="0" numFmtId="0" xfId="54">
      <alignment horizontal="center" vertical="center"/>
    </xf>
    <xf applyAlignment="1" applyFont="1" borderId="0" fillId="0" fontId="7" numFmtId="0" xfId="55">
      <alignment horizontal="left"/>
    </xf>
    <xf applyAlignment="1" applyBorder="1" applyFont="1" borderId="53" fillId="0" fontId="0" numFmtId="0" xfId="55">
      <alignment horizontal="center" vertical="center"/>
    </xf>
    <xf applyAlignment="1" applyBorder="1" applyFont="1" borderId="54" fillId="0" fontId="0" numFmtId="0" xfId="55">
      <alignment vertical="center"/>
    </xf>
    <xf applyAlignment="1" applyBorder="1" applyFont="1" borderId="59" fillId="0" fontId="0" numFmtId="0" xfId="55">
      <alignment vertical="center"/>
    </xf>
    <xf applyAlignment="1" applyBorder="1" applyFill="1" applyFont="1" borderId="118" fillId="0" fontId="0" numFmtId="0" xfId="62">
      <alignment horizontal="center"/>
    </xf>
    <xf applyAlignment="1" applyBorder="1" applyFill="1" applyFont="1" borderId="114" fillId="0" fontId="0" numFmtId="0" xfId="62">
      <alignment horizontal="center"/>
    </xf>
    <xf applyAlignment="1" applyBorder="1" applyFill="1" applyFont="1" borderId="115" fillId="0" fontId="0" numFmtId="0" xfId="62">
      <alignment horizontal="center"/>
    </xf>
    <xf applyAlignment="1" applyBorder="1" applyFill="1" applyFont="1" borderId="116" fillId="0" fontId="0" numFmtId="0" xfId="62">
      <alignment horizontal="center"/>
    </xf>
    <xf applyAlignment="1" applyBorder="1" applyFill="1" applyFont="1" borderId="113" fillId="0" fontId="0" numFmtId="0" xfId="62">
      <alignment horizontal="center"/>
    </xf>
    <xf applyAlignment="1" applyFont="1" applyNumberFormat="1" borderId="0" fillId="0" fontId="7" numFmtId="185" xfId="0"/>
    <xf applyAlignment="1" applyBorder="1" applyFont="1" borderId="50" fillId="0" fontId="0" numFmtId="0" xfId="70">
      <alignment horizontal="center"/>
    </xf>
    <xf applyAlignment="1" applyBorder="1" applyFont="1" borderId="49" fillId="0" fontId="0" numFmtId="0" xfId="70">
      <alignment horizontal="center"/>
    </xf>
    <xf applyAlignment="1" applyBorder="1" applyFont="1" borderId="123" fillId="0" fontId="0" numFmtId="0" xfId="73"/>
    <xf applyAlignment="1" applyBorder="1" applyFont="1" borderId="124" fillId="0" fontId="0" numFmtId="0" xfId="73"/>
    <xf applyAlignment="1" applyBorder="1" applyFont="1" borderId="69" fillId="0" fontId="0" numFmtId="0" xfId="63">
      <alignment horizontal="right"/>
    </xf>
    <xf applyAlignment="1" applyBorder="1" applyFont="1" borderId="121" fillId="0" fontId="0" numFmtId="0" xfId="73"/>
    <xf applyAlignment="1" applyBorder="1" applyFont="1" borderId="122" fillId="0" fontId="0" numFmtId="0" xfId="73"/>
    <xf applyFill="1" applyFont="1" borderId="0" fillId="0" fontId="29" numFmtId="0" quotePrefix="1" xfId="47"/>
    <xf applyAlignment="1" applyBorder="1" applyFont="1" borderId="118" fillId="0" fontId="0" numFmtId="0" xfId="73">
      <alignment horizontal="center"/>
    </xf>
    <xf applyAlignment="1" applyBorder="1" applyFont="1" borderId="119" fillId="0" fontId="0" numFmtId="0" xfId="73">
      <alignment horizontal="center"/>
    </xf>
    <xf applyAlignment="1" applyBorder="1" applyFont="1" borderId="35" fillId="0" fontId="0" numFmtId="0" xfId="73">
      <alignment wrapText="1"/>
    </xf>
    <xf applyAlignment="1" applyBorder="1" applyFont="1" borderId="22" fillId="0" fontId="0" numFmtId="0" xfId="73">
      <alignment wrapText="1"/>
    </xf>
    <xf applyAlignment="1" applyBorder="1" applyFont="1" borderId="36" fillId="0" fontId="0" numFmtId="0" xfId="73">
      <alignment horizontal="center"/>
    </xf>
    <xf applyAlignment="1" applyBorder="1" applyFont="1" borderId="34" fillId="0" fontId="0" numFmtId="0" xfId="73">
      <alignment horizontal="center"/>
    </xf>
    <xf applyAlignment="1" applyBorder="1" applyFont="1" borderId="114" fillId="0" fontId="0" numFmtId="0" xfId="73">
      <alignment horizontal="center"/>
    </xf>
    <xf applyAlignment="1" applyBorder="1" applyFont="1" borderId="32" fillId="0" fontId="0" numFmtId="0" xfId="75">
      <alignment horizontal="center" vertical="center" wrapText="1"/>
    </xf>
    <xf applyAlignment="1" applyBorder="1" applyFont="1" borderId="38" fillId="0" fontId="0" numFmtId="0" xfId="75">
      <alignment horizontal="center" vertical="center" wrapText="1"/>
    </xf>
    <xf applyAlignment="1" applyBorder="1" applyFill="1" applyFont="1" borderId="35" fillId="0" fontId="0" numFmtId="0" xfId="75">
      <alignment vertical="center" wrapText="1"/>
    </xf>
    <xf applyAlignment="1" applyBorder="1" applyFill="1" applyFont="1" borderId="22" fillId="0" fontId="0" numFmtId="0" xfId="75">
      <alignment vertical="center" wrapText="1"/>
    </xf>
    <xf applyAlignment="1" applyBorder="1" applyFill="1" applyFont="1" borderId="36" fillId="0" fontId="0" numFmtId="0" xfId="75">
      <alignment horizontal="center" vertical="center" wrapText="1"/>
    </xf>
    <xf applyAlignment="1" applyBorder="1" applyFill="1" applyFont="1" borderId="34" fillId="0" fontId="0" numFmtId="0" xfId="75">
      <alignment horizontal="center" vertical="center" wrapText="1"/>
    </xf>
    <xf applyAlignment="1" applyBorder="1" applyFill="1" applyFont="1" borderId="40" fillId="0" fontId="0" numFmtId="0" xfId="75">
      <alignment horizontal="center" vertical="center" wrapText="1"/>
    </xf>
    <xf applyAlignment="1" applyBorder="1" applyFill="1" applyFont="1" borderId="21" fillId="0" fontId="0" numFmtId="0" xfId="75">
      <alignment horizontal="center" vertical="center" wrapText="1"/>
    </xf>
    <xf applyAlignment="1" applyBorder="1" applyFont="1" borderId="127" fillId="0" fontId="0" numFmtId="0" xfId="75">
      <alignment vertical="center" wrapText="1"/>
    </xf>
    <xf applyAlignment="1" applyBorder="1" applyFont="1" borderId="128" fillId="0" fontId="0" numFmtId="0" xfId="75">
      <alignment vertical="center" wrapText="1"/>
    </xf>
    <xf applyAlignment="1" applyBorder="1" applyFont="1" borderId="118" fillId="0" fontId="0" numFmtId="0" xfId="75">
      <alignment horizontal="center"/>
    </xf>
    <xf applyAlignment="1" applyBorder="1" applyFont="1" borderId="119" fillId="0" fontId="0" numFmtId="0" xfId="75">
      <alignment horizontal="center"/>
    </xf>
    <xf applyAlignment="1" applyBorder="1" applyFont="1" borderId="33" fillId="0" fontId="0" numFmtId="0" xfId="75">
      <alignment horizontal="center" vertical="center" wrapText="1"/>
    </xf>
    <xf applyAlignment="1" applyBorder="1" applyFont="1" borderId="39" fillId="0" fontId="0" numFmtId="0" xfId="75">
      <alignment horizontal="center" vertical="center" wrapText="1"/>
    </xf>
    <xf applyAlignment="1" applyBorder="1" applyFill="1" applyFont="1" borderId="35" fillId="0" fontId="0" numFmtId="0" xfId="75">
      <alignment horizontal="center" wrapText="1"/>
    </xf>
    <xf applyAlignment="1" applyBorder="1" applyFill="1" applyFont="1" borderId="22" fillId="0" fontId="0" numFmtId="0" xfId="75">
      <alignment horizontal="center" wrapText="1"/>
    </xf>
    <xf applyAlignment="1" applyBorder="1" applyFill="1" applyFont="1" borderId="118" fillId="0" fontId="0" numFmtId="0" xfId="75">
      <alignment horizontal="center"/>
    </xf>
    <xf applyAlignment="1" applyBorder="1" applyFill="1" applyFont="1" borderId="119" fillId="0" fontId="0" numFmtId="0" xfId="75">
      <alignment horizontal="center"/>
    </xf>
    <xf applyAlignment="1" applyBorder="1" applyFont="1" borderId="37" fillId="0" fontId="0" numFmtId="0" xfId="75">
      <alignment horizontal="center" vertical="center" wrapText="1"/>
    </xf>
    <xf applyBorder="1" applyFont="1" borderId="30" fillId="0" fontId="0" numFmtId="0" xfId="0"/>
    <xf applyAlignment="1" applyBorder="1" applyFill="1" applyFont="1" borderId="36" fillId="0" fontId="0" numFmtId="0" xfId="75">
      <alignment horizontal="center" vertical="center"/>
    </xf>
    <xf applyAlignment="1" applyBorder="1" applyFill="1" applyFont="1" borderId="34" fillId="0" fontId="0" numFmtId="0" xfId="75">
      <alignment horizontal="center" vertical="center"/>
    </xf>
    <xf applyAlignment="1" applyBorder="1" applyFill="1" applyFont="1" borderId="40" fillId="0" fontId="0" numFmtId="0" xfId="75">
      <alignment horizontal="center" vertical="center"/>
    </xf>
    <xf applyAlignment="1" applyBorder="1" applyFill="1" applyFont="1" borderId="21" fillId="0" fontId="0" numFmtId="0" xfId="75">
      <alignment horizontal="center" vertical="center"/>
    </xf>
    <xf applyAlignment="1" applyBorder="1" applyFill="1" applyFont="1" borderId="35" fillId="0" fontId="0" numFmtId="0" xfId="75">
      <alignment horizontal="center" vertical="center" wrapText="1"/>
    </xf>
    <xf applyAlignment="1" applyBorder="1" applyFill="1" applyFont="1" borderId="22" fillId="0" fontId="0" numFmtId="0" xfId="75">
      <alignment horizontal="center" vertical="center" wrapText="1"/>
    </xf>
    <xf applyAlignment="1" applyFont="1" borderId="0" fillId="0" fontId="29" numFmtId="0" quotePrefix="1" xfId="47">
      <alignment shrinkToFit="1"/>
    </xf>
    <xf applyAlignment="1" applyBorder="1" applyFont="1" borderId="123" fillId="0" fontId="0" numFmtId="0" xfId="75"/>
    <xf applyAlignment="1" applyBorder="1" applyFont="1" borderId="124" fillId="0" fontId="0" numFmtId="0" xfId="75"/>
    <xf applyAlignment="1" applyBorder="1" applyFont="1" borderId="125" fillId="0" fontId="0" numFmtId="0" xfId="75"/>
    <xf applyAlignment="1" applyBorder="1" applyFont="1" borderId="126" fillId="0" fontId="0" numFmtId="0" xfId="75"/>
    <xf applyAlignment="1" applyBorder="1" applyFont="1" borderId="35" fillId="0" fontId="0" numFmtId="0" xfId="75">
      <alignment vertical="center" wrapText="1"/>
    </xf>
    <xf applyAlignment="1" applyBorder="1" applyFont="1" borderId="22" fillId="0" fontId="0" numFmtId="0" xfId="75">
      <alignment vertical="center" wrapText="1"/>
    </xf>
    <xf applyAlignment="1" applyBorder="1" applyFill="1" applyFont="1" borderId="129" fillId="0" fontId="0" numFmtId="0" xfId="0">
      <alignment horizontal="center" vertical="center"/>
    </xf>
    <xf applyAlignment="1" applyBorder="1" applyFill="1" applyFont="1" borderId="15" fillId="0" fontId="0" numFmtId="0" xfId="0">
      <alignment vertical="center"/>
    </xf>
    <xf applyAlignment="1" applyBorder="1" applyFill="1" applyFont="1" borderId="71" fillId="0" fontId="0" numFmtId="0" xfId="0">
      <alignment vertical="center"/>
    </xf>
    <xf applyAlignment="1" applyBorder="1" applyFill="1" applyFont="1" borderId="11" fillId="0" fontId="0" numFmtId="0" xfId="0">
      <alignment vertical="center"/>
    </xf>
    <xf applyAlignment="1" applyBorder="1" applyFill="1" applyFont="1" borderId="0" fillId="0" fontId="0" numFmtId="0" xfId="0">
      <alignment vertical="center"/>
    </xf>
    <xf applyAlignment="1" applyBorder="1" applyFill="1" applyFont="1" borderId="41" fillId="0" fontId="0" numFmtId="0" xfId="0">
      <alignment vertical="center"/>
    </xf>
    <xf applyAlignment="1" applyBorder="1" applyFill="1" applyFont="1" borderId="121" fillId="0" fontId="0" numFmtId="0" xfId="0">
      <alignment vertical="center"/>
    </xf>
    <xf applyAlignment="1" applyBorder="1" applyFill="1" applyFont="1" borderId="56" fillId="0" fontId="0" numFmtId="0" xfId="0">
      <alignment vertical="center"/>
    </xf>
    <xf applyAlignment="1" applyBorder="1" applyFill="1" applyFont="1" borderId="43" fillId="0" fontId="0" numFmtId="0" xfId="0">
      <alignment vertical="center"/>
    </xf>
    <xf applyAlignment="1" applyBorder="1" applyFill="1" applyFont="1" borderId="113" fillId="0" fontId="0" numFmtId="0" xfId="0">
      <alignment horizontal="center"/>
    </xf>
    <xf applyAlignment="1" applyBorder="1" applyFill="1" applyFont="1" borderId="114" fillId="0" fontId="0" numFmtId="0" xfId="0">
      <alignment horizontal="center"/>
    </xf>
    <xf applyAlignment="1" applyBorder="1" applyFill="1" applyFont="1" borderId="115" fillId="0" fontId="0" numFmtId="0" xfId="0">
      <alignment horizontal="center"/>
    </xf>
    <xf applyAlignment="1" applyBorder="1" applyFill="1" applyFont="1" borderId="131" fillId="0" fontId="0" numFmtId="0" xfId="0">
      <alignment horizontal="center"/>
    </xf>
    <xf applyAlignment="1" applyBorder="1" applyFill="1" applyFont="1" borderId="28" fillId="0" fontId="0" numFmtId="0" xfId="0">
      <alignment horizontal="center"/>
    </xf>
    <xf applyAlignment="1" applyBorder="1" applyFill="1" applyFont="1" borderId="20" fillId="0" fontId="0" numFmtId="0" xfId="0">
      <alignment horizontal="center"/>
    </xf>
    <xf applyAlignment="1" applyBorder="1" applyFill="1" applyFont="1" borderId="67" fillId="0" fontId="0" numFmtId="0" xfId="0">
      <alignment horizontal="center"/>
    </xf>
    <xf applyAlignment="1" applyBorder="1" applyFill="1" applyFont="1" borderId="74" fillId="0" fontId="0" numFmtId="0" xfId="0">
      <alignment horizontal="center"/>
    </xf>
    <xf applyAlignment="1" applyBorder="1" applyFill="1" applyFont="1" borderId="15" fillId="0" fontId="0" numFmtId="0" xfId="0">
      <alignment horizontal="center" vertical="center"/>
    </xf>
    <xf applyAlignment="1" applyBorder="1" applyFill="1" applyFont="1" borderId="71" fillId="0" fontId="0" numFmtId="0" xfId="0">
      <alignment horizontal="center" vertical="center"/>
    </xf>
    <xf applyAlignment="1" applyBorder="1" applyFill="1" applyFont="1" borderId="11" fillId="0" fontId="0" numFmtId="0" xfId="0">
      <alignment horizontal="center" vertical="center"/>
    </xf>
    <xf applyAlignment="1" applyBorder="1" applyFill="1" applyFont="1" borderId="0" fillId="0" fontId="0" numFmtId="0" xfId="0">
      <alignment horizontal="center" vertical="center"/>
    </xf>
    <xf applyAlignment="1" applyBorder="1" applyFill="1" applyFont="1" borderId="41" fillId="0" fontId="0" numFmtId="0" xfId="0">
      <alignment horizontal="center" vertical="center"/>
    </xf>
    <xf applyAlignment="1" applyBorder="1" applyFill="1" applyFont="1" borderId="121" fillId="0" fontId="0" numFmtId="0" xfId="0">
      <alignment horizontal="center" vertical="center"/>
    </xf>
    <xf applyAlignment="1" applyBorder="1" applyFill="1" applyFont="1" borderId="56" fillId="0" fontId="0" numFmtId="0" xfId="0">
      <alignment horizontal="center" vertical="center"/>
    </xf>
    <xf applyAlignment="1" applyBorder="1" applyFill="1" applyFont="1" borderId="43" fillId="0" fontId="0" numFmtId="0" xfId="0">
      <alignment horizontal="center" vertical="center"/>
    </xf>
    <xf applyAlignment="1" applyFill="1" applyFont="1" borderId="0" fillId="0" fontId="0" numFmtId="0" xfId="0">
      <alignment horizontal="center" vertical="center"/>
    </xf>
    <xf applyAlignment="1" applyFill="1" applyFont="1" borderId="0" fillId="0" fontId="0" numFmtId="0" xfId="0">
      <alignment vertical="center"/>
    </xf>
    <xf applyAlignment="1" applyBorder="1" applyFill="1" applyFont="1" borderId="116" fillId="0" fontId="0" numFmtId="0" xfId="0">
      <alignment horizontal="center"/>
    </xf>
    <xf applyAlignment="1" applyBorder="1" applyFill="1" applyFont="1" borderId="130" fillId="0" fontId="0" numFmtId="0" xfId="0">
      <alignment wrapText="1"/>
    </xf>
    <xf applyAlignment="1" applyBorder="1" applyFill="1" applyFont="1" borderId="28" fillId="0" fontId="0" numFmtId="0" xfId="0">
      <alignment wrapText="1"/>
    </xf>
    <xf applyAlignment="1" applyBorder="1" applyFill="1" applyFont="1" borderId="20" fillId="0" fontId="0" numFmtId="0" xfId="0">
      <alignment wrapText="1"/>
    </xf>
    <xf applyAlignment="1" applyBorder="1" applyFill="1" applyFont="1" borderId="121" fillId="0" fontId="0" numFmtId="0" xfId="0">
      <alignment wrapText="1"/>
    </xf>
    <xf applyAlignment="1" applyBorder="1" applyFill="1" applyFont="1" borderId="56" fillId="0" fontId="0" numFmtId="0" xfId="0">
      <alignment wrapText="1"/>
    </xf>
    <xf applyAlignment="1" applyBorder="1" applyFill="1" applyFont="1" borderId="57" fillId="0" fontId="0" numFmtId="0" xfId="0">
      <alignment wrapText="1"/>
    </xf>
    <xf applyAlignment="1" applyBorder="1" applyFill="1" applyFont="1" borderId="0" fillId="0" fontId="0" numFmtId="0" xfId="0">
      <alignment vertical="center" wrapText="1"/>
    </xf>
    <xf applyAlignment="1" applyBorder="1" applyFill="1" applyFont="1" borderId="41" fillId="0" fontId="0" numFmtId="0" xfId="0">
      <alignment vertical="center" wrapText="1"/>
    </xf>
    <xf applyAlignment="1" applyBorder="1" applyFill="1" applyFont="1" borderId="56" fillId="0" fontId="0" numFmtId="0" xfId="0">
      <alignment vertical="center" wrapText="1"/>
    </xf>
    <xf applyAlignment="1" applyBorder="1" applyFill="1" applyFont="1" borderId="43" fillId="0" fontId="0" numFmtId="0" xfId="0">
      <alignment vertical="center" wrapText="1"/>
    </xf>
    <xf applyAlignment="1" applyBorder="1" applyFill="1" applyFont="1" borderId="11" fillId="0" fontId="0" numFmtId="0" xfId="0">
      <alignment vertical="center" wrapText="1"/>
    </xf>
    <xf applyAlignment="1" applyFill="1" applyFont="1" borderId="0" fillId="0" fontId="0" numFmtId="0" xfId="0">
      <alignment vertical="center" wrapText="1"/>
    </xf>
    <xf applyAlignment="1" applyBorder="1" applyFill="1" applyFont="1" borderId="121" fillId="0" fontId="0" numFmtId="0" xfId="0">
      <alignment vertical="center" wrapText="1"/>
    </xf>
    <xf applyAlignment="1" applyBorder="1" applyFill="1" applyFont="1" borderId="11" fillId="0" fontId="0" numFmtId="0" xfId="67">
      <alignment horizontal="center" vertical="center" wrapText="1"/>
    </xf>
    <xf applyAlignment="1" applyBorder="1" applyFill="1" applyFont="1" borderId="0" fillId="0" fontId="0" numFmtId="0" xfId="67">
      <alignment horizontal="center" vertical="center" wrapText="1"/>
    </xf>
    <xf applyAlignment="1" applyBorder="1" applyFill="1" applyFont="1" borderId="146" fillId="0" fontId="0" numFmtId="0" xfId="67">
      <alignment horizontal="center" vertical="center" wrapText="1"/>
    </xf>
    <xf applyAlignment="1" applyBorder="1" applyFill="1" applyFont="1" borderId="147" fillId="0" fontId="0" numFmtId="0" xfId="67">
      <alignment horizontal="center" vertical="center" wrapText="1"/>
    </xf>
    <xf applyAlignment="1" applyBorder="1" applyFill="1" applyFont="1" applyNumberFormat="1" borderId="95" fillId="0" fontId="0" numFmtId="183" xfId="57">
      <alignment horizontal="center" vertical="center"/>
    </xf>
    <xf applyAlignment="1" applyBorder="1" applyFill="1" applyFont="1" applyNumberFormat="1" borderId="42" fillId="0" fontId="0" numFmtId="183" xfId="57">
      <alignment horizontal="center" vertical="center"/>
    </xf>
    <xf applyAlignment="1" applyBorder="1" applyFill="1" applyFont="1" applyNumberFormat="1" borderId="87" fillId="0" fontId="0" numFmtId="183" xfId="57">
      <alignment horizontal="center" vertical="center"/>
    </xf>
    <xf applyAlignment="1" applyBorder="1" applyFill="1" applyFont="1" applyNumberFormat="1" borderId="63" fillId="0" fontId="0" numFmtId="183" xfId="57">
      <alignment horizontal="center" vertical="center"/>
    </xf>
    <xf applyAlignment="1" applyBorder="1" applyFill="1" applyFont="1" applyNumberFormat="1" borderId="10" fillId="0" fontId="0" numFmtId="183" xfId="57">
      <alignment horizontal="center" vertical="center"/>
    </xf>
    <xf applyAlignment="1" applyBorder="1" applyFill="1" applyFont="1" applyNumberFormat="1" borderId="68" fillId="0" fontId="0" numFmtId="183" xfId="57">
      <alignment horizontal="center" vertical="center"/>
    </xf>
    <xf applyAlignment="1" applyBorder="1" applyFont="1" borderId="63" fillId="0" fontId="0" numFmtId="0" xfId="57">
      <alignment horizontal="left"/>
    </xf>
    <xf applyAlignment="1" applyBorder="1" applyFont="1" borderId="10" fillId="0" fontId="0" numFmtId="0" xfId="57">
      <alignment horizontal="left"/>
    </xf>
    <xf applyAlignment="1" applyBorder="1" applyFont="1" borderId="68" fillId="0" fontId="0" numFmtId="0" xfId="57">
      <alignment horizontal="left"/>
    </xf>
    <xf applyAlignment="1" applyBorder="1" applyFont="1" borderId="96" fillId="0" fontId="0" numFmtId="0" xfId="57">
      <alignment horizontal="center" vertical="center"/>
    </xf>
    <xf applyAlignment="1" applyBorder="1" applyFont="1" borderId="48" fillId="0" fontId="0" numFmtId="0" xfId="57">
      <alignment horizontal="center" vertical="center"/>
    </xf>
    <xf applyAlignment="1" applyBorder="1" applyFont="1" borderId="51" fillId="0" fontId="0" numFmtId="0" xfId="57">
      <alignment horizontal="center" vertical="center"/>
    </xf>
    <xf applyAlignment="1" applyBorder="1" applyFont="1" borderId="92" fillId="0" fontId="0" numFmtId="0" xfId="57">
      <alignment horizontal="center" vertical="center"/>
    </xf>
    <xf applyAlignment="1" applyBorder="1" applyFont="1" borderId="44" fillId="0" fontId="0" numFmtId="0" xfId="57">
      <alignment horizontal="center" vertical="center"/>
    </xf>
    <xf applyAlignment="1" applyBorder="1" applyFont="1" borderId="47" fillId="0" fontId="0" numFmtId="0" xfId="57">
      <alignment horizontal="center" vertical="center"/>
    </xf>
    <xf applyAlignment="1" applyBorder="1" applyFill="1" applyFont="1" borderId="138" fillId="0" fontId="0" numFmtId="0" xfId="57">
      <alignment horizontal="left"/>
    </xf>
    <xf applyAlignment="1" applyBorder="1" applyFill="1" applyFont="1" borderId="62" fillId="0" fontId="0" numFmtId="0" xfId="57">
      <alignment horizontal="left"/>
    </xf>
    <xf applyAlignment="1" applyBorder="1" applyFill="1" applyFont="1" borderId="50" fillId="0" fontId="0" numFmtId="0" xfId="57">
      <alignment horizontal="center"/>
    </xf>
    <xf applyAlignment="1" applyBorder="1" applyFill="1" applyFont="1" borderId="49" fillId="0" fontId="0" numFmtId="0" xfId="57">
      <alignment horizontal="center"/>
    </xf>
    <xf applyAlignment="1" applyBorder="1" applyFill="1" applyFont="1" borderId="125" fillId="0" fontId="0" numFmtId="0" xfId="57">
      <alignment horizontal="center"/>
    </xf>
    <xf applyAlignment="1" applyBorder="1" applyFill="1" applyFont="1" borderId="144" fillId="0" fontId="0" numFmtId="0" xfId="57">
      <alignment horizontal="center" vertical="center"/>
    </xf>
    <xf applyAlignment="1" applyBorder="1" applyFill="1" applyFont="1" borderId="145" fillId="0" fontId="0" numFmtId="0" xfId="57">
      <alignment horizontal="center" vertical="center"/>
    </xf>
    <xf applyAlignment="1" applyBorder="1" applyFill="1" applyFont="1" borderId="135" fillId="0" fontId="0" numFmtId="0" xfId="57">
      <alignment horizontal="center" vertical="center"/>
    </xf>
    <xf applyAlignment="1" applyBorder="1" applyFill="1" applyFont="1" borderId="136" fillId="0" fontId="0" numFmtId="0" xfId="57">
      <alignment horizontal="center" vertical="center"/>
    </xf>
    <xf applyAlignment="1" applyFont="1" borderId="0" fillId="0" fontId="0" numFmtId="0" xfId="57"/>
    <xf applyAlignment="1" applyFont="1" borderId="0" fillId="0" fontId="0" numFmtId="0" xfId="0"/>
    <xf applyAlignment="1" applyBorder="1" applyFill="1" applyFont="1" borderId="89" fillId="0" fontId="0" numFmtId="0" xfId="57">
      <alignment horizontal="center"/>
    </xf>
    <xf applyAlignment="1" applyBorder="1" applyFill="1" applyFont="1" borderId="81" fillId="0" fontId="0" numFmtId="0" xfId="57">
      <alignment horizontal="center"/>
    </xf>
    <xf applyAlignment="1" applyBorder="1" applyFont="1" borderId="100" fillId="0" fontId="0" numFmtId="0" xfId="57">
      <alignment horizontal="left"/>
    </xf>
    <xf applyAlignment="1" applyBorder="1" applyFont="1" borderId="75" fillId="0" fontId="0" numFmtId="0" xfId="57">
      <alignment horizontal="left"/>
    </xf>
    <xf applyAlignment="1" applyBorder="1" applyFont="1" borderId="82" fillId="0" fontId="0" numFmtId="0" xfId="57">
      <alignment horizontal="left"/>
    </xf>
    <xf applyAlignment="1" applyBorder="1" applyFont="1" borderId="132" fillId="0" fontId="0" numFmtId="0" xfId="57">
      <alignment horizontal="left"/>
    </xf>
    <xf applyAlignment="1" applyBorder="1" applyFont="1" borderId="133" fillId="0" fontId="0" numFmtId="0" xfId="57">
      <alignment horizontal="left"/>
    </xf>
    <xf applyAlignment="1" applyBorder="1" applyFont="1" borderId="134" fillId="0" fontId="0" numFmtId="0" xfId="57">
      <alignment horizontal="left"/>
    </xf>
    <xf applyAlignment="1" applyBorder="1" applyFont="1" borderId="132" fillId="0" fontId="0" numFmtId="0" xfId="57">
      <alignment horizontal="center" vertical="center"/>
    </xf>
    <xf applyAlignment="1" applyBorder="1" applyFont="1" borderId="133" fillId="0" fontId="0" numFmtId="0" xfId="57">
      <alignment horizontal="center" vertical="center"/>
    </xf>
    <xf applyAlignment="1" applyBorder="1" applyFont="1" borderId="134" fillId="0" fontId="0" numFmtId="0" xfId="57">
      <alignment horizontal="center" vertical="center"/>
    </xf>
    <xf applyAlignment="1" applyBorder="1" applyFont="1" borderId="100" fillId="0" fontId="0" numFmtId="0" xfId="57">
      <alignment horizontal="center" vertical="center"/>
    </xf>
    <xf applyAlignment="1" applyBorder="1" applyFont="1" borderId="75" fillId="0" fontId="0" numFmtId="0" xfId="57">
      <alignment horizontal="center" vertical="center"/>
    </xf>
    <xf applyAlignment="1" applyBorder="1" applyFont="1" borderId="82" fillId="0" fontId="0" numFmtId="0" xfId="57">
      <alignment horizontal="center" vertical="center"/>
    </xf>
    <xf applyAlignment="1" applyBorder="1" applyFont="1" borderId="91" fillId="0" fontId="0" numFmtId="0" xfId="57">
      <alignment horizontal="center" vertical="center"/>
    </xf>
    <xf applyAlignment="1" applyBorder="1" applyFont="1" borderId="16" fillId="0" fontId="0" numFmtId="0" xfId="57">
      <alignment horizontal="center" vertical="center"/>
    </xf>
    <xf applyAlignment="1" applyBorder="1" applyFont="1" borderId="29" fillId="0" fontId="0" numFmtId="0" xfId="57">
      <alignment horizontal="center" vertical="center"/>
    </xf>
    <xf applyAlignment="1" applyBorder="1" applyFill="1" applyFont="1" borderId="114" fillId="0" fontId="0" numFmtId="0" xfId="57">
      <alignment horizontal="center" vertical="center"/>
    </xf>
    <xf applyAlignment="1" applyBorder="1" applyFill="1" applyFont="1" borderId="132" fillId="0" fontId="0" numFmtId="0" xfId="57">
      <alignment horizontal="center" vertical="center"/>
    </xf>
    <xf applyAlignment="1" applyBorder="1" applyFill="1" applyFont="1" borderId="119" fillId="0" fontId="0" numFmtId="0" xfId="57">
      <alignment horizontal="center" vertical="center"/>
    </xf>
    <xf applyAlignment="1" applyBorder="1" applyFill="1" applyFont="1" borderId="133" fillId="0" fontId="0" numFmtId="0" xfId="57">
      <alignment horizontal="center" vertical="center"/>
    </xf>
    <xf applyAlignment="1" applyBorder="1" applyFill="1" applyFont="1" borderId="118" fillId="0" fontId="0" numFmtId="0" xfId="57">
      <alignment horizontal="center" vertical="center"/>
    </xf>
    <xf applyAlignment="1" applyBorder="1" applyFill="1" applyFont="1" borderId="100" fillId="0" fontId="0" numFmtId="0" xfId="57">
      <alignment horizontal="center" vertical="center"/>
    </xf>
    <xf applyAlignment="1" applyBorder="1" applyFill="1" applyFont="1" borderId="76" fillId="0" fontId="0" numFmtId="0" xfId="57">
      <alignment horizontal="center" vertical="center"/>
    </xf>
    <xf applyAlignment="1" applyBorder="1" applyFill="1" applyFont="1" borderId="75" fillId="0" fontId="0" numFmtId="0" xfId="57">
      <alignment horizontal="center" vertical="center"/>
    </xf>
    <xf applyAlignment="1" applyBorder="1" applyFill="1" applyFont="1" borderId="77" fillId="0" fontId="0" numFmtId="0" xfId="57">
      <alignment horizontal="center" vertical="center"/>
    </xf>
    <xf applyAlignment="1" applyBorder="1" applyFill="1" applyFont="1" borderId="134" fillId="0" fontId="0" numFmtId="0" xfId="57">
      <alignment horizontal="center" vertical="center"/>
    </xf>
    <xf applyAlignment="1" applyBorder="1" applyFill="1" applyFont="1" borderId="82" fillId="0" fontId="0" numFmtId="0" xfId="57">
      <alignment horizontal="center" vertical="center"/>
    </xf>
    <xf applyAlignment="1" applyBorder="1" applyFill="1" applyFont="1" borderId="37" fillId="0" fontId="0" numFmtId="0" xfId="57">
      <alignment horizontal="center" vertical="center"/>
    </xf>
    <xf applyAlignment="1" applyBorder="1" applyFill="1" applyFont="1" borderId="30" fillId="0" fontId="0" numFmtId="0" xfId="57">
      <alignment horizontal="center" vertical="center"/>
    </xf>
    <xf applyAlignment="1" applyBorder="1" applyFill="1" applyFont="1" borderId="32" fillId="0" fontId="0" numFmtId="0" xfId="57">
      <alignment horizontal="center" vertical="center"/>
    </xf>
    <xf applyAlignment="1" applyBorder="1" applyFill="1" applyFont="1" borderId="38" fillId="0" fontId="0" numFmtId="0" xfId="57">
      <alignment horizontal="center" vertical="center"/>
    </xf>
    <xf applyAlignment="1" applyBorder="1" applyFill="1" applyFont="1" borderId="116" fillId="0" fontId="0" numFmtId="0" xfId="57">
      <alignment horizontal="center" vertical="center" wrapText="1"/>
    </xf>
    <xf applyAlignment="1" applyBorder="1" applyFill="1" applyFont="1" borderId="115" fillId="0" fontId="0" numFmtId="0" xfId="57">
      <alignment horizontal="center" vertical="center" wrapText="1"/>
    </xf>
    <xf applyAlignment="1" applyBorder="1" applyFill="1" applyFont="1" borderId="149" fillId="0" fontId="0" numFmtId="0" xfId="57">
      <alignment horizontal="right"/>
    </xf>
    <xf applyAlignment="1" applyBorder="1" applyFill="1" applyFont="1" borderId="105" fillId="0" fontId="0" numFmtId="0" xfId="57">
      <alignment horizontal="right"/>
    </xf>
    <xf applyAlignment="1" applyBorder="1" applyFill="1" applyFont="1" borderId="150" fillId="0" fontId="0" numFmtId="0" xfId="57">
      <alignment horizontal="right"/>
    </xf>
    <xf applyAlignment="1" applyBorder="1" applyFill="1" applyFont="1" borderId="121" fillId="0" fontId="0" numFmtId="0" xfId="57">
      <alignment horizontal="left"/>
    </xf>
    <xf applyAlignment="1" applyBorder="1" applyFill="1" applyFont="1" borderId="43" fillId="0" fontId="0" numFmtId="0" xfId="57">
      <alignment horizontal="left"/>
    </xf>
    <xf applyAlignment="1" applyBorder="1" applyFill="1" applyFont="1" applyNumberFormat="1" borderId="34" fillId="0" fontId="0" numFmtId="178" xfId="57">
      <alignment horizontal="right" vertical="center"/>
    </xf>
    <xf applyAlignment="1" applyBorder="1" applyFill="1" applyFont="1" applyNumberFormat="1" borderId="79" fillId="0" fontId="0" numFmtId="178" xfId="57">
      <alignment horizontal="right" vertical="center"/>
    </xf>
    <xf applyAlignment="1" applyBorder="1" applyFill="1" applyFont="1" borderId="36" fillId="0" fontId="0" numFmtId="0" xfId="57">
      <alignment horizontal="right" vertical="center"/>
    </xf>
    <xf applyAlignment="1" applyBorder="1" applyFill="1" applyFont="1" borderId="17" fillId="0" fontId="0" numFmtId="0" xfId="57">
      <alignment horizontal="right" vertical="center"/>
    </xf>
    <xf applyAlignment="1" applyBorder="1" applyFill="1" applyFont="1" borderId="137" fillId="0" fontId="0" numFmtId="0" xfId="57">
      <alignment horizontal="left"/>
    </xf>
    <xf applyAlignment="1" applyBorder="1" applyFill="1" applyFont="1" borderId="83" fillId="0" fontId="0" numFmtId="0" xfId="57">
      <alignment horizontal="left"/>
    </xf>
    <xf applyAlignment="1" applyFill="1" applyFont="1" borderId="0" fillId="0" fontId="0" numFmtId="0" quotePrefix="1" xfId="58">
      <alignment horizontal="right"/>
    </xf>
    <xf applyAlignment="1" applyBorder="1" applyFont="1" borderId="125" fillId="0" fontId="0" numFmtId="0" xfId="68"/>
    <xf applyAlignment="1" applyBorder="1" applyFont="1" borderId="126" fillId="0" fontId="0" numFmtId="0" xfId="68"/>
    <xf applyAlignment="1" applyBorder="1" applyFont="1" borderId="123" fillId="0" fontId="0" numFmtId="0" xfId="68"/>
    <xf applyAlignment="1" applyBorder="1" applyFont="1" borderId="124" fillId="0" fontId="0" numFmtId="0" xfId="68"/>
    <xf applyAlignment="1" applyBorder="1" applyFont="1" borderId="32" fillId="0" fontId="0" numFmtId="0" xfId="68">
      <alignment vertical="center"/>
    </xf>
    <xf applyAlignment="1" applyBorder="1" applyFont="1" borderId="38" fillId="0" fontId="0" numFmtId="0" xfId="68">
      <alignment vertical="center"/>
    </xf>
    <xf applyAlignment="1" applyBorder="1" applyFont="1" borderId="33" fillId="0" fontId="0" numFmtId="0" xfId="68">
      <alignment vertical="center"/>
    </xf>
    <xf applyAlignment="1" applyBorder="1" applyFont="1" borderId="39" fillId="0" fontId="0" numFmtId="0" xfId="68">
      <alignment vertical="center"/>
    </xf>
    <xf applyAlignment="1" applyBorder="1" applyFill="1" applyFont="1" borderId="35" fillId="0" fontId="0" numFmtId="0" xfId="68">
      <alignment vertical="center" wrapText="1"/>
    </xf>
    <xf applyAlignment="1" applyBorder="1" applyFill="1" applyFont="1" borderId="22" fillId="0" fontId="0" numFmtId="0" xfId="68">
      <alignment vertical="center" wrapText="1"/>
    </xf>
    <xf applyAlignment="1" applyBorder="1" applyFill="1" applyFont="1" borderId="118" fillId="0" fontId="0" numFmtId="0" xfId="68">
      <alignment horizontal="center"/>
    </xf>
    <xf applyAlignment="1" applyBorder="1" applyFill="1" applyFont="1" borderId="115" fillId="0" fontId="0" numFmtId="0" xfId="68">
      <alignment horizontal="center"/>
    </xf>
    <xf applyAlignment="1" applyBorder="1" applyFont="1" borderId="127" fillId="0" fontId="0" numFmtId="0" xfId="68">
      <alignment vertical="center" wrapText="1"/>
    </xf>
    <xf applyAlignment="1" applyBorder="1" applyFont="1" borderId="128" fillId="0" fontId="0" numFmtId="0" xfId="68">
      <alignment vertical="center" wrapText="1"/>
    </xf>
    <xf applyAlignment="1" applyBorder="1" applyFont="1" borderId="35" fillId="0" fontId="0" numFmtId="0" xfId="68">
      <alignment vertical="center" wrapText="1"/>
    </xf>
    <xf applyAlignment="1" applyBorder="1" applyFont="1" borderId="22" fillId="0" fontId="0" numFmtId="0" xfId="68">
      <alignment vertical="center" wrapText="1"/>
    </xf>
    <xf applyAlignment="1" applyBorder="1" applyFont="1" borderId="118" fillId="0" fontId="0" numFmtId="0" xfId="68">
      <alignment horizontal="center"/>
    </xf>
    <xf applyAlignment="1" applyBorder="1" applyFont="1" borderId="119" fillId="0" fontId="0" numFmtId="0" xfId="68">
      <alignment horizontal="center"/>
    </xf>
  </cellXfs>
  <cellStyles count="104">
    <cellStyle builtinId="30" customBuiltin="1" name="20% - アクセント 1" xfId="1"/>
    <cellStyle builtinId="34" customBuiltin="1" name="20% - アクセント 2" xfId="2"/>
    <cellStyle builtinId="38" customBuiltin="1" name="20% - アクセント 3" xfId="3"/>
    <cellStyle builtinId="42" customBuiltin="1" name="20% - アクセント 4" xfId="4"/>
    <cellStyle builtinId="46" customBuiltin="1" name="20% - アクセント 5" xfId="5"/>
    <cellStyle builtinId="50" customBuiltin="1" name="20% - アクセント 6" xfId="6"/>
    <cellStyle builtinId="31" customBuiltin="1" name="40% - アクセント 1" xfId="7"/>
    <cellStyle builtinId="35" customBuiltin="1" name="40% - アクセント 2" xfId="8"/>
    <cellStyle builtinId="39" customBuiltin="1" name="40% - アクセント 3" xfId="9"/>
    <cellStyle builtinId="43" customBuiltin="1" name="40% - アクセント 4" xfId="10"/>
    <cellStyle builtinId="47" customBuiltin="1" name="40% - アクセント 5" xfId="11"/>
    <cellStyle builtinId="51" customBuiltin="1" name="40% - アクセント 6" xfId="12"/>
    <cellStyle builtinId="32" customBuiltin="1" name="60% - アクセント 1" xfId="13"/>
    <cellStyle builtinId="36" customBuiltin="1" name="60% - アクセント 2" xfId="14"/>
    <cellStyle builtinId="40" customBuiltin="1" name="60% - アクセント 3" xfId="15"/>
    <cellStyle builtinId="44" customBuiltin="1" name="60% - アクセント 4" xfId="16"/>
    <cellStyle builtinId="48" customBuiltin="1" name="60% - アクセント 5" xfId="17"/>
    <cellStyle builtinId="52" customBuiltin="1" name="60% - アクセント 6" xfId="18"/>
    <cellStyle builtinId="29" customBuiltin="1" name="アクセント 1" xfId="19"/>
    <cellStyle builtinId="33" customBuiltin="1" name="アクセント 2" xfId="20"/>
    <cellStyle builtinId="37" customBuiltin="1" name="アクセント 3" xfId="21"/>
    <cellStyle builtinId="41" customBuiltin="1" name="アクセント 4" xfId="22"/>
    <cellStyle builtinId="45" customBuiltin="1" name="アクセント 5" xfId="23"/>
    <cellStyle builtinId="49" customBuiltin="1" name="アクセント 6" xfId="24"/>
    <cellStyle builtinId="15" customBuiltin="1" name="タイトル" xfId="25"/>
    <cellStyle builtinId="23" customBuiltin="1" name="チェック セル" xfId="26"/>
    <cellStyle builtinId="28" customBuiltin="1" name="どちらでもない" xfId="27"/>
    <cellStyle builtinId="10" customBuiltin="1" name="メモ" xfId="28"/>
    <cellStyle name="メモ 2" xfId="29"/>
    <cellStyle name="メモ 2 2" xfId="81"/>
    <cellStyle builtinId="24" customBuiltin="1" name="リンク セル" xfId="30"/>
    <cellStyle builtinId="27" customBuiltin="1" name="悪い" xfId="31"/>
    <cellStyle builtinId="22" customBuiltin="1" name="計算" xfId="32"/>
    <cellStyle builtinId="11" customBuiltin="1" name="警告文" xfId="33"/>
    <cellStyle builtinId="6" name="桁区切り" xfId="34"/>
    <cellStyle name="桁区切り 2" xfId="35"/>
    <cellStyle name="桁区切り 2 2" xfId="83"/>
    <cellStyle name="桁区切り 3" xfId="82"/>
    <cellStyle builtinId="16" customBuiltin="1" name="見出し 1" xfId="36"/>
    <cellStyle builtinId="17" customBuiltin="1" name="見出し 2" xfId="37"/>
    <cellStyle builtinId="18" customBuiltin="1" name="見出し 3" xfId="38"/>
    <cellStyle builtinId="19" customBuiltin="1" name="見出し 4" xfId="39"/>
    <cellStyle builtinId="25" customBuiltin="1" name="集計" xfId="40"/>
    <cellStyle builtinId="21" customBuiltin="1" name="出力" xfId="41"/>
    <cellStyle builtinId="53" customBuiltin="1" name="説明文" xfId="42"/>
    <cellStyle builtinId="7" name="通貨" xfId="43"/>
    <cellStyle name="通貨 2" xfId="84"/>
    <cellStyle name="通貨 2 2" xfId="95"/>
    <cellStyle name="通貨 2 2 2" xfId="101"/>
    <cellStyle name="通貨 2 3" xfId="99"/>
    <cellStyle name="通貨 3" xfId="94"/>
    <cellStyle name="通貨 3 2" xfId="100"/>
    <cellStyle name="通貨 4" xfId="98"/>
    <cellStyle builtinId="20" customBuiltin="1" name="入力" xfId="44"/>
    <cellStyle builtinId="0" name="標準" xfId="0"/>
    <cellStyle name="標準 2" xfId="96"/>
    <cellStyle name="標準 2 2" xfId="102"/>
    <cellStyle name="標準 3" xfId="97"/>
    <cellStyle name="標準 3 2" xfId="103"/>
    <cellStyle name="標準_（４）小学校 2" xfId="85"/>
    <cellStyle name="標準_（４）小学校_（４）小学校" xfId="45"/>
    <cellStyle name="標準_（４）小学校_2" xfId="46"/>
    <cellStyle name="標準_（５）中学校 2" xfId="86"/>
    <cellStyle name="標準_（５）中学校_2" xfId="47"/>
    <cellStyle name="標準_（７）校外施設_（７）校外施設" xfId="48"/>
    <cellStyle name="標準_（７）校外施設_1" xfId="49"/>
    <cellStyle name="標準_11-2　学校教育" xfId="50"/>
    <cellStyle name="標準_11-２　学校教育" xfId="51"/>
    <cellStyle name="標準_11-2　学校教育 16" xfId="87"/>
    <cellStyle name="標準_11－2　学校教育　86～89" xfId="52"/>
    <cellStyle name="標準_11－2　学校教育　86～89_（１）小・中学校現況（区立）" xfId="53"/>
    <cellStyle name="標準_11－2　学校教育　86～89_（２）特別支援学級の運営状況（区立）" xfId="54"/>
    <cellStyle name="標準_11－2　学校教育　86～89_（３）就学奨励者数" xfId="55"/>
    <cellStyle name="標準_11－2　学校教育　86～89_（５）中学校" xfId="56"/>
    <cellStyle name="標準_11－2　学校教育　86～89_（７）校外施設" xfId="57"/>
    <cellStyle name="標準_11－2　学校教育　86～89_（８）幼稚園" xfId="58"/>
    <cellStyle name="標準_11-２　学校教育_（１）小・中学校現況（区立）" xfId="59"/>
    <cellStyle name="標準_11-２　学校教育_（１）小・中学校現況（区立）_12-2-（１）小・中学校現況（区立）" xfId="60"/>
    <cellStyle name="標準_11-２　学校教育_（２）特別支援学級の運営状況（区立）" xfId="61"/>
    <cellStyle name="標準_11-２　学校教育_（３）就学奨励者数" xfId="62"/>
    <cellStyle name="標準_11-２　学校教育_（４）小学校" xfId="63"/>
    <cellStyle name="標準_11-2　学校教育_（５）中学校" xfId="64"/>
    <cellStyle name="標準_11-２　学校教育_（５）中学校" xfId="65"/>
    <cellStyle name="標準_11-2　学校教育_（６）区立中学校卒業者進路状況" xfId="66"/>
    <cellStyle name="標準_11-２　学校教育_（７）校外施設" xfId="67"/>
    <cellStyle name="標準_11-２　学校教育_（８）幼稚園" xfId="68"/>
    <cellStyle name="標準_11-2　学校教育_（８）幼稚園_（８）幼稚園" xfId="69"/>
    <cellStyle name="標準_11-2　学校教育_（８）幼稚園_（８）幼稚園 2" xfId="88"/>
    <cellStyle name="標準_１９　学校教育" xfId="70"/>
    <cellStyle name="標準_１９　学校教育 2" xfId="89"/>
    <cellStyle name="標準_１９　学校教育_（２）特別支援学級の運営状況（区立）_（２）特別支援学級の運営状況（区立）" xfId="71"/>
    <cellStyle name="標準_１９　学校教育_（３）就学奨励者数_（３）就学奨励者数" xfId="72"/>
    <cellStyle name="標準_１９　学校教育_（４）小学校" xfId="73"/>
    <cellStyle name="標準_１９　学校教育_（４）小学校_（４）小学校" xfId="74"/>
    <cellStyle name="標準_１９　学校教育_（４）小学校_（４）小学校 2" xfId="90"/>
    <cellStyle name="標準_１９　学校教育_（５）中学校" xfId="75"/>
    <cellStyle name="標準_１９　学校教育_（５）中学校 2 2" xfId="91"/>
    <cellStyle name="標準_１９　学校教育_（５）中学校_（５）中学校" xfId="76"/>
    <cellStyle name="標準_１９　学校教育_（５）中学校_（５）中学校 2" xfId="92"/>
    <cellStyle name="標準_１９　学校教育_（７）校外施設_（７）校外施設" xfId="77"/>
    <cellStyle name="標準_１９　学校教育_（８）幼稚園" xfId="78"/>
    <cellStyle name="標準_１９　学校教育_（８）幼稚園_（８）幼稚園" xfId="79"/>
    <cellStyle name="標準_１９　学校教育_（８）幼稚園_（８）幼稚園 2" xfId="93"/>
    <cellStyle builtinId="26" customBuiltin="1" name="良い" xfId="80"/>
  </cellStyles>
  <dxfs count="0"/>
  <tableStyles count="0" defaultPivotStyle="PivotStyleLight16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10" Target="styles.xml" Type="http://schemas.openxmlformats.org/officeDocument/2006/relationships/styles"/>
<Relationship Id="rId11" Target="sharedStrings.xml" Type="http://schemas.openxmlformats.org/officeDocument/2006/relationships/sharedStrings"/>
<Relationship Id="rId12" Target="calcChain.xml" Type="http://schemas.openxmlformats.org/officeDocument/2006/relationships/calcChain"/>
<Relationship Id="rId2" Target="worksheets/sheet2.xml" Type="http://schemas.openxmlformats.org/officeDocument/2006/relationships/worksheet"/>
<Relationship Id="rId3" Target="worksheets/sheet3.xml" Type="http://schemas.openxmlformats.org/officeDocument/2006/relationships/worksheet"/>
<Relationship Id="rId4" Target="worksheets/sheet4.xml" Type="http://schemas.openxmlformats.org/officeDocument/2006/relationships/worksheet"/>
<Relationship Id="rId5" Target="worksheets/sheet5.xml" Type="http://schemas.openxmlformats.org/officeDocument/2006/relationships/worksheet"/>
<Relationship Id="rId6" Target="worksheets/sheet6.xml" Type="http://schemas.openxmlformats.org/officeDocument/2006/relationships/worksheet"/>
<Relationship Id="rId7" Target="worksheets/sheet7.xml" Type="http://schemas.openxmlformats.org/officeDocument/2006/relationships/worksheet"/>
<Relationship Id="rId8" Target="worksheets/sheet8.xml" Type="http://schemas.openxmlformats.org/officeDocument/2006/relationships/worksheet"/>
<Relationship Id="rId9" Target="theme/theme1.xml" Type="http://schemas.openxmlformats.org/officeDocument/2006/relationships/them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8</xdr:col>
      <xdr:colOff>262302</xdr:colOff>
      <xdr:row>6</xdr:row>
      <xdr:rowOff>4886</xdr:rowOff>
    </xdr:from>
    <xdr:to>
      <xdr:col>8</xdr:col>
      <xdr:colOff>442302</xdr:colOff>
      <xdr:row>7</xdr:row>
      <xdr:rowOff>18809</xdr:rowOff>
    </xdr:to>
    <xdr:sp macro="" textlink="">
      <xdr:nvSpPr>
        <xdr:cNvPr id="7" name="Oval 6"/>
        <xdr:cNvSpPr>
          <a:spLocks noChangeArrowheads="1"/>
        </xdr:cNvSpPr>
      </xdr:nvSpPr>
      <xdr:spPr bwMode="auto">
        <a:xfrm>
          <a:off x="5708648" y="1108809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a14:legacySpreadsheetColorIndex="65" mc:Ignorable="a14" val="FFFFFF"/>
              </a:solidFill>
            </a14:hiddenFill>
          </a:ext>
        </a:extLst>
      </xdr:spPr>
      <xdr:txBody>
        <a:bodyPr/>
        <a:lstStyle/>
        <a:p>
          <a:endParaRPr altLang="en-US" lang="ja-JP"/>
        </a:p>
      </xdr:txBody>
    </xdr:sp>
    <xdr:clientData/>
  </xdr:twoCellAnchor>
  <xdr:twoCellAnchor>
    <xdr:from>
      <xdr:col>8</xdr:col>
      <xdr:colOff>411772</xdr:colOff>
      <xdr:row>7</xdr:row>
      <xdr:rowOff>159727</xdr:rowOff>
    </xdr:from>
    <xdr:to>
      <xdr:col>8</xdr:col>
      <xdr:colOff>591772</xdr:colOff>
      <xdr:row>9</xdr:row>
      <xdr:rowOff>7573</xdr:rowOff>
    </xdr:to>
    <xdr:sp macro="" textlink="">
      <xdr:nvSpPr>
        <xdr:cNvPr id="19" name="Oval 6"/>
        <xdr:cNvSpPr>
          <a:spLocks noChangeArrowheads="1"/>
        </xdr:cNvSpPr>
      </xdr:nvSpPr>
      <xdr:spPr bwMode="auto">
        <a:xfrm>
          <a:off x="5858118" y="1429727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a14:legacySpreadsheetColorIndex="65" mc:Ignorable="a14" val="FFFFFF"/>
              </a:solidFill>
            </a14:hiddenFill>
          </a:ext>
        </a:extLst>
      </xdr:spPr>
      <xdr:txBody>
        <a:bodyPr/>
        <a:lstStyle/>
        <a:p>
          <a:endParaRPr altLang="en-US" lang="ja-JP"/>
        </a:p>
      </xdr:txBody>
    </xdr:sp>
    <xdr:clientData/>
  </xdr:twoCellAnchor>
  <xdr:twoCellAnchor>
    <xdr:from>
      <xdr:col>8</xdr:col>
      <xdr:colOff>408842</xdr:colOff>
      <xdr:row>9</xdr:row>
      <xdr:rowOff>158261</xdr:rowOff>
    </xdr:from>
    <xdr:to>
      <xdr:col>8</xdr:col>
      <xdr:colOff>588842</xdr:colOff>
      <xdr:row>11</xdr:row>
      <xdr:rowOff>6107</xdr:rowOff>
    </xdr:to>
    <xdr:sp macro="" textlink="">
      <xdr:nvSpPr>
        <xdr:cNvPr id="21" name="Oval 6"/>
        <xdr:cNvSpPr>
          <a:spLocks noChangeArrowheads="1"/>
        </xdr:cNvSpPr>
      </xdr:nvSpPr>
      <xdr:spPr bwMode="auto">
        <a:xfrm>
          <a:off x="5855188" y="1760415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a14:legacySpreadsheetColorIndex="65" mc:Ignorable="a14" val="FFFFFF"/>
              </a:solidFill>
            </a14:hiddenFill>
          </a:ext>
        </a:extLst>
      </xdr:spPr>
      <xdr:txBody>
        <a:bodyPr/>
        <a:lstStyle/>
        <a:p>
          <a:endParaRPr altLang="en-US" lang="ja-JP"/>
        </a:p>
      </xdr:txBody>
    </xdr:sp>
    <xdr:clientData/>
  </xdr:twoCellAnchor>
  <xdr:twoCellAnchor>
    <xdr:from>
      <xdr:col>8</xdr:col>
      <xdr:colOff>407376</xdr:colOff>
      <xdr:row>13</xdr:row>
      <xdr:rowOff>163633</xdr:rowOff>
    </xdr:from>
    <xdr:to>
      <xdr:col>8</xdr:col>
      <xdr:colOff>587376</xdr:colOff>
      <xdr:row>15</xdr:row>
      <xdr:rowOff>11480</xdr:rowOff>
    </xdr:to>
    <xdr:sp macro="" textlink="">
      <xdr:nvSpPr>
        <xdr:cNvPr id="24" name="Oval 6"/>
        <xdr:cNvSpPr>
          <a:spLocks noChangeArrowheads="1"/>
        </xdr:cNvSpPr>
      </xdr:nvSpPr>
      <xdr:spPr bwMode="auto">
        <a:xfrm>
          <a:off x="5853722" y="2430095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a14:legacySpreadsheetColorIndex="65" mc:Ignorable="a14" val="FFFFFF"/>
              </a:solidFill>
            </a14:hiddenFill>
          </a:ext>
        </a:extLst>
      </xdr:spPr>
      <xdr:txBody>
        <a:bodyPr/>
        <a:lstStyle/>
        <a:p>
          <a:endParaRPr altLang="en-US" lang="ja-JP"/>
        </a:p>
      </xdr:txBody>
    </xdr:sp>
    <xdr:clientData/>
  </xdr:twoCellAnchor>
  <xdr:twoCellAnchor>
    <xdr:from>
      <xdr:col>8</xdr:col>
      <xdr:colOff>416657</xdr:colOff>
      <xdr:row>16</xdr:row>
      <xdr:rowOff>4885</xdr:rowOff>
    </xdr:from>
    <xdr:to>
      <xdr:col>8</xdr:col>
      <xdr:colOff>596657</xdr:colOff>
      <xdr:row>17</xdr:row>
      <xdr:rowOff>18808</xdr:rowOff>
    </xdr:to>
    <xdr:sp macro="" textlink="">
      <xdr:nvSpPr>
        <xdr:cNvPr id="25" name="Oval 6"/>
        <xdr:cNvSpPr>
          <a:spLocks noChangeArrowheads="1"/>
        </xdr:cNvSpPr>
      </xdr:nvSpPr>
      <xdr:spPr bwMode="auto">
        <a:xfrm>
          <a:off x="5863003" y="2769577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a14:legacySpreadsheetColorIndex="65" mc:Ignorable="a14" val="FFFFFF"/>
              </a:solidFill>
            </a14:hiddenFill>
          </a:ext>
        </a:extLst>
      </xdr:spPr>
      <xdr:txBody>
        <a:bodyPr/>
        <a:lstStyle/>
        <a:p>
          <a:endParaRPr altLang="en-US" lang="ja-JP"/>
        </a:p>
      </xdr:txBody>
    </xdr:sp>
    <xdr:clientData/>
  </xdr:twoCellAnchor>
  <xdr:twoCellAnchor>
    <xdr:from>
      <xdr:col>8</xdr:col>
      <xdr:colOff>405016</xdr:colOff>
      <xdr:row>20</xdr:row>
      <xdr:rowOff>158342</xdr:rowOff>
    </xdr:from>
    <xdr:to>
      <xdr:col>8</xdr:col>
      <xdr:colOff>585016</xdr:colOff>
      <xdr:row>22</xdr:row>
      <xdr:rowOff>6188</xdr:rowOff>
    </xdr:to>
    <xdr:sp macro="" textlink="">
      <xdr:nvSpPr>
        <xdr:cNvPr id="26" name="Oval 6"/>
        <xdr:cNvSpPr>
          <a:spLocks noChangeArrowheads="1"/>
        </xdr:cNvSpPr>
      </xdr:nvSpPr>
      <xdr:spPr bwMode="auto">
        <a:xfrm>
          <a:off x="5851362" y="3587342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a14:legacySpreadsheetColorIndex="65" mc:Ignorable="a14" val="FFFFFF"/>
              </a:solidFill>
            </a14:hiddenFill>
          </a:ext>
        </a:extLst>
      </xdr:spPr>
      <xdr:txBody>
        <a:bodyPr/>
        <a:lstStyle/>
        <a:p>
          <a:endParaRPr altLang="en-US" lang="ja-JP"/>
        </a:p>
      </xdr:txBody>
    </xdr:sp>
    <xdr:clientData/>
  </xdr:twoCellAnchor>
  <xdr:twoCellAnchor>
    <xdr:from>
      <xdr:col>8</xdr:col>
      <xdr:colOff>410715</xdr:colOff>
      <xdr:row>22</xdr:row>
      <xdr:rowOff>162413</xdr:rowOff>
    </xdr:from>
    <xdr:to>
      <xdr:col>8</xdr:col>
      <xdr:colOff>590715</xdr:colOff>
      <xdr:row>24</xdr:row>
      <xdr:rowOff>10259</xdr:rowOff>
    </xdr:to>
    <xdr:sp macro="" textlink="">
      <xdr:nvSpPr>
        <xdr:cNvPr id="27" name="Oval 6"/>
        <xdr:cNvSpPr>
          <a:spLocks noChangeArrowheads="1"/>
        </xdr:cNvSpPr>
      </xdr:nvSpPr>
      <xdr:spPr bwMode="auto">
        <a:xfrm>
          <a:off x="5857061" y="3923567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a14:legacySpreadsheetColorIndex="65" mc:Ignorable="a14" val="FFFFFF"/>
              </a:solidFill>
            </a14:hiddenFill>
          </a:ext>
        </a:extLst>
      </xdr:spPr>
      <xdr:txBody>
        <a:bodyPr/>
        <a:lstStyle/>
        <a:p>
          <a:endParaRPr altLang="en-US" lang="ja-JP"/>
        </a:p>
      </xdr:txBody>
    </xdr:sp>
    <xdr:clientData/>
  </xdr:twoCellAnchor>
  <xdr:twoCellAnchor>
    <xdr:from>
      <xdr:col>8</xdr:col>
      <xdr:colOff>402166</xdr:colOff>
      <xdr:row>24</xdr:row>
      <xdr:rowOff>158345</xdr:rowOff>
    </xdr:from>
    <xdr:to>
      <xdr:col>8</xdr:col>
      <xdr:colOff>582166</xdr:colOff>
      <xdr:row>26</xdr:row>
      <xdr:rowOff>6191</xdr:rowOff>
    </xdr:to>
    <xdr:sp macro="" textlink="">
      <xdr:nvSpPr>
        <xdr:cNvPr id="29" name="Oval 6"/>
        <xdr:cNvSpPr>
          <a:spLocks noChangeArrowheads="1"/>
        </xdr:cNvSpPr>
      </xdr:nvSpPr>
      <xdr:spPr bwMode="auto">
        <a:xfrm>
          <a:off x="5848512" y="4251653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a14:legacySpreadsheetColorIndex="65" mc:Ignorable="a14" val="FFFFFF"/>
              </a:solidFill>
            </a14:hiddenFill>
          </a:ext>
        </a:extLst>
      </xdr:spPr>
      <xdr:txBody>
        <a:bodyPr/>
        <a:lstStyle/>
        <a:p>
          <a:endParaRPr altLang="en-US" lang="ja-JP"/>
        </a:p>
      </xdr:txBody>
    </xdr:sp>
    <xdr:clientData/>
  </xdr:twoCellAnchor>
  <xdr:twoCellAnchor>
    <xdr:from>
      <xdr:col>8</xdr:col>
      <xdr:colOff>177718</xdr:colOff>
      <xdr:row>28</xdr:row>
      <xdr:rowOff>162414</xdr:rowOff>
    </xdr:from>
    <xdr:to>
      <xdr:col>8</xdr:col>
      <xdr:colOff>357718</xdr:colOff>
      <xdr:row>30</xdr:row>
      <xdr:rowOff>5375</xdr:rowOff>
    </xdr:to>
    <xdr:sp macro="" textlink="">
      <xdr:nvSpPr>
        <xdr:cNvPr id="30" name="Oval 6"/>
        <xdr:cNvSpPr>
          <a:spLocks noChangeArrowheads="1"/>
        </xdr:cNvSpPr>
      </xdr:nvSpPr>
      <xdr:spPr bwMode="auto">
        <a:xfrm>
          <a:off x="5624064" y="4920029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a14:legacySpreadsheetColorIndex="65" mc:Ignorable="a14" val="FFFFFF"/>
              </a:solidFill>
            </a14:hiddenFill>
          </a:ext>
        </a:extLst>
      </xdr:spPr>
      <xdr:txBody>
        <a:bodyPr/>
        <a:lstStyle/>
        <a:p>
          <a:endParaRPr altLang="en-US" lang="ja-JP"/>
        </a:p>
      </xdr:txBody>
    </xdr:sp>
    <xdr:clientData/>
  </xdr:twoCellAnchor>
  <xdr:twoCellAnchor>
    <xdr:from>
      <xdr:col>8</xdr:col>
      <xdr:colOff>228356</xdr:colOff>
      <xdr:row>30</xdr:row>
      <xdr:rowOff>13189</xdr:rowOff>
    </xdr:from>
    <xdr:to>
      <xdr:col>8</xdr:col>
      <xdr:colOff>408356</xdr:colOff>
      <xdr:row>31</xdr:row>
      <xdr:rowOff>22228</xdr:rowOff>
    </xdr:to>
    <xdr:sp macro="" textlink="">
      <xdr:nvSpPr>
        <xdr:cNvPr id="31" name="Oval 6"/>
        <xdr:cNvSpPr>
          <a:spLocks noChangeArrowheads="1"/>
        </xdr:cNvSpPr>
      </xdr:nvSpPr>
      <xdr:spPr bwMode="auto">
        <a:xfrm>
          <a:off x="5674702" y="5107843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a14:legacySpreadsheetColorIndex="65" mc:Ignorable="a14" val="FFFFFF"/>
              </a:solidFill>
            </a14:hiddenFill>
          </a:ext>
        </a:extLst>
      </xdr:spPr>
      <xdr:txBody>
        <a:bodyPr/>
        <a:lstStyle/>
        <a:p>
          <a:endParaRPr altLang="en-US" lang="ja-JP"/>
        </a:p>
      </xdr:txBody>
    </xdr:sp>
    <xdr:clientData/>
  </xdr:twoCellAnchor>
  <xdr:twoCellAnchor>
    <xdr:from>
      <xdr:col>8</xdr:col>
      <xdr:colOff>419100</xdr:colOff>
      <xdr:row>12</xdr:row>
      <xdr:rowOff>0</xdr:rowOff>
    </xdr:from>
    <xdr:to>
      <xdr:col>8</xdr:col>
      <xdr:colOff>599100</xdr:colOff>
      <xdr:row>13</xdr:row>
      <xdr:rowOff>12946</xdr:rowOff>
    </xdr:to>
    <xdr:sp macro="" textlink="">
      <xdr:nvSpPr>
        <xdr:cNvPr id="16" name="Oval 6"/>
        <xdr:cNvSpPr>
          <a:spLocks noChangeArrowheads="1"/>
        </xdr:cNvSpPr>
      </xdr:nvSpPr>
      <xdr:spPr bwMode="auto">
        <a:xfrm>
          <a:off x="5861050" y="2095500"/>
          <a:ext cx="180000" cy="178046"/>
        </a:xfrm>
        <a:prstGeom prst="ellipse">
          <a:avLst/>
        </a:prstGeom>
        <a:noFill/>
        <a:ln w="9525">
          <a:solidFill>
            <a:sysClr lastClr="000000" val="windowText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a14:legacySpreadsheetColorIndex="65" mc:Ignorable="a14" val="FFFFFF"/>
              </a:solidFill>
            </a14:hiddenFill>
          </a:ext>
        </a:extLst>
      </xdr:spPr>
      <xdr:txBody>
        <a:bodyPr/>
        <a:lstStyle/>
        <a:p>
          <a:pPr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altLang="en-US" b="0" baseline="0" cap="none" i="0" kern="0" kumimoji="0" lang="ja-JP" noProof="0" normalizeH="0" spc="0" strike="noStrike" sz="1800" u="none">
            <a:ln>
              <a:noFill/>
            </a:ln>
            <a:solidFill>
              <a:sysClr lastClr="000000" val="windowText"/>
            </a:solidFill>
            <a:effectLst/>
            <a:uLnTx/>
            <a:uFillTx/>
          </a:endParaRPr>
        </a:p>
      </xdr:txBody>
    </xdr:sp>
    <xdr:clientData/>
  </xdr:twoCellAnchor>
</xdr:wsDr>
</file>

<file path=xl/drawings/drawing2.xml><?xml version="1.0" encoding="utf-8"?>
<xdr:wsDr xmlns:a="http://schemas.openxmlformats.org/drawingml/2006/main" xmlns:xdr="http://schemas.openxmlformats.org/drawingml/2006/spreadsheetDrawing">
  <xdr:twoCellAnchor>
    <xdr:from>
      <xdr:col>8</xdr:col>
      <xdr:colOff>247650</xdr:colOff>
      <xdr:row>15</xdr:row>
      <xdr:rowOff>19050</xdr:rowOff>
    </xdr:from>
    <xdr:to>
      <xdr:col>8</xdr:col>
      <xdr:colOff>412750</xdr:colOff>
      <xdr:row>16</xdr:row>
      <xdr:rowOff>19050</xdr:rowOff>
    </xdr:to>
    <xdr:sp macro="" textlink="">
      <xdr:nvSpPr>
        <xdr:cNvPr id="2" name="フローチャート: 結合子 1"/>
        <xdr:cNvSpPr/>
      </xdr:nvSpPr>
      <xdr:spPr>
        <a:xfrm>
          <a:off x="4864100" y="2616200"/>
          <a:ext cx="165100" cy="171450"/>
        </a:xfrm>
        <a:prstGeom prst="flowChartConnector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anchor="t" horzOverflow="clip" rtlCol="0" vertOverflow="clip"/>
        <a:lstStyle/>
        <a:p>
          <a:pPr algn="l"/>
          <a:endParaRPr altLang="en-US" kumimoji="1" lang="ja-JP" sz="1100"/>
        </a:p>
      </xdr:txBody>
    </xdr:sp>
    <xdr:clientData/>
  </xdr:twoCellAnchor>
  <xdr:twoCellAnchor>
    <xdr:from>
      <xdr:col>8</xdr:col>
      <xdr:colOff>444500</xdr:colOff>
      <xdr:row>7</xdr:row>
      <xdr:rowOff>12700</xdr:rowOff>
    </xdr:from>
    <xdr:to>
      <xdr:col>8</xdr:col>
      <xdr:colOff>615950</xdr:colOff>
      <xdr:row>8</xdr:row>
      <xdr:rowOff>31750</xdr:rowOff>
    </xdr:to>
    <xdr:sp macro="" textlink="">
      <xdr:nvSpPr>
        <xdr:cNvPr id="3" name="フローチャート: 結合子 2"/>
        <xdr:cNvSpPr/>
      </xdr:nvSpPr>
      <xdr:spPr>
        <a:xfrm>
          <a:off x="5060950" y="1282700"/>
          <a:ext cx="171450" cy="184150"/>
        </a:xfrm>
        <a:prstGeom prst="flowChartConnector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anchor="t" horzOverflow="clip" rtlCol="0" vertOverflow="clip"/>
        <a:lstStyle/>
        <a:p>
          <a:pPr algn="l"/>
          <a:endParaRPr altLang="en-US" kumimoji="1" lang="ja-JP" sz="1100"/>
        </a:p>
      </xdr:txBody>
    </xdr:sp>
    <xdr:clientData/>
  </xdr:twoCellAnchor>
  <xdr:twoCellAnchor>
    <xdr:from>
      <xdr:col>8</xdr:col>
      <xdr:colOff>463550</xdr:colOff>
      <xdr:row>13</xdr:row>
      <xdr:rowOff>0</xdr:rowOff>
    </xdr:from>
    <xdr:to>
      <xdr:col>8</xdr:col>
      <xdr:colOff>660400</xdr:colOff>
      <xdr:row>14</xdr:row>
      <xdr:rowOff>6350</xdr:rowOff>
    </xdr:to>
    <xdr:sp macro="" textlink="">
      <xdr:nvSpPr>
        <xdr:cNvPr id="4" name="フローチャート: 結合子 3"/>
        <xdr:cNvSpPr/>
      </xdr:nvSpPr>
      <xdr:spPr>
        <a:xfrm>
          <a:off x="5080000" y="2260600"/>
          <a:ext cx="196850" cy="171450"/>
        </a:xfrm>
        <a:prstGeom prst="flowChartConnector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anchor="t" horzOverflow="clip" rtlCol="0" vertOverflow="clip"/>
        <a:lstStyle/>
        <a:p>
          <a:pPr algn="l"/>
          <a:endParaRPr altLang="en-US" kumimoji="1" lang="ja-JP" sz="1100"/>
        </a:p>
      </xdr:txBody>
    </xdr:sp>
    <xdr:clientData/>
  </xdr:twoCellAnchor>
  <xdr:twoCellAnchor>
    <xdr:from>
      <xdr:col>8</xdr:col>
      <xdr:colOff>438150</xdr:colOff>
      <xdr:row>14</xdr:row>
      <xdr:rowOff>19050</xdr:rowOff>
    </xdr:from>
    <xdr:to>
      <xdr:col>8</xdr:col>
      <xdr:colOff>622300</xdr:colOff>
      <xdr:row>15</xdr:row>
      <xdr:rowOff>19050</xdr:rowOff>
    </xdr:to>
    <xdr:sp macro="" textlink="">
      <xdr:nvSpPr>
        <xdr:cNvPr id="6" name="フローチャート: 結合子 5"/>
        <xdr:cNvSpPr/>
      </xdr:nvSpPr>
      <xdr:spPr>
        <a:xfrm>
          <a:off x="5054600" y="2444750"/>
          <a:ext cx="184150" cy="171450"/>
        </a:xfrm>
        <a:prstGeom prst="flowChartConnector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anchor="t" horzOverflow="clip" rtlCol="0" vertOverflow="clip"/>
        <a:lstStyle/>
        <a:p>
          <a:pPr algn="l"/>
          <a:endParaRPr altLang="en-US" kumimoji="1" 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/Relationships>

</file>

<file path=xl/worksheets/_rels/sheet2.xml.rels><?xml version="1.0" encoding="UTF-8" standalone="no"?>
<Relationships xmlns="http://schemas.openxmlformats.org/package/2006/relationships">
<Relationship Id="rId1" Target="../printerSettings/printerSettings2.bin" Type="http://schemas.openxmlformats.org/officeDocument/2006/relationships/printerSettings"/>
</Relationships>

</file>

<file path=xl/worksheets/_rels/sheet3.xml.rels><?xml version="1.0" encoding="UTF-8" standalone="no"?>
<Relationships xmlns="http://schemas.openxmlformats.org/package/2006/relationships">
<Relationship Id="rId1" Target="../printerSettings/printerSettings3.bin" Type="http://schemas.openxmlformats.org/officeDocument/2006/relationships/printerSettings"/>
</Relationships>

</file>

<file path=xl/worksheets/_rels/sheet4.xml.rels><?xml version="1.0" encoding="UTF-8" standalone="no"?>
<Relationships xmlns="http://schemas.openxmlformats.org/package/2006/relationships">
<Relationship Id="rId1" Target="../printerSettings/printerSettings4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_rels/sheet5.xml.rels><?xml version="1.0" encoding="UTF-8" standalone="no"?>
<Relationships xmlns="http://schemas.openxmlformats.org/package/2006/relationships">
<Relationship Id="rId1" Target="../printerSettings/printerSettings5.bin" Type="http://schemas.openxmlformats.org/officeDocument/2006/relationships/printerSettings"/>
<Relationship Id="rId2" Target="../drawings/drawing2.xml" Type="http://schemas.openxmlformats.org/officeDocument/2006/relationships/drawing"/>
</Relationships>

</file>

<file path=xl/worksheets/_rels/sheet6.xml.rels><?xml version="1.0" encoding="UTF-8" standalone="no"?>
<Relationships xmlns="http://schemas.openxmlformats.org/package/2006/relationships">
<Relationship Id="rId1" Target="../printerSettings/printerSettings6.bin" Type="http://schemas.openxmlformats.org/officeDocument/2006/relationships/printerSettings"/>
</Relationships>

</file>

<file path=xl/worksheets/_rels/sheet7.xml.rels><?xml version="1.0" encoding="UTF-8" standalone="no"?>
<Relationships xmlns="http://schemas.openxmlformats.org/package/2006/relationships">
<Relationship Id="rId1" Target="../printerSettings/printerSettings7.bin" Type="http://schemas.openxmlformats.org/officeDocument/2006/relationships/printerSettings"/>
</Relationships>

</file>

<file path=xl/worksheets/_rels/sheet8.xml.rels><?xml version="1.0" encoding="UTF-8" standalone="no"?>
<Relationships xmlns="http://schemas.openxmlformats.org/package/2006/relationships">
<Relationship Id="rId1" Target="../printerSettings/printerSettings8.bin" Type="http://schemas.openxmlformats.org/officeDocument/2006/relationships/printerSettings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5">
    <tabColor indexed="13"/>
  </sheetPr>
  <dimension ref="A1:N18"/>
  <sheetViews>
    <sheetView showGridLines="0" tabSelected="1" workbookViewId="0" zoomScaleNormal="100">
      <selection activeCell="B1" sqref="B1:D1"/>
    </sheetView>
  </sheetViews>
  <sheetFormatPr defaultColWidth="9" defaultRowHeight="13" x14ac:dyDescent="0.2"/>
  <cols>
    <col min="1" max="1" style="1" width="9.0" collapsed="false"/>
    <col min="2" max="2" customWidth="true" style="1" width="15.08984375" collapsed="false"/>
    <col min="3" max="6" customWidth="true" style="1" width="8.90625" collapsed="false"/>
    <col min="7" max="7" customWidth="true" style="2" width="8.90625" collapsed="false"/>
    <col min="8" max="10" customWidth="true" style="1" width="8.90625" collapsed="false"/>
    <col min="11" max="11" customWidth="true" style="2" width="8.90625" collapsed="false"/>
    <col min="12" max="12" style="2" width="9.0" collapsed="false"/>
    <col min="13" max="13" customWidth="true" style="1" width="0.6328125" collapsed="false"/>
    <col min="14" max="16384" style="1" width="9.0" collapsed="false"/>
  </cols>
  <sheetData>
    <row ht="16.5" r="1" spans="1:13" x14ac:dyDescent="0.25">
      <c r="A1" s="1" t="s">
        <v>236</v>
      </c>
      <c r="B1" s="498" t="s">
        <v>240</v>
      </c>
      <c r="C1" s="498"/>
      <c r="D1" s="498"/>
    </row>
    <row ht="16.5" r="2" spans="1:13" x14ac:dyDescent="0.25">
      <c r="A2" s="1" t="s">
        <v>237</v>
      </c>
      <c r="B2" s="3" t="s">
        <v>0</v>
      </c>
      <c r="C2" s="4"/>
      <c r="D2" s="4"/>
      <c r="E2" s="4"/>
      <c r="F2" s="4"/>
      <c r="G2" s="5"/>
      <c r="H2" s="4"/>
      <c r="I2" s="4"/>
      <c r="J2" s="4"/>
      <c r="K2" s="5"/>
      <c r="L2" s="5"/>
    </row>
    <row ht="13.5" r="3" spans="1:13" thickBot="1" x14ac:dyDescent="0.25">
      <c r="B3" s="4"/>
      <c r="C3" s="4"/>
      <c r="D3" s="4"/>
      <c r="E3" s="4"/>
      <c r="F3" s="4"/>
      <c r="G3" s="5"/>
      <c r="H3" s="4"/>
      <c r="I3" s="4"/>
      <c r="J3" s="4"/>
      <c r="K3" s="5"/>
      <c r="L3" s="6" t="s">
        <v>194</v>
      </c>
    </row>
    <row r="4" spans="1:13" x14ac:dyDescent="0.2">
      <c r="B4" s="496" t="s">
        <v>6</v>
      </c>
      <c r="C4" s="490" t="s">
        <v>7</v>
      </c>
      <c r="D4" s="491"/>
      <c r="E4" s="491"/>
      <c r="F4" s="491"/>
      <c r="G4" s="492"/>
      <c r="H4" s="493" t="s">
        <v>8</v>
      </c>
      <c r="I4" s="494"/>
      <c r="J4" s="494"/>
      <c r="K4" s="494"/>
      <c r="L4" s="495"/>
    </row>
    <row ht="13.5" r="5" spans="1:13" thickBot="1" x14ac:dyDescent="0.25">
      <c r="B5" s="497"/>
      <c r="C5" s="7" t="s">
        <v>282</v>
      </c>
      <c r="D5" s="7" t="s">
        <v>283</v>
      </c>
      <c r="E5" s="8" t="s">
        <v>298</v>
      </c>
      <c r="F5" s="9" t="s">
        <v>315</v>
      </c>
      <c r="G5" s="10" t="s">
        <v>323</v>
      </c>
      <c r="H5" s="11" t="s">
        <v>282</v>
      </c>
      <c r="I5" s="11" t="s">
        <v>283</v>
      </c>
      <c r="J5" s="12" t="s">
        <v>298</v>
      </c>
      <c r="K5" s="11" t="s">
        <v>315</v>
      </c>
      <c r="L5" s="13" t="s">
        <v>323</v>
      </c>
      <c r="M5" s="14"/>
    </row>
    <row ht="13.5" r="6" spans="1:13" thickTop="1" x14ac:dyDescent="0.2">
      <c r="B6" s="15" t="s">
        <v>9</v>
      </c>
      <c r="C6" s="16">
        <v>25</v>
      </c>
      <c r="D6" s="16">
        <v>25</v>
      </c>
      <c r="E6" s="17">
        <v>25</v>
      </c>
      <c r="F6" s="18">
        <v>25</v>
      </c>
      <c r="G6" s="19">
        <v>25</v>
      </c>
      <c r="H6" s="20">
        <v>10</v>
      </c>
      <c r="I6" s="20">
        <v>10</v>
      </c>
      <c r="J6" s="21">
        <v>10</v>
      </c>
      <c r="K6" s="20">
        <v>10</v>
      </c>
      <c r="L6" s="22">
        <v>10</v>
      </c>
      <c r="M6" s="14"/>
    </row>
    <row r="7" spans="1:13" x14ac:dyDescent="0.2">
      <c r="B7" s="23" t="s">
        <v>10</v>
      </c>
      <c r="C7" s="20">
        <v>368</v>
      </c>
      <c r="D7" s="20">
        <v>373</v>
      </c>
      <c r="E7" s="24">
        <v>377</v>
      </c>
      <c r="F7" s="25">
        <v>381</v>
      </c>
      <c r="G7" s="26">
        <v>388</v>
      </c>
      <c r="H7" s="27">
        <v>129</v>
      </c>
      <c r="I7" s="27">
        <v>130</v>
      </c>
      <c r="J7" s="28">
        <v>133</v>
      </c>
      <c r="K7" s="27">
        <v>128</v>
      </c>
      <c r="L7" s="29">
        <v>133</v>
      </c>
      <c r="M7" s="14"/>
    </row>
    <row r="8" spans="1:13" x14ac:dyDescent="0.2">
      <c r="B8" s="23" t="s">
        <v>11</v>
      </c>
      <c r="C8" s="27">
        <v>10026</v>
      </c>
      <c r="D8" s="27">
        <v>10191</v>
      </c>
      <c r="E8" s="30">
        <v>10249</v>
      </c>
      <c r="F8" s="31">
        <v>10316</v>
      </c>
      <c r="G8" s="32">
        <v>10398</v>
      </c>
      <c r="H8" s="27">
        <v>3970</v>
      </c>
      <c r="I8" s="27">
        <v>3989</v>
      </c>
      <c r="J8" s="28">
        <v>4010</v>
      </c>
      <c r="K8" s="27">
        <v>3986</v>
      </c>
      <c r="L8" s="29">
        <v>4007</v>
      </c>
      <c r="M8" s="14"/>
    </row>
    <row ht="13.5" r="9" spans="1:13" thickBot="1" x14ac:dyDescent="0.25">
      <c r="B9" s="33" t="s">
        <v>12</v>
      </c>
      <c r="C9" s="34">
        <v>627</v>
      </c>
      <c r="D9" s="34">
        <v>650</v>
      </c>
      <c r="E9" s="35">
        <v>674</v>
      </c>
      <c r="F9" s="36">
        <v>654</v>
      </c>
      <c r="G9" s="442">
        <v>669</v>
      </c>
      <c r="H9" s="34">
        <v>274</v>
      </c>
      <c r="I9" s="34">
        <v>275</v>
      </c>
      <c r="J9" s="37">
        <v>271</v>
      </c>
      <c r="K9" s="34">
        <v>271</v>
      </c>
      <c r="L9" s="443">
        <v>276</v>
      </c>
      <c r="M9" s="14"/>
    </row>
    <row r="10" spans="1:13" x14ac:dyDescent="0.2">
      <c r="B10" s="38"/>
      <c r="C10" s="39"/>
      <c r="D10" s="39"/>
      <c r="E10" s="39"/>
      <c r="F10" s="40"/>
      <c r="G10" s="41"/>
      <c r="H10" s="39"/>
      <c r="I10" s="39"/>
      <c r="J10" s="39"/>
      <c r="K10" s="42"/>
      <c r="L10" s="42"/>
      <c r="M10" s="14"/>
    </row>
    <row r="11" spans="1:13" x14ac:dyDescent="0.2">
      <c r="B11" s="4" t="s">
        <v>13</v>
      </c>
      <c r="C11" s="4"/>
      <c r="D11" s="4"/>
      <c r="E11" s="4"/>
      <c r="F11" s="4"/>
      <c r="G11" s="5"/>
      <c r="H11" s="4"/>
      <c r="I11" s="4"/>
      <c r="J11" s="4"/>
      <c r="K11" s="5"/>
      <c r="L11" s="43"/>
    </row>
    <row r="12" spans="1:13" x14ac:dyDescent="0.2">
      <c r="B12" s="4" t="s">
        <v>306</v>
      </c>
      <c r="C12" s="4"/>
      <c r="D12" s="4"/>
      <c r="E12" s="4"/>
      <c r="F12" s="4"/>
      <c r="G12" s="5"/>
      <c r="H12" s="4"/>
      <c r="I12" s="4"/>
      <c r="J12" s="4"/>
      <c r="K12" s="5"/>
      <c r="L12" s="5"/>
    </row>
    <row r="13" spans="1:13" x14ac:dyDescent="0.2">
      <c r="B13" s="4" t="s">
        <v>270</v>
      </c>
      <c r="C13" s="4"/>
      <c r="D13" s="4"/>
      <c r="E13" s="4"/>
      <c r="F13" s="4"/>
      <c r="G13" s="5"/>
      <c r="H13" s="4"/>
      <c r="I13" s="4"/>
      <c r="J13" s="4"/>
      <c r="K13" s="5"/>
      <c r="L13" s="5"/>
    </row>
    <row r="14" spans="1:13" x14ac:dyDescent="0.2">
      <c r="B14" s="44" t="s">
        <v>291</v>
      </c>
    </row>
    <row r="15" spans="1:13" x14ac:dyDescent="0.2">
      <c r="B15" s="44" t="s">
        <v>305</v>
      </c>
    </row>
    <row r="18" spans="10:10" x14ac:dyDescent="0.2">
      <c r="J18" s="14"/>
    </row>
  </sheetData>
  <mergeCells count="4">
    <mergeCell ref="C4:G4"/>
    <mergeCell ref="H4:L4"/>
    <mergeCell ref="B4:B5"/>
    <mergeCell ref="B1:D1"/>
  </mergeCells>
  <phoneticPr fontId="6"/>
  <pageMargins bottom="1" footer="0.51200000000000001" header="0.51200000000000001" left="0.75" right="0.75" top="1"/>
  <pageSetup orientation="landscape" paperSize="9" r:id="rId1"/>
  <headerFooter alignWithMargins="0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6">
    <tabColor indexed="13"/>
  </sheetPr>
  <dimension ref="A1:AH15"/>
  <sheetViews>
    <sheetView showGridLines="0" workbookViewId="0" zoomScale="90" zoomScaleNormal="90">
      <selection activeCell="B1" sqref="B1"/>
    </sheetView>
  </sheetViews>
  <sheetFormatPr defaultColWidth="9" defaultRowHeight="13" x14ac:dyDescent="0.2"/>
  <cols>
    <col min="1" max="1" style="1" width="9.0" collapsed="false"/>
    <col min="2" max="2" customWidth="true" style="1" width="9.6328125" collapsed="false"/>
    <col min="3" max="26" customWidth="true" style="1" width="5.08984375" collapsed="false"/>
    <col min="27" max="32" customWidth="true" style="2" width="5.08984375" collapsed="false"/>
    <col min="33" max="33" customWidth="true" style="1" width="15.90625" collapsed="false"/>
    <col min="34" max="34" customWidth="true" style="1" width="0.90625" collapsed="false"/>
    <col min="35" max="16384" style="1" width="9.0" collapsed="false"/>
  </cols>
  <sheetData>
    <row ht="16.5" r="1" spans="1:33" x14ac:dyDescent="0.25">
      <c r="A1" s="1" t="s">
        <v>236</v>
      </c>
      <c r="B1" s="45" t="s">
        <v>238</v>
      </c>
    </row>
    <row ht="16.5" r="2" spans="1:33" x14ac:dyDescent="0.25">
      <c r="A2" s="1" t="s">
        <v>237</v>
      </c>
      <c r="B2" s="499" t="s">
        <v>177</v>
      </c>
      <c r="C2" s="499"/>
      <c r="D2" s="499"/>
      <c r="E2" s="499"/>
      <c r="F2" s="499"/>
      <c r="G2" s="499"/>
      <c r="H2" s="499"/>
      <c r="I2" s="499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7"/>
      <c r="AB2" s="47"/>
      <c r="AC2" s="47"/>
      <c r="AD2" s="47"/>
      <c r="AE2" s="47"/>
      <c r="AF2" s="47"/>
      <c r="AG2" s="46"/>
    </row>
    <row ht="13.5" r="3" spans="1:33" thickBot="1" x14ac:dyDescent="0.25">
      <c r="B3" s="46"/>
      <c r="C3" s="46"/>
      <c r="D3" s="46"/>
      <c r="E3" s="46"/>
      <c r="F3" s="46"/>
      <c r="G3" s="46"/>
      <c r="H3" s="48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7"/>
      <c r="AB3" s="47"/>
      <c r="AC3" s="47"/>
      <c r="AD3" s="47"/>
      <c r="AE3" s="47"/>
      <c r="AF3" s="47"/>
      <c r="AG3" s="49" t="s">
        <v>231</v>
      </c>
    </row>
    <row r="4" spans="1:33" x14ac:dyDescent="0.2">
      <c r="B4" s="512" t="s">
        <v>14</v>
      </c>
      <c r="C4" s="500" t="s">
        <v>299</v>
      </c>
      <c r="D4" s="501"/>
      <c r="E4" s="501"/>
      <c r="F4" s="501"/>
      <c r="G4" s="501"/>
      <c r="H4" s="502"/>
      <c r="I4" s="503" t="s">
        <v>316</v>
      </c>
      <c r="J4" s="501"/>
      <c r="K4" s="501"/>
      <c r="L4" s="501"/>
      <c r="M4" s="501"/>
      <c r="N4" s="502"/>
      <c r="O4" s="503" t="s">
        <v>298</v>
      </c>
      <c r="P4" s="501"/>
      <c r="Q4" s="501"/>
      <c r="R4" s="501"/>
      <c r="S4" s="501"/>
      <c r="T4" s="502"/>
      <c r="U4" s="503" t="s">
        <v>315</v>
      </c>
      <c r="V4" s="501"/>
      <c r="W4" s="501"/>
      <c r="X4" s="501"/>
      <c r="Y4" s="501"/>
      <c r="Z4" s="502"/>
      <c r="AA4" s="503" t="s">
        <v>323</v>
      </c>
      <c r="AB4" s="501"/>
      <c r="AC4" s="501"/>
      <c r="AD4" s="501"/>
      <c r="AE4" s="501"/>
      <c r="AF4" s="502"/>
      <c r="AG4" s="50"/>
    </row>
    <row r="5" spans="1:33" x14ac:dyDescent="0.2">
      <c r="B5" s="513"/>
      <c r="C5" s="504" t="s">
        <v>7</v>
      </c>
      <c r="D5" s="505"/>
      <c r="E5" s="506"/>
      <c r="F5" s="507" t="s">
        <v>8</v>
      </c>
      <c r="G5" s="505"/>
      <c r="H5" s="508"/>
      <c r="I5" s="509" t="s">
        <v>7</v>
      </c>
      <c r="J5" s="505"/>
      <c r="K5" s="506"/>
      <c r="L5" s="507" t="s">
        <v>8</v>
      </c>
      <c r="M5" s="505"/>
      <c r="N5" s="508"/>
      <c r="O5" s="509" t="s">
        <v>7</v>
      </c>
      <c r="P5" s="505"/>
      <c r="Q5" s="506"/>
      <c r="R5" s="507" t="s">
        <v>8</v>
      </c>
      <c r="S5" s="505"/>
      <c r="T5" s="508"/>
      <c r="U5" s="509" t="s">
        <v>166</v>
      </c>
      <c r="V5" s="505"/>
      <c r="W5" s="506"/>
      <c r="X5" s="507" t="s">
        <v>167</v>
      </c>
      <c r="Y5" s="505"/>
      <c r="Z5" s="508"/>
      <c r="AA5" s="509" t="s">
        <v>166</v>
      </c>
      <c r="AB5" s="505"/>
      <c r="AC5" s="506"/>
      <c r="AD5" s="507" t="s">
        <v>167</v>
      </c>
      <c r="AE5" s="505"/>
      <c r="AF5" s="508"/>
      <c r="AG5" s="51" t="s">
        <v>15</v>
      </c>
    </row>
    <row ht="13.5" r="6" spans="1:33" thickBot="1" x14ac:dyDescent="0.25">
      <c r="B6" s="513"/>
      <c r="C6" s="52" t="s">
        <v>284</v>
      </c>
      <c r="D6" s="53" t="s">
        <v>16</v>
      </c>
      <c r="E6" s="53" t="s">
        <v>285</v>
      </c>
      <c r="F6" s="53" t="s">
        <v>284</v>
      </c>
      <c r="G6" s="53" t="s">
        <v>16</v>
      </c>
      <c r="H6" s="53" t="s">
        <v>286</v>
      </c>
      <c r="I6" s="54" t="s">
        <v>284</v>
      </c>
      <c r="J6" s="53" t="s">
        <v>16</v>
      </c>
      <c r="K6" s="53" t="s">
        <v>285</v>
      </c>
      <c r="L6" s="53" t="s">
        <v>284</v>
      </c>
      <c r="M6" s="53" t="s">
        <v>16</v>
      </c>
      <c r="N6" s="55" t="s">
        <v>286</v>
      </c>
      <c r="O6" s="54" t="s">
        <v>284</v>
      </c>
      <c r="P6" s="53" t="s">
        <v>16</v>
      </c>
      <c r="Q6" s="53" t="s">
        <v>285</v>
      </c>
      <c r="R6" s="53" t="s">
        <v>284</v>
      </c>
      <c r="S6" s="53" t="s">
        <v>16</v>
      </c>
      <c r="T6" s="55" t="s">
        <v>286</v>
      </c>
      <c r="U6" s="54" t="s">
        <v>168</v>
      </c>
      <c r="V6" s="53" t="s">
        <v>169</v>
      </c>
      <c r="W6" s="53" t="s">
        <v>170</v>
      </c>
      <c r="X6" s="53" t="s">
        <v>168</v>
      </c>
      <c r="Y6" s="53" t="s">
        <v>169</v>
      </c>
      <c r="Z6" s="55" t="s">
        <v>171</v>
      </c>
      <c r="AA6" s="54" t="s">
        <v>168</v>
      </c>
      <c r="AB6" s="53" t="s">
        <v>169</v>
      </c>
      <c r="AC6" s="53" t="s">
        <v>170</v>
      </c>
      <c r="AD6" s="53" t="s">
        <v>168</v>
      </c>
      <c r="AE6" s="53" t="s">
        <v>169</v>
      </c>
      <c r="AF6" s="55" t="s">
        <v>171</v>
      </c>
      <c r="AG6" s="56"/>
    </row>
    <row ht="13.5" r="7" spans="1:33" thickTop="1" x14ac:dyDescent="0.2">
      <c r="B7" s="510" t="s">
        <v>19</v>
      </c>
      <c r="C7" s="57" t="s">
        <v>17</v>
      </c>
      <c r="D7" s="58" t="s">
        <v>16</v>
      </c>
      <c r="E7" s="58" t="s">
        <v>18</v>
      </c>
      <c r="F7" s="58" t="s">
        <v>17</v>
      </c>
      <c r="G7" s="58" t="s">
        <v>16</v>
      </c>
      <c r="H7" s="59" t="s">
        <v>18</v>
      </c>
      <c r="I7" s="60" t="s">
        <v>17</v>
      </c>
      <c r="J7" s="58" t="s">
        <v>16</v>
      </c>
      <c r="K7" s="58" t="s">
        <v>18</v>
      </c>
      <c r="L7" s="58" t="s">
        <v>17</v>
      </c>
      <c r="M7" s="58" t="s">
        <v>16</v>
      </c>
      <c r="N7" s="61" t="s">
        <v>18</v>
      </c>
      <c r="O7" s="60" t="s">
        <v>17</v>
      </c>
      <c r="P7" s="58" t="s">
        <v>16</v>
      </c>
      <c r="Q7" s="58" t="s">
        <v>18</v>
      </c>
      <c r="R7" s="58" t="s">
        <v>17</v>
      </c>
      <c r="S7" s="58" t="s">
        <v>16</v>
      </c>
      <c r="T7" s="61" t="s">
        <v>18</v>
      </c>
      <c r="U7" s="60" t="s">
        <v>17</v>
      </c>
      <c r="V7" s="58" t="s">
        <v>16</v>
      </c>
      <c r="W7" s="58" t="s">
        <v>18</v>
      </c>
      <c r="X7" s="58" t="s">
        <v>17</v>
      </c>
      <c r="Y7" s="58" t="s">
        <v>16</v>
      </c>
      <c r="Z7" s="61" t="s">
        <v>18</v>
      </c>
      <c r="AA7" s="60" t="s">
        <v>17</v>
      </c>
      <c r="AB7" s="58" t="s">
        <v>16</v>
      </c>
      <c r="AC7" s="58" t="s">
        <v>18</v>
      </c>
      <c r="AD7" s="58" t="s">
        <v>17</v>
      </c>
      <c r="AE7" s="58" t="s">
        <v>16</v>
      </c>
      <c r="AF7" s="61" t="s">
        <v>18</v>
      </c>
      <c r="AG7" s="62"/>
    </row>
    <row r="8" spans="1:33" x14ac:dyDescent="0.2">
      <c r="B8" s="511"/>
      <c r="C8" s="63">
        <v>8</v>
      </c>
      <c r="D8" s="64">
        <v>19</v>
      </c>
      <c r="E8" s="64">
        <v>124</v>
      </c>
      <c r="F8" s="64">
        <v>5</v>
      </c>
      <c r="G8" s="64">
        <v>9</v>
      </c>
      <c r="H8" s="65">
        <v>56</v>
      </c>
      <c r="I8" s="63">
        <v>8</v>
      </c>
      <c r="J8" s="64">
        <v>21</v>
      </c>
      <c r="K8" s="64">
        <v>135</v>
      </c>
      <c r="L8" s="64">
        <v>5</v>
      </c>
      <c r="M8" s="64">
        <v>11</v>
      </c>
      <c r="N8" s="65">
        <v>60</v>
      </c>
      <c r="O8" s="63">
        <v>9</v>
      </c>
      <c r="P8" s="64">
        <v>21</v>
      </c>
      <c r="Q8" s="64">
        <v>136</v>
      </c>
      <c r="R8" s="64">
        <v>5</v>
      </c>
      <c r="S8" s="64">
        <v>10</v>
      </c>
      <c r="T8" s="65">
        <v>64</v>
      </c>
      <c r="U8" s="63">
        <v>9</v>
      </c>
      <c r="V8" s="64">
        <v>23</v>
      </c>
      <c r="W8" s="64">
        <v>149</v>
      </c>
      <c r="X8" s="64">
        <v>5</v>
      </c>
      <c r="Y8" s="64">
        <v>10</v>
      </c>
      <c r="Z8" s="65">
        <v>65</v>
      </c>
      <c r="AA8" s="63">
        <v>9</v>
      </c>
      <c r="AB8" s="64">
        <v>24</v>
      </c>
      <c r="AC8" s="64">
        <v>155</v>
      </c>
      <c r="AD8" s="64">
        <v>5</v>
      </c>
      <c r="AE8" s="64">
        <v>11</v>
      </c>
      <c r="AF8" s="65">
        <v>71</v>
      </c>
      <c r="AG8" s="66"/>
    </row>
    <row r="9" spans="1:33" x14ac:dyDescent="0.2">
      <c r="B9" s="67" t="s">
        <v>20</v>
      </c>
      <c r="C9" s="68">
        <v>1</v>
      </c>
      <c r="D9" s="69">
        <v>1</v>
      </c>
      <c r="E9" s="69">
        <v>-5</v>
      </c>
      <c r="F9" s="69">
        <v>1</v>
      </c>
      <c r="G9" s="69">
        <v>1</v>
      </c>
      <c r="H9" s="70">
        <v>-3</v>
      </c>
      <c r="I9" s="68">
        <v>1</v>
      </c>
      <c r="J9" s="69">
        <v>1</v>
      </c>
      <c r="K9" s="69">
        <v>-6</v>
      </c>
      <c r="L9" s="69">
        <v>1</v>
      </c>
      <c r="M9" s="69">
        <v>1</v>
      </c>
      <c r="N9" s="70">
        <v>-4</v>
      </c>
      <c r="O9" s="68">
        <v>1</v>
      </c>
      <c r="P9" s="69">
        <v>1</v>
      </c>
      <c r="Q9" s="69">
        <v>-5</v>
      </c>
      <c r="R9" s="69">
        <v>1</v>
      </c>
      <c r="S9" s="69">
        <v>1</v>
      </c>
      <c r="T9" s="70">
        <v>-5</v>
      </c>
      <c r="U9" s="68">
        <v>1</v>
      </c>
      <c r="V9" s="69">
        <v>1</v>
      </c>
      <c r="W9" s="69">
        <v>-5</v>
      </c>
      <c r="X9" s="69">
        <v>1</v>
      </c>
      <c r="Y9" s="69">
        <v>1</v>
      </c>
      <c r="Z9" s="70">
        <v>-8</v>
      </c>
      <c r="AA9" s="68">
        <v>1</v>
      </c>
      <c r="AB9" s="69">
        <v>1</v>
      </c>
      <c r="AC9" s="69">
        <v>-4</v>
      </c>
      <c r="AD9" s="69">
        <v>1</v>
      </c>
      <c r="AE9" s="69">
        <v>1</v>
      </c>
      <c r="AF9" s="70">
        <v>-4</v>
      </c>
      <c r="AG9" s="71" t="s">
        <v>232</v>
      </c>
    </row>
    <row r="10" spans="1:33" x14ac:dyDescent="0.2">
      <c r="B10" s="67" t="s">
        <v>21</v>
      </c>
      <c r="C10" s="68">
        <v>3</v>
      </c>
      <c r="D10" s="69">
        <v>5</v>
      </c>
      <c r="E10" s="69">
        <v>-73</v>
      </c>
      <c r="F10" s="72" t="s">
        <v>242</v>
      </c>
      <c r="G10" s="72" t="s">
        <v>242</v>
      </c>
      <c r="H10" s="73" t="s">
        <v>242</v>
      </c>
      <c r="I10" s="68">
        <v>3</v>
      </c>
      <c r="J10" s="69">
        <v>5</v>
      </c>
      <c r="K10" s="69">
        <v>-64</v>
      </c>
      <c r="L10" s="72" t="s">
        <v>242</v>
      </c>
      <c r="M10" s="72" t="s">
        <v>242</v>
      </c>
      <c r="N10" s="73" t="s">
        <v>242</v>
      </c>
      <c r="O10" s="68">
        <v>3</v>
      </c>
      <c r="P10" s="69">
        <v>6</v>
      </c>
      <c r="Q10" s="69">
        <v>-78</v>
      </c>
      <c r="R10" s="72" t="s">
        <v>242</v>
      </c>
      <c r="S10" s="72" t="s">
        <v>242</v>
      </c>
      <c r="T10" s="73" t="s">
        <v>242</v>
      </c>
      <c r="U10" s="68">
        <v>3</v>
      </c>
      <c r="V10" s="69">
        <v>6</v>
      </c>
      <c r="W10" s="69">
        <v>-81</v>
      </c>
      <c r="X10" s="72" t="s">
        <v>318</v>
      </c>
      <c r="Y10" s="72" t="s">
        <v>318</v>
      </c>
      <c r="Z10" s="73" t="s">
        <v>318</v>
      </c>
      <c r="AA10" s="68">
        <v>3</v>
      </c>
      <c r="AB10" s="69">
        <v>6</v>
      </c>
      <c r="AC10" s="69">
        <v>-84</v>
      </c>
      <c r="AD10" s="72" t="s">
        <v>318</v>
      </c>
      <c r="AE10" s="72" t="s">
        <v>318</v>
      </c>
      <c r="AF10" s="73" t="s">
        <v>318</v>
      </c>
      <c r="AG10" s="74" t="s">
        <v>22</v>
      </c>
    </row>
    <row ht="13.5" r="11" spans="1:33" thickBot="1" x14ac:dyDescent="0.25">
      <c r="B11" s="75" t="s">
        <v>23</v>
      </c>
      <c r="C11" s="76" t="s">
        <v>242</v>
      </c>
      <c r="D11" s="77" t="s">
        <v>242</v>
      </c>
      <c r="E11" s="78">
        <v>-460</v>
      </c>
      <c r="F11" s="79">
        <v>1</v>
      </c>
      <c r="G11" s="77" t="s">
        <v>242</v>
      </c>
      <c r="H11" s="80">
        <v>-46</v>
      </c>
      <c r="I11" s="76" t="s">
        <v>242</v>
      </c>
      <c r="J11" s="77" t="s">
        <v>242</v>
      </c>
      <c r="K11" s="78">
        <v>-547</v>
      </c>
      <c r="L11" s="77" t="s">
        <v>242</v>
      </c>
      <c r="M11" s="77" t="s">
        <v>242</v>
      </c>
      <c r="N11" s="80">
        <v>-53</v>
      </c>
      <c r="O11" s="76" t="s">
        <v>242</v>
      </c>
      <c r="P11" s="77" t="s">
        <v>242</v>
      </c>
      <c r="Q11" s="81">
        <v>-592</v>
      </c>
      <c r="R11" s="77" t="s">
        <v>242</v>
      </c>
      <c r="S11" s="77" t="s">
        <v>242</v>
      </c>
      <c r="T11" s="80">
        <v>-74</v>
      </c>
      <c r="U11" s="76" t="s">
        <v>318</v>
      </c>
      <c r="V11" s="77" t="s">
        <v>318</v>
      </c>
      <c r="W11" s="81">
        <v>-604</v>
      </c>
      <c r="X11" s="77" t="s">
        <v>318</v>
      </c>
      <c r="Y11" s="77" t="s">
        <v>318</v>
      </c>
      <c r="Z11" s="80">
        <v>-78</v>
      </c>
      <c r="AA11" s="76" t="s">
        <v>318</v>
      </c>
      <c r="AB11" s="77" t="s">
        <v>318</v>
      </c>
      <c r="AC11" s="81">
        <v>-643</v>
      </c>
      <c r="AD11" s="77" t="s">
        <v>318</v>
      </c>
      <c r="AE11" s="77" t="s">
        <v>318</v>
      </c>
      <c r="AF11" s="80">
        <v>-73</v>
      </c>
      <c r="AG11" s="82" t="s">
        <v>22</v>
      </c>
    </row>
    <row r="12" spans="1:33" x14ac:dyDescent="0.2">
      <c r="B12" s="83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5"/>
      <c r="AB12" s="85"/>
      <c r="AC12" s="85"/>
      <c r="AD12" s="85"/>
      <c r="AE12" s="85"/>
      <c r="AF12" s="85"/>
      <c r="AG12" s="83"/>
    </row>
    <row r="13" spans="1:33" x14ac:dyDescent="0.2">
      <c r="B13" s="46" t="s">
        <v>278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7"/>
      <c r="AB13" s="47"/>
      <c r="AC13" s="47"/>
      <c r="AD13" s="47"/>
      <c r="AE13" s="47"/>
      <c r="AF13" s="47"/>
      <c r="AG13" s="86"/>
    </row>
    <row r="14" spans="1:33" x14ac:dyDescent="0.2">
      <c r="B14" s="87" t="s">
        <v>279</v>
      </c>
    </row>
    <row r="15" spans="1:33" x14ac:dyDescent="0.2">
      <c r="B15" s="87" t="s">
        <v>289</v>
      </c>
    </row>
  </sheetData>
  <mergeCells count="18">
    <mergeCell ref="B7:B8"/>
    <mergeCell ref="B4:B6"/>
    <mergeCell ref="U5:W5"/>
    <mergeCell ref="U4:Z4"/>
    <mergeCell ref="AA4:AF4"/>
    <mergeCell ref="AA5:AC5"/>
    <mergeCell ref="AD5:AF5"/>
    <mergeCell ref="X5:Z5"/>
    <mergeCell ref="B2:I2"/>
    <mergeCell ref="C4:H4"/>
    <mergeCell ref="I4:N4"/>
    <mergeCell ref="O4:T4"/>
    <mergeCell ref="C5:E5"/>
    <mergeCell ref="F5:H5"/>
    <mergeCell ref="I5:K5"/>
    <mergeCell ref="L5:N5"/>
    <mergeCell ref="O5:Q5"/>
    <mergeCell ref="R5:T5"/>
  </mergeCells>
  <phoneticPr fontId="6"/>
  <pageMargins bottom="1" footer="0.51200000000000001" header="0.51200000000000001" left="0.57999999999999996" right="0.42" top="1"/>
  <pageSetup orientation="landscape" paperSize="9" r:id="rId1" scale="70"/>
  <headerFooter alignWithMargins="0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7">
    <tabColor indexed="13"/>
  </sheetPr>
  <dimension ref="A1:R12"/>
  <sheetViews>
    <sheetView showGridLines="0" workbookViewId="0" zoomScaleNormal="100">
      <selection activeCell="B1" sqref="B1"/>
    </sheetView>
  </sheetViews>
  <sheetFormatPr defaultColWidth="9" defaultRowHeight="13" x14ac:dyDescent="0.2"/>
  <cols>
    <col min="1" max="1" style="1" width="9.0" collapsed="false"/>
    <col min="2" max="2" customWidth="true" style="1" width="13.453125" collapsed="false"/>
    <col min="3" max="3" customWidth="true" style="117" width="6.90625" collapsed="false"/>
    <col min="4" max="4" bestFit="true" customWidth="true" style="117" width="6.90625" collapsed="false"/>
    <col min="5" max="8" customWidth="true" style="117" width="7.08984375" collapsed="false"/>
    <col min="9" max="9" customWidth="true" style="117" width="6.90625" collapsed="false"/>
    <col min="10" max="10" customWidth="true" style="117" width="7.08984375" collapsed="false"/>
    <col min="11" max="11" customWidth="true" style="117" width="6.90625" collapsed="false"/>
    <col min="12" max="12" customWidth="true" style="1" width="6.90625" collapsed="false"/>
    <col min="13" max="13" customWidth="true" style="1" width="7.08984375" collapsed="false"/>
    <col min="14" max="14" customWidth="true" style="1" width="6.90625" collapsed="false"/>
    <col min="15" max="15" customWidth="true" style="2" width="6.90625" collapsed="false"/>
    <col min="16" max="16" customWidth="true" style="2" width="7.08984375" collapsed="false"/>
    <col min="17" max="17" customWidth="true" style="2" width="6.90625" collapsed="false"/>
    <col min="18" max="18" customWidth="true" style="1" width="1.6328125" collapsed="false"/>
    <col min="19" max="16384" style="1" width="9.0" collapsed="false"/>
  </cols>
  <sheetData>
    <row ht="16.5" r="1" spans="1:17" x14ac:dyDescent="0.25">
      <c r="A1" s="1" t="s">
        <v>236</v>
      </c>
      <c r="B1" s="45" t="s">
        <v>238</v>
      </c>
      <c r="C1" s="1"/>
      <c r="D1" s="1"/>
      <c r="E1" s="1"/>
      <c r="F1" s="1"/>
      <c r="G1" s="1"/>
      <c r="H1" s="1"/>
      <c r="I1" s="1"/>
      <c r="J1" s="1"/>
      <c r="K1" s="1"/>
    </row>
    <row ht="16.5" r="2" spans="1:17" x14ac:dyDescent="0.25">
      <c r="A2" s="1" t="s">
        <v>237</v>
      </c>
      <c r="B2" s="514" t="s">
        <v>294</v>
      </c>
      <c r="C2" s="514"/>
      <c r="D2" s="514"/>
      <c r="E2" s="514"/>
      <c r="F2" s="88"/>
      <c r="G2" s="88"/>
      <c r="H2" s="88"/>
      <c r="I2" s="88"/>
      <c r="J2" s="88"/>
      <c r="K2" s="88"/>
      <c r="L2" s="89"/>
      <c r="M2" s="89"/>
      <c r="N2" s="89"/>
      <c r="O2" s="90"/>
      <c r="P2" s="90"/>
      <c r="Q2" s="90"/>
    </row>
    <row ht="13.5" r="3" spans="1:17" thickBot="1" x14ac:dyDescent="0.25">
      <c r="B3" s="89"/>
      <c r="C3" s="88"/>
      <c r="D3" s="88"/>
      <c r="E3" s="88"/>
      <c r="F3" s="88"/>
      <c r="G3" s="88"/>
      <c r="H3" s="88"/>
      <c r="I3" s="88"/>
      <c r="J3" s="88"/>
      <c r="K3" s="88"/>
      <c r="L3" s="89"/>
      <c r="M3" s="89"/>
      <c r="N3" s="91"/>
      <c r="O3" s="90"/>
      <c r="P3" s="90"/>
      <c r="Q3" s="92" t="s">
        <v>233</v>
      </c>
    </row>
    <row r="4" spans="1:17" x14ac:dyDescent="0.2">
      <c r="B4" s="515" t="s">
        <v>14</v>
      </c>
      <c r="C4" s="522" t="s">
        <v>281</v>
      </c>
      <c r="D4" s="519"/>
      <c r="E4" s="520"/>
      <c r="F4" s="521" t="s">
        <v>299</v>
      </c>
      <c r="G4" s="519"/>
      <c r="H4" s="520"/>
      <c r="I4" s="521" t="s">
        <v>300</v>
      </c>
      <c r="J4" s="519"/>
      <c r="K4" s="520"/>
      <c r="L4" s="518" t="s">
        <v>317</v>
      </c>
      <c r="M4" s="519"/>
      <c r="N4" s="520"/>
      <c r="O4" s="518" t="s">
        <v>324</v>
      </c>
      <c r="P4" s="519"/>
      <c r="Q4" s="520"/>
    </row>
    <row r="5" spans="1:17" x14ac:dyDescent="0.2">
      <c r="B5" s="516"/>
      <c r="C5" s="93" t="s">
        <v>7</v>
      </c>
      <c r="D5" s="94" t="s">
        <v>8</v>
      </c>
      <c r="E5" s="95" t="s">
        <v>8</v>
      </c>
      <c r="F5" s="94" t="s">
        <v>7</v>
      </c>
      <c r="G5" s="94" t="s">
        <v>8</v>
      </c>
      <c r="H5" s="95" t="s">
        <v>8</v>
      </c>
      <c r="I5" s="94" t="s">
        <v>7</v>
      </c>
      <c r="J5" s="94" t="s">
        <v>8</v>
      </c>
      <c r="K5" s="95" t="s">
        <v>8</v>
      </c>
      <c r="L5" s="94" t="s">
        <v>7</v>
      </c>
      <c r="M5" s="94" t="s">
        <v>8</v>
      </c>
      <c r="N5" s="95" t="s">
        <v>8</v>
      </c>
      <c r="O5" s="94" t="s">
        <v>7</v>
      </c>
      <c r="P5" s="94" t="s">
        <v>8</v>
      </c>
      <c r="Q5" s="95" t="s">
        <v>8</v>
      </c>
    </row>
    <row ht="13.5" r="6" spans="1:17" thickBot="1" x14ac:dyDescent="0.25">
      <c r="B6" s="517"/>
      <c r="C6" s="96"/>
      <c r="D6" s="97"/>
      <c r="E6" s="98" t="s">
        <v>24</v>
      </c>
      <c r="F6" s="97"/>
      <c r="G6" s="97"/>
      <c r="H6" s="98" t="s">
        <v>24</v>
      </c>
      <c r="I6" s="97"/>
      <c r="J6" s="97"/>
      <c r="K6" s="98" t="s">
        <v>24</v>
      </c>
      <c r="L6" s="97"/>
      <c r="M6" s="97"/>
      <c r="N6" s="98" t="s">
        <v>24</v>
      </c>
      <c r="O6" s="97"/>
      <c r="P6" s="97"/>
      <c r="Q6" s="98" t="s">
        <v>24</v>
      </c>
    </row>
    <row ht="13.5" r="7" spans="1:17" thickTop="1" x14ac:dyDescent="0.2">
      <c r="B7" s="99" t="s">
        <v>25</v>
      </c>
      <c r="C7" s="100">
        <v>145</v>
      </c>
      <c r="D7" s="100">
        <v>113</v>
      </c>
      <c r="E7" s="19">
        <v>2</v>
      </c>
      <c r="F7" s="100">
        <v>128</v>
      </c>
      <c r="G7" s="100">
        <v>87</v>
      </c>
      <c r="H7" s="19">
        <v>3</v>
      </c>
      <c r="I7" s="100">
        <v>128</v>
      </c>
      <c r="J7" s="100">
        <v>92</v>
      </c>
      <c r="K7" s="19">
        <v>2</v>
      </c>
      <c r="L7" s="100">
        <v>117</v>
      </c>
      <c r="M7" s="100">
        <v>92</v>
      </c>
      <c r="N7" s="19">
        <v>1</v>
      </c>
      <c r="O7" s="100">
        <v>112</v>
      </c>
      <c r="P7" s="100">
        <v>81</v>
      </c>
      <c r="Q7" s="19">
        <v>1</v>
      </c>
    </row>
    <row r="8" spans="1:17" x14ac:dyDescent="0.2">
      <c r="B8" s="101" t="s">
        <v>26</v>
      </c>
      <c r="C8" s="28">
        <v>2059</v>
      </c>
      <c r="D8" s="27">
        <v>1226</v>
      </c>
      <c r="E8" s="102">
        <v>10</v>
      </c>
      <c r="F8" s="28">
        <v>1964</v>
      </c>
      <c r="G8" s="27">
        <v>1206</v>
      </c>
      <c r="H8" s="102">
        <v>12</v>
      </c>
      <c r="I8" s="28">
        <v>1862</v>
      </c>
      <c r="J8" s="27">
        <v>1167</v>
      </c>
      <c r="K8" s="102">
        <v>11</v>
      </c>
      <c r="L8" s="28">
        <v>1779</v>
      </c>
      <c r="M8" s="27">
        <v>1145</v>
      </c>
      <c r="N8" s="102">
        <v>14</v>
      </c>
      <c r="O8" s="28">
        <v>1604</v>
      </c>
      <c r="P8" s="27">
        <v>1054</v>
      </c>
      <c r="Q8" s="102">
        <v>5</v>
      </c>
    </row>
    <row ht="13.5" r="9" spans="1:17" thickBot="1" x14ac:dyDescent="0.25">
      <c r="B9" s="103" t="s">
        <v>193</v>
      </c>
      <c r="C9" s="28">
        <v>58</v>
      </c>
      <c r="D9" s="27">
        <v>39</v>
      </c>
      <c r="E9" s="102">
        <v>0</v>
      </c>
      <c r="F9" s="28">
        <v>67</v>
      </c>
      <c r="G9" s="27">
        <v>38</v>
      </c>
      <c r="H9" s="102">
        <v>0</v>
      </c>
      <c r="I9" s="28">
        <v>64</v>
      </c>
      <c r="J9" s="27">
        <v>24</v>
      </c>
      <c r="K9" s="102">
        <v>0</v>
      </c>
      <c r="L9" s="28">
        <v>55</v>
      </c>
      <c r="M9" s="27">
        <v>23</v>
      </c>
      <c r="N9" s="102">
        <v>0</v>
      </c>
      <c r="O9" s="28">
        <v>63</v>
      </c>
      <c r="P9" s="27">
        <v>19</v>
      </c>
      <c r="Q9" s="102">
        <v>0</v>
      </c>
    </row>
    <row ht="14" r="10" spans="1:17" thickBot="1" thickTop="1" x14ac:dyDescent="0.25">
      <c r="B10" s="104" t="s">
        <v>27</v>
      </c>
      <c r="C10" s="105">
        <f ref="C10:K10" si="0" t="shared">SUM(C7:C9)</f>
        <v>2262</v>
      </c>
      <c r="D10" s="106">
        <f si="0" t="shared"/>
        <v>1378</v>
      </c>
      <c r="E10" s="107">
        <f si="0" t="shared"/>
        <v>12</v>
      </c>
      <c r="F10" s="108">
        <f si="0" t="shared"/>
        <v>2159</v>
      </c>
      <c r="G10" s="106">
        <f si="0" t="shared"/>
        <v>1331</v>
      </c>
      <c r="H10" s="107">
        <f si="0" t="shared"/>
        <v>15</v>
      </c>
      <c r="I10" s="108">
        <f si="0" t="shared"/>
        <v>2054</v>
      </c>
      <c r="J10" s="106">
        <f si="0" t="shared"/>
        <v>1283</v>
      </c>
      <c r="K10" s="107">
        <f si="0" t="shared"/>
        <v>13</v>
      </c>
      <c r="L10" s="108">
        <f ref="L10:Q10" si="1" t="shared">SUM(L7:L9)</f>
        <v>1951</v>
      </c>
      <c r="M10" s="106">
        <f si="1" t="shared"/>
        <v>1260</v>
      </c>
      <c r="N10" s="107">
        <f si="1" t="shared"/>
        <v>15</v>
      </c>
      <c r="O10" s="108">
        <f si="1" t="shared"/>
        <v>1779</v>
      </c>
      <c r="P10" s="106">
        <f si="1" t="shared"/>
        <v>1154</v>
      </c>
      <c r="Q10" s="107">
        <f si="1" t="shared"/>
        <v>6</v>
      </c>
    </row>
    <row r="11" spans="1:17" x14ac:dyDescent="0.2">
      <c r="B11" s="109"/>
      <c r="C11" s="110"/>
      <c r="D11" s="110"/>
      <c r="E11" s="110"/>
      <c r="F11" s="110"/>
      <c r="G11" s="110"/>
      <c r="H11" s="110"/>
      <c r="I11" s="111"/>
      <c r="J11" s="112"/>
      <c r="K11" s="112"/>
      <c r="L11" s="113"/>
      <c r="M11" s="89"/>
      <c r="N11" s="89"/>
      <c r="O11" s="114"/>
      <c r="P11" s="90"/>
      <c r="Q11" s="90"/>
    </row>
    <row r="12" spans="1:17" x14ac:dyDescent="0.2">
      <c r="B12" s="89"/>
      <c r="C12" s="88"/>
      <c r="D12" s="88"/>
      <c r="E12" s="88"/>
      <c r="F12" s="88"/>
      <c r="G12" s="88"/>
      <c r="H12" s="88"/>
      <c r="I12" s="88"/>
      <c r="J12" s="88"/>
      <c r="K12" s="88"/>
      <c r="L12" s="89"/>
      <c r="M12" s="89"/>
      <c r="N12" s="115"/>
      <c r="O12" s="90"/>
      <c r="P12" s="90"/>
      <c r="Q12" s="116"/>
    </row>
  </sheetData>
  <mergeCells count="7">
    <mergeCell ref="B2:E2"/>
    <mergeCell ref="B4:B6"/>
    <mergeCell ref="O4:Q4"/>
    <mergeCell ref="L4:N4"/>
    <mergeCell ref="I4:K4"/>
    <mergeCell ref="F4:H4"/>
    <mergeCell ref="C4:E4"/>
  </mergeCells>
  <phoneticPr fontId="6"/>
  <pageMargins bottom="1" footer="0.51200000000000001" header="0.51200000000000001" left="0.75" right="0.75" top="1"/>
  <pageSetup orientation="landscape" paperSize="9" r:id="rId1"/>
  <headerFooter alignWithMargins="0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8">
    <tabColor indexed="13"/>
  </sheetPr>
  <dimension ref="A1:Z47"/>
  <sheetViews>
    <sheetView showGridLines="0" workbookViewId="0" zoomScale="55" zoomScaleNormal="55" zoomScaleSheetLayoutView="100">
      <selection activeCell="B1" sqref="B1:E1"/>
    </sheetView>
  </sheetViews>
  <sheetFormatPr defaultColWidth="9" defaultRowHeight="13" x14ac:dyDescent="0.2"/>
  <cols>
    <col min="1" max="1" style="1" width="9.0" collapsed="false"/>
    <col min="2" max="2" customWidth="true" style="1" width="12.453125" collapsed="false"/>
    <col min="3" max="3" bestFit="true" customWidth="true" style="1" width="11.36328125" collapsed="false"/>
    <col min="4" max="5" bestFit="true" customWidth="true" style="1" width="9.36328125" collapsed="false"/>
    <col min="6" max="6" customWidth="true" style="1" width="8.08984375" collapsed="false"/>
    <col min="7" max="7" bestFit="true" customWidth="true" style="1" width="8.90625" collapsed="false"/>
    <col min="8" max="8" bestFit="true" customWidth="true" style="1" width="9.36328125" collapsed="false"/>
    <col min="9" max="9" customWidth="true" style="1" width="9.08984375" collapsed="false"/>
    <col min="10" max="10" bestFit="true" customWidth="true" style="1" width="9.36328125" collapsed="false"/>
    <col min="11" max="11" bestFit="true" customWidth="true" style="1" width="14.90625" collapsed="false"/>
    <col min="12" max="12" customWidth="true" style="1" width="6.90625" collapsed="false"/>
    <col min="13" max="13" bestFit="true" customWidth="true" style="1" width="8.90625" collapsed="false"/>
    <col min="14" max="14" customWidth="true" style="1" width="5.6328125" collapsed="false"/>
    <col min="15" max="15" bestFit="true" customWidth="true" style="1" width="8.90625" collapsed="false"/>
    <col min="16" max="16" customWidth="true" style="1" width="14.36328125" collapsed="false"/>
    <col min="17" max="18" bestFit="true" customWidth="true" style="1" width="8.08984375" collapsed="false"/>
    <col min="19" max="19" customWidth="true" style="1" width="6.08984375" collapsed="false"/>
    <col min="20" max="20" bestFit="true" customWidth="true" style="1" width="7.90625" collapsed="false"/>
    <col min="21" max="21" customWidth="true" style="1" width="5.6328125" collapsed="false"/>
    <col min="22" max="22" style="1" width="9.0" collapsed="false"/>
    <col min="23" max="23" bestFit="true" customWidth="true" style="1" width="7.08984375" collapsed="false"/>
    <col min="24" max="24" bestFit="true" customWidth="true" style="1" width="13.0" collapsed="false"/>
    <col min="25" max="25" customWidth="true" style="1" width="0.90625" collapsed="false"/>
    <col min="26" max="16384" style="1" width="9.0" collapsed="false"/>
  </cols>
  <sheetData>
    <row ht="16.5" r="1" spans="1:24" x14ac:dyDescent="0.25">
      <c r="A1" s="1" t="s">
        <v>236</v>
      </c>
      <c r="B1" s="523" t="s">
        <v>240</v>
      </c>
      <c r="C1" s="523"/>
      <c r="D1" s="523"/>
      <c r="E1" s="523"/>
    </row>
    <row ht="16.5" r="2" spans="1:24" x14ac:dyDescent="0.25">
      <c r="A2" s="1" t="s">
        <v>237</v>
      </c>
      <c r="B2" s="118" t="s">
        <v>1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20"/>
      <c r="R2" s="120"/>
      <c r="W2" s="119"/>
      <c r="X2" s="119"/>
    </row>
    <row ht="13.5" r="3" spans="1:24" thickBot="1" x14ac:dyDescent="0.25"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528" t="s">
        <v>333</v>
      </c>
      <c r="X3" s="528"/>
    </row>
    <row customHeight="1" ht="13.5" r="4" spans="1:24" x14ac:dyDescent="0.2">
      <c r="B4" s="121" t="s">
        <v>28</v>
      </c>
      <c r="C4" s="122" t="s">
        <v>29</v>
      </c>
      <c r="D4" s="123" t="s">
        <v>195</v>
      </c>
      <c r="E4" s="124" t="s">
        <v>30</v>
      </c>
      <c r="F4" s="532" t="s">
        <v>10</v>
      </c>
      <c r="G4" s="533"/>
      <c r="H4" s="532" t="s">
        <v>31</v>
      </c>
      <c r="I4" s="538"/>
      <c r="J4" s="534" t="s">
        <v>217</v>
      </c>
      <c r="K4" s="124" t="s">
        <v>218</v>
      </c>
      <c r="L4" s="536" t="s">
        <v>32</v>
      </c>
      <c r="M4" s="537"/>
      <c r="N4" s="536" t="s">
        <v>33</v>
      </c>
      <c r="O4" s="537"/>
      <c r="P4" s="124" t="s">
        <v>34</v>
      </c>
      <c r="Q4" s="532" t="s">
        <v>35</v>
      </c>
      <c r="R4" s="533"/>
      <c r="S4" s="125" t="s">
        <v>36</v>
      </c>
      <c r="T4" s="123"/>
      <c r="U4" s="125" t="s">
        <v>37</v>
      </c>
      <c r="V4" s="123"/>
      <c r="W4" s="124" t="s">
        <v>196</v>
      </c>
      <c r="X4" s="126" t="s">
        <v>38</v>
      </c>
    </row>
    <row ht="13.5" r="5" spans="1:24" thickBot="1" x14ac:dyDescent="0.25">
      <c r="B5" s="127"/>
      <c r="C5" s="128"/>
      <c r="D5" s="129" t="s">
        <v>39</v>
      </c>
      <c r="E5" s="130" t="s">
        <v>39</v>
      </c>
      <c r="F5" s="131" t="s">
        <v>197</v>
      </c>
      <c r="G5" s="131" t="s">
        <v>178</v>
      </c>
      <c r="H5" s="131" t="s">
        <v>258</v>
      </c>
      <c r="I5" s="131" t="s">
        <v>178</v>
      </c>
      <c r="J5" s="535"/>
      <c r="K5" s="132" t="s">
        <v>198</v>
      </c>
      <c r="L5" s="133" t="s">
        <v>199</v>
      </c>
      <c r="M5" s="134"/>
      <c r="N5" s="133" t="s">
        <v>199</v>
      </c>
      <c r="O5" s="134"/>
      <c r="P5" s="132" t="s">
        <v>200</v>
      </c>
      <c r="Q5" s="135" t="s">
        <v>41</v>
      </c>
      <c r="R5" s="135" t="s">
        <v>42</v>
      </c>
      <c r="S5" s="133" t="s">
        <v>199</v>
      </c>
      <c r="T5" s="134"/>
      <c r="U5" s="133" t="s">
        <v>201</v>
      </c>
      <c r="V5" s="134"/>
      <c r="W5" s="132" t="s">
        <v>43</v>
      </c>
      <c r="X5" s="136" t="s">
        <v>44</v>
      </c>
    </row>
    <row ht="13.5" r="6" spans="1:24" thickTop="1" x14ac:dyDescent="0.2">
      <c r="B6" s="137" t="s">
        <v>45</v>
      </c>
      <c r="C6" s="138">
        <v>4550</v>
      </c>
      <c r="D6" s="444">
        <v>29</v>
      </c>
      <c r="E6" s="140">
        <v>3</v>
      </c>
      <c r="F6" s="140">
        <v>17</v>
      </c>
      <c r="G6" s="141">
        <v>2</v>
      </c>
      <c r="H6" s="142">
        <v>482</v>
      </c>
      <c r="I6" s="143">
        <v>10</v>
      </c>
      <c r="J6" s="144">
        <v>4535</v>
      </c>
      <c r="K6" s="145">
        <f ref="K6:K29" si="0" t="shared">J6/(H6+I6)</f>
        <v>9.2174796747967473</v>
      </c>
      <c r="L6" s="146" t="s">
        <v>303</v>
      </c>
      <c r="M6" s="147">
        <v>1306</v>
      </c>
      <c r="N6" s="146" t="s">
        <v>46</v>
      </c>
      <c r="O6" s="147">
        <v>4744</v>
      </c>
      <c r="P6" s="145">
        <f ref="P6:P29" si="1" t="shared">O6/(H6+I6)</f>
        <v>9.6422764227642279</v>
      </c>
      <c r="Q6" s="148">
        <v>18</v>
      </c>
      <c r="R6" s="148">
        <v>16</v>
      </c>
      <c r="S6" s="146" t="s">
        <v>46</v>
      </c>
      <c r="T6" s="147">
        <v>740</v>
      </c>
      <c r="U6" s="149" t="s">
        <v>46</v>
      </c>
      <c r="V6" s="150" t="s">
        <v>47</v>
      </c>
      <c r="W6" s="151" t="s">
        <v>48</v>
      </c>
      <c r="X6" s="152" t="s">
        <v>48</v>
      </c>
    </row>
    <row r="7" spans="1:24" x14ac:dyDescent="0.2">
      <c r="B7" s="153" t="s">
        <v>49</v>
      </c>
      <c r="C7" s="154">
        <v>5982</v>
      </c>
      <c r="D7" s="440">
        <v>31</v>
      </c>
      <c r="E7" s="156">
        <v>2</v>
      </c>
      <c r="F7" s="156">
        <v>14</v>
      </c>
      <c r="G7" s="157">
        <v>2</v>
      </c>
      <c r="H7" s="158">
        <v>417</v>
      </c>
      <c r="I7" s="159" t="s">
        <v>334</v>
      </c>
      <c r="J7" s="160">
        <v>3901</v>
      </c>
      <c r="K7" s="145">
        <f>J7/(H7+10)</f>
        <v>9.1358313817330217</v>
      </c>
      <c r="L7" s="161" t="s">
        <v>50</v>
      </c>
      <c r="M7" s="162">
        <v>936</v>
      </c>
      <c r="N7" s="161" t="s">
        <v>51</v>
      </c>
      <c r="O7" s="162">
        <v>4806</v>
      </c>
      <c r="P7" s="145">
        <f>O7/(H7+10)</f>
        <v>11.255269320843091</v>
      </c>
      <c r="Q7" s="148">
        <v>16</v>
      </c>
      <c r="R7" s="148">
        <v>11</v>
      </c>
      <c r="S7" s="161" t="s">
        <v>52</v>
      </c>
      <c r="T7" s="162">
        <v>721</v>
      </c>
      <c r="U7" s="163" t="s">
        <v>274</v>
      </c>
      <c r="V7" s="164" t="s">
        <v>47</v>
      </c>
      <c r="W7" s="165" t="s">
        <v>48</v>
      </c>
      <c r="X7" s="152" t="s">
        <v>48</v>
      </c>
    </row>
    <row r="8" spans="1:24" x14ac:dyDescent="0.2">
      <c r="B8" s="153" t="s">
        <v>53</v>
      </c>
      <c r="C8" s="154">
        <v>2158</v>
      </c>
      <c r="D8" s="440">
        <v>31</v>
      </c>
      <c r="E8" s="156">
        <v>3</v>
      </c>
      <c r="F8" s="156">
        <v>21</v>
      </c>
      <c r="G8" s="166"/>
      <c r="H8" s="158">
        <v>697</v>
      </c>
      <c r="I8" s="167"/>
      <c r="J8" s="160">
        <v>4917</v>
      </c>
      <c r="K8" s="145">
        <f si="0" t="shared"/>
        <v>7.0545193687230991</v>
      </c>
      <c r="L8" s="161" t="s">
        <v>54</v>
      </c>
      <c r="M8" s="168">
        <v>1575</v>
      </c>
      <c r="N8" s="161" t="s">
        <v>55</v>
      </c>
      <c r="O8" s="162">
        <v>4911</v>
      </c>
      <c r="P8" s="145">
        <f si="1" t="shared"/>
        <v>7.0459110473457676</v>
      </c>
      <c r="Q8" s="148">
        <v>21</v>
      </c>
      <c r="R8" s="148">
        <v>11</v>
      </c>
      <c r="S8" s="161" t="s">
        <v>55</v>
      </c>
      <c r="T8" s="162">
        <v>626</v>
      </c>
      <c r="U8" s="163" t="s">
        <v>56</v>
      </c>
      <c r="V8" s="164" t="s">
        <v>47</v>
      </c>
      <c r="W8" s="165" t="s">
        <v>48</v>
      </c>
      <c r="X8" s="152" t="s">
        <v>48</v>
      </c>
    </row>
    <row r="9" spans="1:24" x14ac:dyDescent="0.2">
      <c r="B9" s="153" t="s">
        <v>57</v>
      </c>
      <c r="C9" s="154">
        <v>6880</v>
      </c>
      <c r="D9" s="440">
        <v>25</v>
      </c>
      <c r="E9" s="156">
        <v>1</v>
      </c>
      <c r="F9" s="156">
        <v>11</v>
      </c>
      <c r="G9" s="169"/>
      <c r="H9" s="158">
        <v>292</v>
      </c>
      <c r="I9" s="170">
        <v>71</v>
      </c>
      <c r="J9" s="160">
        <v>3949</v>
      </c>
      <c r="K9" s="145">
        <f>J9/(H9)</f>
        <v>13.523972602739725</v>
      </c>
      <c r="L9" s="161" t="s">
        <v>164</v>
      </c>
      <c r="M9" s="168">
        <v>960</v>
      </c>
      <c r="N9" s="161" t="s">
        <v>58</v>
      </c>
      <c r="O9" s="162">
        <v>4415</v>
      </c>
      <c r="P9" s="145">
        <f>O9/(H9)</f>
        <v>15.11986301369863</v>
      </c>
      <c r="Q9" s="148">
        <v>11</v>
      </c>
      <c r="R9" s="148">
        <v>15</v>
      </c>
      <c r="S9" s="161" t="s">
        <v>59</v>
      </c>
      <c r="T9" s="162">
        <v>530</v>
      </c>
      <c r="U9" s="163" t="s">
        <v>275</v>
      </c>
      <c r="V9" s="164" t="s">
        <v>249</v>
      </c>
      <c r="W9" s="165" t="s">
        <v>48</v>
      </c>
      <c r="X9" s="152" t="s">
        <v>48</v>
      </c>
    </row>
    <row r="10" spans="1:24" x14ac:dyDescent="0.2">
      <c r="B10" s="153" t="s">
        <v>60</v>
      </c>
      <c r="C10" s="154" t="s">
        <v>265</v>
      </c>
      <c r="D10" s="440">
        <v>21</v>
      </c>
      <c r="E10" s="156">
        <v>1</v>
      </c>
      <c r="F10" s="156">
        <v>12</v>
      </c>
      <c r="G10" s="171">
        <v>2</v>
      </c>
      <c r="H10" s="158">
        <v>291</v>
      </c>
      <c r="I10" s="445">
        <v>12</v>
      </c>
      <c r="J10" s="160">
        <v>3907</v>
      </c>
      <c r="K10" s="145">
        <f si="0" t="shared"/>
        <v>12.894389438943895</v>
      </c>
      <c r="L10" s="161" t="s">
        <v>61</v>
      </c>
      <c r="M10" s="168">
        <v>1320</v>
      </c>
      <c r="N10" s="161" t="s">
        <v>58</v>
      </c>
      <c r="O10" s="162">
        <v>3474</v>
      </c>
      <c r="P10" s="145">
        <f si="1" t="shared"/>
        <v>11.465346534653465</v>
      </c>
      <c r="Q10" s="148">
        <v>14</v>
      </c>
      <c r="R10" s="148">
        <v>11</v>
      </c>
      <c r="S10" s="161" t="s">
        <v>58</v>
      </c>
      <c r="T10" s="162">
        <v>642</v>
      </c>
      <c r="U10" s="163" t="s">
        <v>46</v>
      </c>
      <c r="V10" s="164" t="s">
        <v>250</v>
      </c>
      <c r="W10" s="165" t="s">
        <v>48</v>
      </c>
      <c r="X10" s="152" t="s">
        <v>48</v>
      </c>
    </row>
    <row r="11" spans="1:24" x14ac:dyDescent="0.2">
      <c r="B11" s="153" t="s">
        <v>62</v>
      </c>
      <c r="C11" s="154">
        <v>13547</v>
      </c>
      <c r="D11" s="440">
        <v>25</v>
      </c>
      <c r="E11" s="156">
        <v>1</v>
      </c>
      <c r="F11" s="156">
        <v>8</v>
      </c>
      <c r="G11" s="171" t="s">
        <v>295</v>
      </c>
      <c r="H11" s="158">
        <v>211</v>
      </c>
      <c r="I11" s="170">
        <v>97</v>
      </c>
      <c r="J11" s="160">
        <v>6386</v>
      </c>
      <c r="K11" s="145">
        <f>J11/(H11)</f>
        <v>30.265402843601894</v>
      </c>
      <c r="L11" s="161" t="s">
        <v>271</v>
      </c>
      <c r="M11" s="168">
        <v>2470</v>
      </c>
      <c r="N11" s="161" t="s">
        <v>63</v>
      </c>
      <c r="O11" s="162">
        <v>4573</v>
      </c>
      <c r="P11" s="145">
        <f>O11/(H11)</f>
        <v>21.672985781990523</v>
      </c>
      <c r="Q11" s="148">
        <v>8</v>
      </c>
      <c r="R11" s="148">
        <v>18</v>
      </c>
      <c r="S11" s="161" t="s">
        <v>63</v>
      </c>
      <c r="T11" s="162">
        <v>500</v>
      </c>
      <c r="U11" s="163" t="s">
        <v>64</v>
      </c>
      <c r="V11" s="164" t="s">
        <v>251</v>
      </c>
      <c r="W11" s="165" t="s">
        <v>48</v>
      </c>
      <c r="X11" s="152" t="s">
        <v>48</v>
      </c>
    </row>
    <row r="12" spans="1:24" x14ac:dyDescent="0.2">
      <c r="B12" s="153" t="s">
        <v>65</v>
      </c>
      <c r="C12" s="154">
        <v>7448</v>
      </c>
      <c r="D12" s="440">
        <v>24</v>
      </c>
      <c r="E12" s="156">
        <v>1</v>
      </c>
      <c r="F12" s="156">
        <v>16</v>
      </c>
      <c r="G12" s="166"/>
      <c r="H12" s="158">
        <v>422</v>
      </c>
      <c r="I12" s="167"/>
      <c r="J12" s="160">
        <v>4522</v>
      </c>
      <c r="K12" s="145">
        <f si="0" t="shared"/>
        <v>10.71563981042654</v>
      </c>
      <c r="L12" s="161" t="s">
        <v>230</v>
      </c>
      <c r="M12" s="168">
        <v>1359</v>
      </c>
      <c r="N12" s="161" t="s">
        <v>58</v>
      </c>
      <c r="O12" s="162">
        <v>4896</v>
      </c>
      <c r="P12" s="145">
        <f si="1" t="shared"/>
        <v>11.601895734597157</v>
      </c>
      <c r="Q12" s="148">
        <v>16</v>
      </c>
      <c r="R12" s="148">
        <v>12</v>
      </c>
      <c r="S12" s="161" t="s">
        <v>55</v>
      </c>
      <c r="T12" s="162">
        <v>708</v>
      </c>
      <c r="U12" s="163" t="s">
        <v>59</v>
      </c>
      <c r="V12" s="164" t="s">
        <v>66</v>
      </c>
      <c r="W12" s="165" t="s">
        <v>48</v>
      </c>
      <c r="X12" s="152" t="s">
        <v>48</v>
      </c>
    </row>
    <row r="13" spans="1:24" x14ac:dyDescent="0.2">
      <c r="B13" s="153" t="s">
        <v>67</v>
      </c>
      <c r="C13" s="172" t="s">
        <v>266</v>
      </c>
      <c r="D13" s="440">
        <v>26</v>
      </c>
      <c r="E13" s="156">
        <v>1</v>
      </c>
      <c r="F13" s="156">
        <v>16</v>
      </c>
      <c r="G13" s="173" t="s">
        <v>203</v>
      </c>
      <c r="H13" s="158">
        <v>441</v>
      </c>
      <c r="I13" s="170">
        <v>24</v>
      </c>
      <c r="J13" s="160">
        <v>8473</v>
      </c>
      <c r="K13" s="145">
        <f>J13/(H13)</f>
        <v>19.213151927437643</v>
      </c>
      <c r="L13" s="161" t="s">
        <v>327</v>
      </c>
      <c r="M13" s="168">
        <v>2603</v>
      </c>
      <c r="N13" s="161" t="s">
        <v>69</v>
      </c>
      <c r="O13" s="162">
        <v>5650</v>
      </c>
      <c r="P13" s="145">
        <f>O13/(H13)</f>
        <v>12.811791383219955</v>
      </c>
      <c r="Q13" s="148">
        <v>16</v>
      </c>
      <c r="R13" s="148">
        <v>19</v>
      </c>
      <c r="S13" s="161" t="s">
        <v>69</v>
      </c>
      <c r="T13" s="162">
        <v>755</v>
      </c>
      <c r="U13" s="163" t="s">
        <v>69</v>
      </c>
      <c r="V13" s="164" t="s">
        <v>47</v>
      </c>
      <c r="W13" s="165" t="s">
        <v>48</v>
      </c>
      <c r="X13" s="152" t="s">
        <v>48</v>
      </c>
    </row>
    <row r="14" spans="1:24" x14ac:dyDescent="0.2">
      <c r="B14" s="153" t="s">
        <v>70</v>
      </c>
      <c r="C14" s="154">
        <v>6635</v>
      </c>
      <c r="D14" s="440">
        <v>31</v>
      </c>
      <c r="E14" s="156">
        <v>7</v>
      </c>
      <c r="F14" s="156">
        <v>17</v>
      </c>
      <c r="G14" s="157">
        <v>3</v>
      </c>
      <c r="H14" s="158">
        <v>516</v>
      </c>
      <c r="I14" s="170">
        <v>20</v>
      </c>
      <c r="J14" s="160">
        <v>5179</v>
      </c>
      <c r="K14" s="145">
        <f si="0" t="shared"/>
        <v>9.6623134328358216</v>
      </c>
      <c r="L14" s="161" t="s">
        <v>61</v>
      </c>
      <c r="M14" s="168">
        <v>1797</v>
      </c>
      <c r="N14" s="161" t="s">
        <v>71</v>
      </c>
      <c r="O14" s="162">
        <v>5335</v>
      </c>
      <c r="P14" s="145">
        <f si="1" t="shared"/>
        <v>9.9533582089552244</v>
      </c>
      <c r="Q14" s="148">
        <v>21</v>
      </c>
      <c r="R14" s="148">
        <v>13</v>
      </c>
      <c r="S14" s="161" t="s">
        <v>71</v>
      </c>
      <c r="T14" s="162">
        <v>654</v>
      </c>
      <c r="U14" s="163" t="s">
        <v>71</v>
      </c>
      <c r="V14" s="164" t="s">
        <v>47</v>
      </c>
      <c r="W14" s="165" t="s">
        <v>48</v>
      </c>
      <c r="X14" s="152" t="s">
        <v>48</v>
      </c>
    </row>
    <row r="15" spans="1:24" x14ac:dyDescent="0.2">
      <c r="B15" s="153" t="s">
        <v>72</v>
      </c>
      <c r="C15" s="172" t="s">
        <v>73</v>
      </c>
      <c r="D15" s="440">
        <v>36</v>
      </c>
      <c r="E15" s="156">
        <v>2</v>
      </c>
      <c r="F15" s="156">
        <v>17</v>
      </c>
      <c r="G15" s="166"/>
      <c r="H15" s="158">
        <v>493</v>
      </c>
      <c r="I15" s="170">
        <v>96</v>
      </c>
      <c r="J15" s="160">
        <v>5011</v>
      </c>
      <c r="K15" s="145">
        <f si="0" t="shared"/>
        <v>8.5076400679117139</v>
      </c>
      <c r="L15" s="161" t="s">
        <v>106</v>
      </c>
      <c r="M15" s="168">
        <v>1426</v>
      </c>
      <c r="N15" s="161" t="s">
        <v>56</v>
      </c>
      <c r="O15" s="162">
        <v>4279</v>
      </c>
      <c r="P15" s="145">
        <f si="1" t="shared"/>
        <v>7.2648556876061123</v>
      </c>
      <c r="Q15" s="148">
        <v>17</v>
      </c>
      <c r="R15" s="148">
        <v>12</v>
      </c>
      <c r="S15" s="161" t="s">
        <v>74</v>
      </c>
      <c r="T15" s="162">
        <v>738</v>
      </c>
      <c r="U15" s="163" t="s">
        <v>55</v>
      </c>
      <c r="V15" s="164" t="s">
        <v>250</v>
      </c>
      <c r="W15" s="165" t="s">
        <v>48</v>
      </c>
      <c r="X15" s="152" t="s">
        <v>48</v>
      </c>
    </row>
    <row r="16" spans="1:24" x14ac:dyDescent="0.2">
      <c r="B16" s="153" t="s">
        <v>75</v>
      </c>
      <c r="C16" s="154">
        <v>1085</v>
      </c>
      <c r="D16" s="440">
        <v>21</v>
      </c>
      <c r="E16" s="174">
        <v>2</v>
      </c>
      <c r="F16" s="156">
        <v>13</v>
      </c>
      <c r="G16" s="166"/>
      <c r="H16" s="158">
        <v>413</v>
      </c>
      <c r="I16" s="167"/>
      <c r="J16" s="160">
        <v>6406</v>
      </c>
      <c r="K16" s="145">
        <f si="0" t="shared"/>
        <v>15.510895883777239</v>
      </c>
      <c r="L16" s="161" t="s">
        <v>327</v>
      </c>
      <c r="M16" s="168">
        <v>2947</v>
      </c>
      <c r="N16" s="161" t="s">
        <v>56</v>
      </c>
      <c r="O16" s="162">
        <v>3903</v>
      </c>
      <c r="P16" s="145">
        <f si="1" t="shared"/>
        <v>9.4503631961259078</v>
      </c>
      <c r="Q16" s="148">
        <v>13</v>
      </c>
      <c r="R16" s="148">
        <v>10</v>
      </c>
      <c r="S16" s="161" t="s">
        <v>58</v>
      </c>
      <c r="T16" s="162">
        <v>576</v>
      </c>
      <c r="U16" s="163" t="s">
        <v>56</v>
      </c>
      <c r="V16" s="164" t="s">
        <v>249</v>
      </c>
      <c r="W16" s="165" t="s">
        <v>48</v>
      </c>
      <c r="X16" s="152" t="s">
        <v>48</v>
      </c>
    </row>
    <row r="17" spans="1:24" x14ac:dyDescent="0.2">
      <c r="B17" s="153" t="s">
        <v>76</v>
      </c>
      <c r="C17" s="154">
        <v>4475</v>
      </c>
      <c r="D17" s="440">
        <v>29</v>
      </c>
      <c r="E17" s="156">
        <v>1</v>
      </c>
      <c r="F17" s="156">
        <v>15</v>
      </c>
      <c r="G17" s="166"/>
      <c r="H17" s="158">
        <v>377</v>
      </c>
      <c r="I17" s="170">
        <v>53</v>
      </c>
      <c r="J17" s="160">
        <v>3648</v>
      </c>
      <c r="K17" s="145">
        <f si="0" t="shared"/>
        <v>8.4837209302325576</v>
      </c>
      <c r="L17" s="161" t="s">
        <v>252</v>
      </c>
      <c r="M17" s="168">
        <v>1100</v>
      </c>
      <c r="N17" s="161" t="s">
        <v>77</v>
      </c>
      <c r="O17" s="162">
        <v>4363</v>
      </c>
      <c r="P17" s="145">
        <f si="1" t="shared"/>
        <v>10.146511627906976</v>
      </c>
      <c r="Q17" s="148">
        <v>15</v>
      </c>
      <c r="R17" s="148">
        <v>10</v>
      </c>
      <c r="S17" s="161" t="s">
        <v>77</v>
      </c>
      <c r="T17" s="162">
        <v>675</v>
      </c>
      <c r="U17" s="163" t="s">
        <v>77</v>
      </c>
      <c r="V17" s="164" t="s">
        <v>249</v>
      </c>
      <c r="W17" s="165" t="s">
        <v>48</v>
      </c>
      <c r="X17" s="152" t="s">
        <v>202</v>
      </c>
    </row>
    <row r="18" spans="1:24" x14ac:dyDescent="0.2">
      <c r="B18" s="153" t="s">
        <v>79</v>
      </c>
      <c r="C18" s="172" t="s">
        <v>80</v>
      </c>
      <c r="D18" s="440">
        <v>25</v>
      </c>
      <c r="E18" s="156">
        <v>1</v>
      </c>
      <c r="F18" s="156">
        <v>18</v>
      </c>
      <c r="G18" s="166"/>
      <c r="H18" s="158">
        <v>553</v>
      </c>
      <c r="I18" s="167"/>
      <c r="J18" s="160">
        <v>8797</v>
      </c>
      <c r="K18" s="145">
        <f si="0" t="shared"/>
        <v>15.907775768535263</v>
      </c>
      <c r="L18" s="161" t="s">
        <v>272</v>
      </c>
      <c r="M18" s="168">
        <v>4347</v>
      </c>
      <c r="N18" s="161" t="s">
        <v>74</v>
      </c>
      <c r="O18" s="162">
        <v>4832</v>
      </c>
      <c r="P18" s="145">
        <f si="1" t="shared"/>
        <v>8.7377938517179032</v>
      </c>
      <c r="Q18" s="148">
        <v>18</v>
      </c>
      <c r="R18" s="148">
        <v>11</v>
      </c>
      <c r="S18" s="161" t="s">
        <v>82</v>
      </c>
      <c r="T18" s="162">
        <v>952</v>
      </c>
      <c r="U18" s="163" t="s">
        <v>83</v>
      </c>
      <c r="V18" s="164" t="s">
        <v>47</v>
      </c>
      <c r="W18" s="165" t="s">
        <v>48</v>
      </c>
      <c r="X18" s="152" t="s">
        <v>202</v>
      </c>
    </row>
    <row r="19" spans="1:24" x14ac:dyDescent="0.2">
      <c r="B19" s="153" t="s">
        <v>84</v>
      </c>
      <c r="C19" s="154">
        <v>10033</v>
      </c>
      <c r="D19" s="440">
        <v>21</v>
      </c>
      <c r="E19" s="174">
        <v>1</v>
      </c>
      <c r="F19" s="156">
        <v>7</v>
      </c>
      <c r="G19" s="157">
        <v>5</v>
      </c>
      <c r="H19" s="158">
        <v>167</v>
      </c>
      <c r="I19" s="170">
        <v>34</v>
      </c>
      <c r="J19" s="160">
        <v>8002</v>
      </c>
      <c r="K19" s="145">
        <f si="0" t="shared"/>
        <v>39.810945273631837</v>
      </c>
      <c r="L19" s="161" t="s">
        <v>54</v>
      </c>
      <c r="M19" s="168">
        <v>2463</v>
      </c>
      <c r="N19" s="161" t="s">
        <v>85</v>
      </c>
      <c r="O19" s="162">
        <v>4978</v>
      </c>
      <c r="P19" s="145">
        <f si="1" t="shared"/>
        <v>24.766169154228855</v>
      </c>
      <c r="Q19" s="148">
        <v>12</v>
      </c>
      <c r="R19" s="148">
        <v>15</v>
      </c>
      <c r="S19" s="161" t="s">
        <v>172</v>
      </c>
      <c r="T19" s="162">
        <v>912</v>
      </c>
      <c r="U19" s="163" t="s">
        <v>55</v>
      </c>
      <c r="V19" s="164" t="s">
        <v>47</v>
      </c>
      <c r="W19" s="165" t="s">
        <v>48</v>
      </c>
      <c r="X19" s="152" t="s">
        <v>48</v>
      </c>
    </row>
    <row r="20" spans="1:24" x14ac:dyDescent="0.2">
      <c r="B20" s="153" t="s">
        <v>88</v>
      </c>
      <c r="C20" s="172" t="s">
        <v>89</v>
      </c>
      <c r="D20" s="440">
        <v>23</v>
      </c>
      <c r="E20" s="156">
        <v>1</v>
      </c>
      <c r="F20" s="156">
        <v>12</v>
      </c>
      <c r="G20" s="157">
        <v>2</v>
      </c>
      <c r="H20" s="158">
        <v>345</v>
      </c>
      <c r="I20" s="170">
        <v>13</v>
      </c>
      <c r="J20" s="160">
        <v>6707</v>
      </c>
      <c r="K20" s="145">
        <f si="0" t="shared"/>
        <v>18.734636871508378</v>
      </c>
      <c r="L20" s="161" t="s">
        <v>273</v>
      </c>
      <c r="M20" s="168">
        <v>2797</v>
      </c>
      <c r="N20" s="161" t="s">
        <v>59</v>
      </c>
      <c r="O20" s="162">
        <v>4517</v>
      </c>
      <c r="P20" s="145">
        <f si="1" t="shared"/>
        <v>12.617318435754189</v>
      </c>
      <c r="Q20" s="148">
        <v>15</v>
      </c>
      <c r="R20" s="148">
        <v>10</v>
      </c>
      <c r="S20" s="161" t="s">
        <v>78</v>
      </c>
      <c r="T20" s="162">
        <v>571</v>
      </c>
      <c r="U20" s="163" t="s">
        <v>86</v>
      </c>
      <c r="V20" s="164" t="s">
        <v>66</v>
      </c>
      <c r="W20" s="165" t="s">
        <v>48</v>
      </c>
      <c r="X20" s="152" t="s">
        <v>48</v>
      </c>
    </row>
    <row r="21" spans="1:24" x14ac:dyDescent="0.2">
      <c r="B21" s="153" t="s">
        <v>90</v>
      </c>
      <c r="C21" s="154">
        <v>8877</v>
      </c>
      <c r="D21" s="440">
        <v>32</v>
      </c>
      <c r="E21" s="156">
        <v>1</v>
      </c>
      <c r="F21" s="156">
        <v>17</v>
      </c>
      <c r="G21" s="157">
        <v>3</v>
      </c>
      <c r="H21" s="158">
        <v>502</v>
      </c>
      <c r="I21" s="170">
        <v>20</v>
      </c>
      <c r="J21" s="160">
        <v>10394</v>
      </c>
      <c r="K21" s="145">
        <f si="0" t="shared"/>
        <v>19.911877394636015</v>
      </c>
      <c r="L21" s="161" t="s">
        <v>253</v>
      </c>
      <c r="M21" s="168">
        <v>3304</v>
      </c>
      <c r="N21" s="161" t="s">
        <v>74</v>
      </c>
      <c r="O21" s="162">
        <v>5306</v>
      </c>
      <c r="P21" s="145">
        <f si="1" t="shared"/>
        <v>10.164750957854405</v>
      </c>
      <c r="Q21" s="148">
        <v>20</v>
      </c>
      <c r="R21" s="148">
        <v>12</v>
      </c>
      <c r="S21" s="161" t="s">
        <v>91</v>
      </c>
      <c r="T21" s="162">
        <v>550</v>
      </c>
      <c r="U21" s="163" t="s">
        <v>87</v>
      </c>
      <c r="V21" s="164" t="s">
        <v>47</v>
      </c>
      <c r="W21" s="165" t="s">
        <v>48</v>
      </c>
      <c r="X21" s="152" t="s">
        <v>48</v>
      </c>
    </row>
    <row r="22" spans="1:24" x14ac:dyDescent="0.2">
      <c r="A22" s="175"/>
      <c r="B22" s="153" t="s">
        <v>92</v>
      </c>
      <c r="C22" s="154">
        <v>10578</v>
      </c>
      <c r="D22" s="440">
        <v>27</v>
      </c>
      <c r="E22" s="156">
        <v>1</v>
      </c>
      <c r="F22" s="156">
        <v>12</v>
      </c>
      <c r="G22" s="169"/>
      <c r="H22" s="158">
        <v>324</v>
      </c>
      <c r="I22" s="170">
        <v>86</v>
      </c>
      <c r="J22" s="160">
        <v>6614</v>
      </c>
      <c r="K22" s="145">
        <f>J22/(H22)</f>
        <v>20.413580246913579</v>
      </c>
      <c r="L22" s="161" t="s">
        <v>268</v>
      </c>
      <c r="M22" s="168">
        <v>1716</v>
      </c>
      <c r="N22" s="161" t="s">
        <v>58</v>
      </c>
      <c r="O22" s="162">
        <v>4371</v>
      </c>
      <c r="P22" s="145">
        <f>O22/(H22)</f>
        <v>13.49074074074074</v>
      </c>
      <c r="Q22" s="148">
        <v>12</v>
      </c>
      <c r="R22" s="148">
        <v>10</v>
      </c>
      <c r="S22" s="161" t="s">
        <v>58</v>
      </c>
      <c r="T22" s="162">
        <v>619</v>
      </c>
      <c r="U22" s="163" t="s">
        <v>93</v>
      </c>
      <c r="V22" s="164" t="s">
        <v>66</v>
      </c>
      <c r="W22" s="165" t="s">
        <v>48</v>
      </c>
      <c r="X22" s="152" t="s">
        <v>48</v>
      </c>
    </row>
    <row r="23" spans="1:24" x14ac:dyDescent="0.2">
      <c r="A23" s="175"/>
      <c r="B23" s="153" t="s">
        <v>95</v>
      </c>
      <c r="C23" s="154">
        <v>12565</v>
      </c>
      <c r="D23" s="440">
        <v>24</v>
      </c>
      <c r="E23" s="156">
        <v>1</v>
      </c>
      <c r="F23" s="156">
        <v>16</v>
      </c>
      <c r="G23" s="166"/>
      <c r="H23" s="158">
        <v>511</v>
      </c>
      <c r="I23" s="167"/>
      <c r="J23" s="160">
        <v>6735</v>
      </c>
      <c r="K23" s="145">
        <f>J23/(H23+I23)</f>
        <v>13.180039138943249</v>
      </c>
      <c r="L23" s="161" t="s">
        <v>208</v>
      </c>
      <c r="M23" s="168">
        <v>1559</v>
      </c>
      <c r="N23" s="161" t="s">
        <v>96</v>
      </c>
      <c r="O23" s="162">
        <v>6416</v>
      </c>
      <c r="P23" s="145">
        <f si="1" t="shared"/>
        <v>12.555772994129159</v>
      </c>
      <c r="Q23" s="148">
        <v>18</v>
      </c>
      <c r="R23" s="148">
        <v>15</v>
      </c>
      <c r="S23" s="161" t="s">
        <v>96</v>
      </c>
      <c r="T23" s="162">
        <v>605</v>
      </c>
      <c r="U23" s="163" t="s">
        <v>328</v>
      </c>
      <c r="V23" s="164" t="s">
        <v>329</v>
      </c>
      <c r="W23" s="165" t="s">
        <v>48</v>
      </c>
      <c r="X23" s="152" t="s">
        <v>48</v>
      </c>
    </row>
    <row r="24" spans="1:24" x14ac:dyDescent="0.2">
      <c r="A24" s="175"/>
      <c r="B24" s="153" t="s">
        <v>99</v>
      </c>
      <c r="C24" s="154">
        <v>18764</v>
      </c>
      <c r="D24" s="440">
        <v>27</v>
      </c>
      <c r="E24" s="156">
        <v>1</v>
      </c>
      <c r="F24" s="156">
        <v>14</v>
      </c>
      <c r="G24" s="169"/>
      <c r="H24" s="158">
        <v>345</v>
      </c>
      <c r="I24" s="170">
        <v>62</v>
      </c>
      <c r="J24" s="160">
        <v>4925</v>
      </c>
      <c r="K24" s="145">
        <f>J24/(H24)</f>
        <v>14.27536231884058</v>
      </c>
      <c r="L24" s="161" t="s">
        <v>81</v>
      </c>
      <c r="M24" s="168">
        <v>1654</v>
      </c>
      <c r="N24" s="161" t="s">
        <v>91</v>
      </c>
      <c r="O24" s="162">
        <v>3514</v>
      </c>
      <c r="P24" s="145">
        <f>O24/(H24)</f>
        <v>10.185507246376812</v>
      </c>
      <c r="Q24" s="148">
        <v>14</v>
      </c>
      <c r="R24" s="148">
        <v>7</v>
      </c>
      <c r="S24" s="161" t="s">
        <v>93</v>
      </c>
      <c r="T24" s="162">
        <v>502</v>
      </c>
      <c r="U24" s="163" t="s">
        <v>82</v>
      </c>
      <c r="V24" s="164" t="s">
        <v>47</v>
      </c>
      <c r="W24" s="165" t="s">
        <v>48</v>
      </c>
      <c r="X24" s="152" t="s">
        <v>48</v>
      </c>
    </row>
    <row r="25" spans="1:24" x14ac:dyDescent="0.2">
      <c r="A25" s="175"/>
      <c r="B25" s="153" t="s">
        <v>100</v>
      </c>
      <c r="C25" s="154">
        <v>20633</v>
      </c>
      <c r="D25" s="440">
        <v>21</v>
      </c>
      <c r="E25" s="174">
        <v>1</v>
      </c>
      <c r="F25" s="156">
        <v>12</v>
      </c>
      <c r="G25" s="166"/>
      <c r="H25" s="158">
        <v>307</v>
      </c>
      <c r="I25" s="167"/>
      <c r="J25" s="160">
        <v>7707</v>
      </c>
      <c r="K25" s="145">
        <f si="0" t="shared"/>
        <v>25.104234527687296</v>
      </c>
      <c r="L25" s="161" t="s">
        <v>68</v>
      </c>
      <c r="M25" s="168">
        <v>3274</v>
      </c>
      <c r="N25" s="161" t="s">
        <v>78</v>
      </c>
      <c r="O25" s="162">
        <v>3481</v>
      </c>
      <c r="P25" s="145">
        <f si="1" t="shared"/>
        <v>11.338762214983714</v>
      </c>
      <c r="Q25" s="148">
        <v>12</v>
      </c>
      <c r="R25" s="148">
        <v>9</v>
      </c>
      <c r="S25" s="161" t="s">
        <v>101</v>
      </c>
      <c r="T25" s="162">
        <v>1388</v>
      </c>
      <c r="U25" s="163" t="s">
        <v>82</v>
      </c>
      <c r="V25" s="164" t="s">
        <v>47</v>
      </c>
      <c r="W25" s="165" t="s">
        <v>48</v>
      </c>
      <c r="X25" s="152" t="s">
        <v>48</v>
      </c>
    </row>
    <row r="26" spans="1:24" x14ac:dyDescent="0.2">
      <c r="A26" s="175"/>
      <c r="B26" s="176" t="s">
        <v>103</v>
      </c>
      <c r="C26" s="177">
        <v>36251</v>
      </c>
      <c r="D26" s="446">
        <v>36</v>
      </c>
      <c r="E26" s="178">
        <v>0</v>
      </c>
      <c r="F26" s="178">
        <v>16</v>
      </c>
      <c r="G26" s="179" t="s">
        <v>302</v>
      </c>
      <c r="H26" s="158">
        <v>479</v>
      </c>
      <c r="I26" s="170">
        <v>92</v>
      </c>
      <c r="J26" s="160">
        <v>6218</v>
      </c>
      <c r="K26" s="145">
        <f si="0" t="shared"/>
        <v>10.889667250437828</v>
      </c>
      <c r="L26" s="180" t="s">
        <v>254</v>
      </c>
      <c r="M26" s="181">
        <v>1828</v>
      </c>
      <c r="N26" s="180" t="s">
        <v>255</v>
      </c>
      <c r="O26" s="162">
        <v>5834</v>
      </c>
      <c r="P26" s="145">
        <f si="1" t="shared"/>
        <v>10.217162872154116</v>
      </c>
      <c r="Q26" s="182">
        <v>16</v>
      </c>
      <c r="R26" s="182">
        <v>16</v>
      </c>
      <c r="S26" s="161" t="s">
        <v>173</v>
      </c>
      <c r="T26" s="162">
        <v>857</v>
      </c>
      <c r="U26" s="163" t="s">
        <v>173</v>
      </c>
      <c r="V26" s="183" t="s">
        <v>47</v>
      </c>
      <c r="W26" s="184" t="s">
        <v>48</v>
      </c>
      <c r="X26" s="185" t="s">
        <v>48</v>
      </c>
    </row>
    <row r="27" spans="1:24" x14ac:dyDescent="0.2">
      <c r="A27" s="175"/>
      <c r="B27" s="153" t="s">
        <v>161</v>
      </c>
      <c r="C27" s="154">
        <v>37712</v>
      </c>
      <c r="D27" s="440">
        <v>28</v>
      </c>
      <c r="E27" s="156">
        <v>1</v>
      </c>
      <c r="F27" s="156">
        <v>18</v>
      </c>
      <c r="G27" s="186"/>
      <c r="H27" s="158">
        <v>520</v>
      </c>
      <c r="I27" s="167"/>
      <c r="J27" s="160">
        <v>10252</v>
      </c>
      <c r="K27" s="145">
        <f si="0" t="shared"/>
        <v>19.715384615384615</v>
      </c>
      <c r="L27" s="187" t="s">
        <v>280</v>
      </c>
      <c r="M27" s="168">
        <v>4094</v>
      </c>
      <c r="N27" s="187" t="s">
        <v>215</v>
      </c>
      <c r="O27" s="162">
        <v>5496</v>
      </c>
      <c r="P27" s="145">
        <f si="1" t="shared"/>
        <v>10.569230769230769</v>
      </c>
      <c r="Q27" s="182">
        <v>18</v>
      </c>
      <c r="R27" s="188">
        <v>11</v>
      </c>
      <c r="S27" s="187" t="s">
        <v>91</v>
      </c>
      <c r="T27" s="162">
        <v>580</v>
      </c>
      <c r="U27" s="189" t="s">
        <v>162</v>
      </c>
      <c r="V27" s="164" t="s">
        <v>47</v>
      </c>
      <c r="W27" s="190" t="s">
        <v>48</v>
      </c>
      <c r="X27" s="152" t="s">
        <v>204</v>
      </c>
    </row>
    <row r="28" spans="1:24" x14ac:dyDescent="0.2">
      <c r="A28" s="175"/>
      <c r="B28" s="153" t="s">
        <v>94</v>
      </c>
      <c r="C28" s="154">
        <v>38443</v>
      </c>
      <c r="D28" s="440">
        <v>24</v>
      </c>
      <c r="E28" s="174">
        <v>1</v>
      </c>
      <c r="F28" s="155">
        <v>14</v>
      </c>
      <c r="G28" s="157">
        <v>3</v>
      </c>
      <c r="H28" s="158">
        <v>424</v>
      </c>
      <c r="I28" s="170">
        <v>17</v>
      </c>
      <c r="J28" s="191">
        <v>10399</v>
      </c>
      <c r="K28" s="145">
        <f si="0" t="shared"/>
        <v>23.580498866213151</v>
      </c>
      <c r="L28" s="187" t="s">
        <v>253</v>
      </c>
      <c r="M28" s="168">
        <v>4034</v>
      </c>
      <c r="N28" s="187" t="s">
        <v>192</v>
      </c>
      <c r="O28" s="162">
        <v>5560</v>
      </c>
      <c r="P28" s="145">
        <f si="1" t="shared"/>
        <v>12.607709750566894</v>
      </c>
      <c r="Q28" s="148">
        <v>17</v>
      </c>
      <c r="R28" s="192">
        <v>9</v>
      </c>
      <c r="S28" s="187" t="s">
        <v>162</v>
      </c>
      <c r="T28" s="162">
        <v>1456</v>
      </c>
      <c r="U28" s="187" t="s">
        <v>162</v>
      </c>
      <c r="V28" s="164" t="s">
        <v>47</v>
      </c>
      <c r="W28" s="190" t="s">
        <v>48</v>
      </c>
      <c r="X28" s="152" t="s">
        <v>48</v>
      </c>
    </row>
    <row r="29" spans="1:24" x14ac:dyDescent="0.2">
      <c r="A29" s="175"/>
      <c r="B29" s="193" t="s">
        <v>184</v>
      </c>
      <c r="C29" s="194">
        <v>39539</v>
      </c>
      <c r="D29" s="447">
        <v>23</v>
      </c>
      <c r="E29" s="174">
        <v>1</v>
      </c>
      <c r="F29" s="195">
        <v>12</v>
      </c>
      <c r="G29" s="159">
        <v>2</v>
      </c>
      <c r="H29" s="158">
        <v>354</v>
      </c>
      <c r="I29" s="170">
        <v>13</v>
      </c>
      <c r="J29" s="196">
        <v>7052</v>
      </c>
      <c r="K29" s="145">
        <f si="0" t="shared"/>
        <v>19.21525885558583</v>
      </c>
      <c r="L29" s="161" t="s">
        <v>253</v>
      </c>
      <c r="M29" s="168">
        <v>2006</v>
      </c>
      <c r="N29" s="187" t="s">
        <v>162</v>
      </c>
      <c r="O29" s="162">
        <v>4222</v>
      </c>
      <c r="P29" s="145">
        <f si="1" t="shared"/>
        <v>11.50408719346049</v>
      </c>
      <c r="Q29" s="148">
        <v>14</v>
      </c>
      <c r="R29" s="192">
        <v>11</v>
      </c>
      <c r="S29" s="187" t="s">
        <v>162</v>
      </c>
      <c r="T29" s="162">
        <v>1242</v>
      </c>
      <c r="U29" s="187" t="s">
        <v>162</v>
      </c>
      <c r="V29" s="164" t="s">
        <v>47</v>
      </c>
      <c r="W29" s="190" t="s">
        <v>48</v>
      </c>
      <c r="X29" s="152" t="s">
        <v>204</v>
      </c>
    </row>
    <row ht="13.5" r="30" spans="1:24" thickBot="1" x14ac:dyDescent="0.25">
      <c r="A30" s="175"/>
      <c r="B30" s="197" t="s">
        <v>97</v>
      </c>
      <c r="C30" s="198">
        <v>40634</v>
      </c>
      <c r="D30" s="441">
        <v>29</v>
      </c>
      <c r="E30" s="199">
        <v>1</v>
      </c>
      <c r="F30" s="199">
        <v>12</v>
      </c>
      <c r="G30" s="200" t="s">
        <v>256</v>
      </c>
      <c r="H30" s="201">
        <v>360</v>
      </c>
      <c r="I30" s="202" t="s">
        <v>335</v>
      </c>
      <c r="J30" s="203">
        <v>7522</v>
      </c>
      <c r="K30" s="204">
        <f>J30/(H30)</f>
        <v>20.894444444444446</v>
      </c>
      <c r="L30" s="205" t="s">
        <v>257</v>
      </c>
      <c r="M30" s="206">
        <v>2503</v>
      </c>
      <c r="N30" s="205" t="s">
        <v>216</v>
      </c>
      <c r="O30" s="207">
        <v>5148</v>
      </c>
      <c r="P30" s="145">
        <f>O30/(H30)</f>
        <v>14.3</v>
      </c>
      <c r="Q30" s="208">
        <v>12</v>
      </c>
      <c r="R30" s="208">
        <v>16</v>
      </c>
      <c r="S30" s="205" t="s">
        <v>183</v>
      </c>
      <c r="T30" s="147">
        <v>954</v>
      </c>
      <c r="U30" s="149" t="s">
        <v>216</v>
      </c>
      <c r="V30" s="150" t="s">
        <v>47</v>
      </c>
      <c r="W30" s="209" t="s">
        <v>48</v>
      </c>
      <c r="X30" s="210" t="s">
        <v>204</v>
      </c>
    </row>
    <row ht="13.5" r="31" spans="1:24" thickTop="1" x14ac:dyDescent="0.2">
      <c r="B31" s="529" t="s">
        <v>104</v>
      </c>
      <c r="C31" s="530"/>
      <c r="D31" s="139">
        <f>SUM(D6:D30)</f>
        <v>669</v>
      </c>
      <c r="E31" s="139">
        <f>SUM(E6:E30)</f>
        <v>37</v>
      </c>
      <c r="F31" s="143">
        <f>SUM(F6:F30)</f>
        <v>357</v>
      </c>
      <c r="G31" s="211" t="s">
        <v>341</v>
      </c>
      <c r="H31" s="143">
        <f>SUM(H6:H30)</f>
        <v>10243</v>
      </c>
      <c r="I31" s="212" t="s">
        <v>336</v>
      </c>
      <c r="J31" s="213">
        <f>SUM(J6:J30)</f>
        <v>162158</v>
      </c>
      <c r="K31" s="214" t="s">
        <v>242</v>
      </c>
      <c r="L31" s="215"/>
      <c r="M31" s="216">
        <f>SUM(M6:M30)</f>
        <v>55378</v>
      </c>
      <c r="N31" s="217"/>
      <c r="O31" s="213">
        <f>SUM(O6:O30)</f>
        <v>119024</v>
      </c>
      <c r="P31" s="218" t="s">
        <v>242</v>
      </c>
      <c r="Q31" s="219">
        <f>SUM(Q6:Q30)</f>
        <v>384</v>
      </c>
      <c r="R31" s="219">
        <f>SUM(R6:R30)</f>
        <v>310</v>
      </c>
      <c r="S31" s="220"/>
      <c r="T31" s="221">
        <f>SUM(T6:T30)</f>
        <v>19053</v>
      </c>
      <c r="U31" s="524"/>
      <c r="V31" s="525"/>
      <c r="W31" s="222"/>
      <c r="X31" s="223"/>
    </row>
    <row ht="13.5" r="32" spans="1:24" thickBot="1" x14ac:dyDescent="0.25">
      <c r="B32" s="526" t="s">
        <v>105</v>
      </c>
      <c r="C32" s="527"/>
      <c r="D32" s="224">
        <f ref="D32:K32" si="2" t="shared">AVERAGE(D6:D30)</f>
        <v>26.76</v>
      </c>
      <c r="E32" s="224">
        <f si="2" t="shared"/>
        <v>1.48</v>
      </c>
      <c r="F32" s="224">
        <f si="2" t="shared"/>
        <v>14.28</v>
      </c>
      <c r="G32" s="225">
        <f si="2" t="shared"/>
        <v>2.6666666666666665</v>
      </c>
      <c r="H32" s="224">
        <f si="2" t="shared"/>
        <v>409.72</v>
      </c>
      <c r="I32" s="225">
        <f si="2" t="shared"/>
        <v>45</v>
      </c>
      <c r="J32" s="226">
        <f si="2" t="shared"/>
        <v>6486.32</v>
      </c>
      <c r="K32" s="227">
        <f si="2" t="shared"/>
        <v>16.632746517436875</v>
      </c>
      <c r="L32" s="228"/>
      <c r="M32" s="229">
        <f>AVERAGE(M6:M30)</f>
        <v>2215.12</v>
      </c>
      <c r="N32" s="228"/>
      <c r="O32" s="229">
        <f>AVERAGE(O6:O30)</f>
        <v>4760.96</v>
      </c>
      <c r="P32" s="227">
        <f>AVERAGE(P6:P30)</f>
        <v>12.019417365636203</v>
      </c>
      <c r="Q32" s="226">
        <f>AVERAGE(Q6:Q30)</f>
        <v>15.36</v>
      </c>
      <c r="R32" s="226">
        <f>AVERAGE(R6:R30)</f>
        <v>12.4</v>
      </c>
      <c r="S32" s="230"/>
      <c r="T32" s="231">
        <f>AVERAGE(T6:T30)</f>
        <v>762.12</v>
      </c>
      <c r="U32" s="228"/>
      <c r="V32" s="232"/>
      <c r="W32" s="227"/>
      <c r="X32" s="233"/>
    </row>
    <row r="33" spans="2:25" x14ac:dyDescent="0.2">
      <c r="B33" s="234"/>
      <c r="C33" s="234"/>
      <c r="D33" s="234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4"/>
    </row>
    <row ht="14" r="34" spans="2:25" x14ac:dyDescent="0.2">
      <c r="B34" s="235" t="s">
        <v>181</v>
      </c>
      <c r="C34" s="235"/>
      <c r="D34" s="235"/>
      <c r="E34" s="235"/>
      <c r="F34" s="235"/>
      <c r="G34" s="235"/>
      <c r="H34" s="235" t="s">
        <v>307</v>
      </c>
      <c r="J34" s="236"/>
      <c r="K34" s="119"/>
      <c r="L34" s="119"/>
      <c r="M34" s="119"/>
      <c r="O34" s="119"/>
      <c r="P34" s="119"/>
      <c r="Q34" s="119"/>
      <c r="R34" s="119"/>
      <c r="S34" s="119"/>
      <c r="T34" s="119"/>
      <c r="U34" s="119"/>
      <c r="V34" s="119"/>
      <c r="W34" s="531"/>
      <c r="X34" s="531"/>
    </row>
    <row r="35" spans="2:25" x14ac:dyDescent="0.2">
      <c r="B35" s="235" t="s">
        <v>175</v>
      </c>
      <c r="C35" s="235"/>
      <c r="D35" s="235"/>
      <c r="F35" s="235"/>
      <c r="G35" s="235"/>
      <c r="H35" s="235" t="s">
        <v>260</v>
      </c>
      <c r="J35" s="236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</row>
    <row r="36" spans="2:25" x14ac:dyDescent="0.2">
      <c r="B36" s="235" t="s">
        <v>176</v>
      </c>
      <c r="C36" s="235"/>
      <c r="D36" s="235"/>
      <c r="F36" s="235"/>
      <c r="G36" s="235"/>
      <c r="H36" s="235" t="s">
        <v>261</v>
      </c>
      <c r="J36" s="236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</row>
    <row r="37" spans="2:25" x14ac:dyDescent="0.2">
      <c r="B37" s="235" t="s">
        <v>269</v>
      </c>
      <c r="C37" s="235"/>
      <c r="D37" s="235"/>
      <c r="E37" s="235"/>
      <c r="F37" s="235"/>
      <c r="G37" s="235"/>
      <c r="H37" s="235" t="s">
        <v>263</v>
      </c>
      <c r="J37" s="236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</row>
    <row r="38" spans="2:25" x14ac:dyDescent="0.2">
      <c r="B38" s="235" t="s">
        <v>205</v>
      </c>
      <c r="C38" s="235"/>
      <c r="D38" s="235"/>
      <c r="E38" s="235"/>
      <c r="F38" s="235"/>
      <c r="G38" s="235"/>
      <c r="H38" s="237" t="s">
        <v>264</v>
      </c>
      <c r="J38" s="238"/>
      <c r="K38" s="238"/>
      <c r="L38" s="238"/>
      <c r="M38" s="238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</row>
    <row r="39" spans="2:25" x14ac:dyDescent="0.2">
      <c r="B39" s="235" t="s">
        <v>219</v>
      </c>
      <c r="C39" s="235"/>
      <c r="D39" s="235"/>
      <c r="E39" s="235"/>
      <c r="F39" s="235"/>
      <c r="G39" s="235"/>
      <c r="H39" s="239" t="s">
        <v>293</v>
      </c>
      <c r="J39" s="236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</row>
    <row r="40" spans="2:25" x14ac:dyDescent="0.2">
      <c r="H40" s="236"/>
      <c r="I40" s="236" t="s">
        <v>262</v>
      </c>
      <c r="J40" s="236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</row>
    <row r="41" spans="2:25" x14ac:dyDescent="0.2">
      <c r="B41" s="240"/>
      <c r="C41" s="236"/>
      <c r="D41" s="236"/>
      <c r="E41" s="236"/>
      <c r="F41" s="236"/>
      <c r="G41" s="236"/>
      <c r="H41" s="236"/>
      <c r="I41" s="236"/>
      <c r="J41" s="236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</row>
    <row r="42" spans="2:25" x14ac:dyDescent="0.2">
      <c r="B42" s="240"/>
      <c r="C42" s="236"/>
      <c r="D42" s="241"/>
      <c r="E42" s="241"/>
      <c r="F42" s="241"/>
      <c r="G42" s="241"/>
      <c r="H42" s="241"/>
      <c r="I42" s="241"/>
      <c r="J42" s="241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</row>
    <row customHeight="1" ht="12.75" r="43" spans="2:25" x14ac:dyDescent="0.2">
      <c r="C43" s="242"/>
      <c r="D43" s="243"/>
      <c r="E43" s="243"/>
      <c r="F43" s="243"/>
      <c r="G43" s="243"/>
      <c r="H43" s="243"/>
      <c r="I43" s="243"/>
      <c r="J43" s="243"/>
      <c r="K43" s="244"/>
      <c r="L43" s="244"/>
      <c r="M43" s="244"/>
      <c r="N43" s="244"/>
      <c r="O43" s="244"/>
      <c r="P43" s="244"/>
      <c r="Q43" s="244"/>
      <c r="R43" s="244"/>
      <c r="S43" s="244"/>
      <c r="T43" s="244"/>
      <c r="U43" s="244"/>
      <c r="V43" s="244"/>
      <c r="W43" s="244"/>
      <c r="X43" s="244"/>
    </row>
    <row r="44" spans="2:25" x14ac:dyDescent="0.2">
      <c r="C44" s="242"/>
      <c r="D44" s="242"/>
      <c r="E44" s="242"/>
      <c r="F44" s="242"/>
      <c r="G44" s="242"/>
      <c r="H44" s="242"/>
      <c r="I44" s="242"/>
      <c r="J44" s="242"/>
      <c r="K44" s="244"/>
      <c r="L44" s="244"/>
      <c r="M44" s="244"/>
      <c r="N44" s="244"/>
      <c r="O44" s="244"/>
      <c r="P44" s="244"/>
      <c r="Q44" s="244"/>
      <c r="R44" s="244"/>
      <c r="S44" s="244"/>
      <c r="T44" s="244"/>
      <c r="U44" s="244"/>
      <c r="V44" s="244"/>
      <c r="W44" s="244"/>
      <c r="X44" s="244"/>
    </row>
    <row r="45" spans="2:25" x14ac:dyDescent="0.2">
      <c r="C45" s="242"/>
      <c r="D45" s="242"/>
      <c r="E45" s="242"/>
      <c r="F45" s="242"/>
      <c r="G45" s="242"/>
      <c r="H45" s="242"/>
      <c r="I45" s="242"/>
      <c r="J45" s="242"/>
      <c r="K45" s="244"/>
      <c r="L45" s="244"/>
      <c r="M45" s="244"/>
      <c r="N45" s="244"/>
      <c r="O45" s="244"/>
      <c r="P45" s="244"/>
      <c r="Q45" s="244"/>
      <c r="R45" s="244"/>
      <c r="S45" s="244"/>
      <c r="T45" s="244"/>
      <c r="U45" s="244"/>
      <c r="V45" s="244"/>
      <c r="W45" s="244"/>
      <c r="X45" s="244"/>
    </row>
    <row r="46" spans="2:25" x14ac:dyDescent="0.2">
      <c r="C46" s="242"/>
      <c r="D46" s="242"/>
      <c r="E46" s="242"/>
      <c r="F46" s="242"/>
      <c r="G46" s="242"/>
      <c r="H46" s="242"/>
      <c r="I46" s="242"/>
      <c r="J46" s="242"/>
      <c r="K46" s="244"/>
      <c r="L46" s="244"/>
      <c r="M46" s="244"/>
      <c r="N46" s="244"/>
      <c r="O46" s="244"/>
      <c r="P46" s="244"/>
      <c r="Q46" s="244"/>
      <c r="R46" s="244"/>
      <c r="S46" s="244"/>
      <c r="T46" s="244"/>
      <c r="U46" s="244"/>
      <c r="V46" s="244"/>
      <c r="W46" s="244"/>
      <c r="X46" s="244"/>
    </row>
    <row r="47" spans="2:25" x14ac:dyDescent="0.2">
      <c r="B47" s="245"/>
      <c r="C47" s="245"/>
      <c r="D47" s="245"/>
      <c r="E47" s="245"/>
      <c r="F47" s="245"/>
      <c r="G47" s="245"/>
      <c r="H47" s="245"/>
      <c r="I47" s="245"/>
      <c r="J47" s="245"/>
      <c r="Y47" s="1">
        <v>17</v>
      </c>
    </row>
  </sheetData>
  <mergeCells count="12">
    <mergeCell ref="W34:X34"/>
    <mergeCell ref="F4:G4"/>
    <mergeCell ref="J4:J5"/>
    <mergeCell ref="Q4:R4"/>
    <mergeCell ref="N4:O4"/>
    <mergeCell ref="L4:M4"/>
    <mergeCell ref="H4:I4"/>
    <mergeCell ref="B1:E1"/>
    <mergeCell ref="U31:V31"/>
    <mergeCell ref="B32:C32"/>
    <mergeCell ref="W3:X3"/>
    <mergeCell ref="B31:C31"/>
  </mergeCells>
  <phoneticPr fontId="6"/>
  <pageMargins bottom="1" footer="0.51200000000000001" header="0.66" left="0.78" right="0.4" top="0.66"/>
  <pageSetup orientation="landscape" paperSize="9" r:id="rId1" scale="60"/>
  <headerFooter alignWithMargins="0"/>
  <drawing r:id="rId2"/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9">
    <tabColor indexed="13"/>
  </sheetPr>
  <dimension ref="A1:Y42"/>
  <sheetViews>
    <sheetView showGridLines="0" workbookViewId="0" zoomScale="70" zoomScaleNormal="70">
      <selection activeCell="B1" sqref="B1:E1"/>
    </sheetView>
  </sheetViews>
  <sheetFormatPr defaultColWidth="9" defaultRowHeight="13" x14ac:dyDescent="0.2"/>
  <cols>
    <col min="1" max="2" style="1" width="9.0" collapsed="false"/>
    <col min="3" max="3" bestFit="true" customWidth="true" style="1" width="11.08984375" collapsed="false"/>
    <col min="4" max="6" bestFit="true" customWidth="true" style="1" width="7.453125" collapsed="false"/>
    <col min="7" max="7" bestFit="true" customWidth="true" style="1" width="5.6328125" collapsed="false"/>
    <col min="8" max="8" style="1" width="9.0" collapsed="false"/>
    <col min="9" max="9" customWidth="true" style="1" width="9.6328125" collapsed="false"/>
    <col min="10" max="10" bestFit="true" customWidth="true" style="1" width="9.6328125" collapsed="false"/>
    <col min="11" max="11" bestFit="true" customWidth="true" style="1" width="14.6328125" collapsed="false"/>
    <col min="12" max="12" customWidth="true" style="1" width="6.0" collapsed="false"/>
    <col min="13" max="13" style="1" width="9.0" collapsed="false"/>
    <col min="14" max="14" customWidth="true" style="1" width="5.6328125" collapsed="false"/>
    <col min="15" max="15" style="1" width="9.0" collapsed="false"/>
    <col min="16" max="16" bestFit="true" customWidth="true" style="1" width="14.6328125" collapsed="false"/>
    <col min="17" max="17" bestFit="true" customWidth="true" style="1" width="8.08984375" collapsed="false"/>
    <col min="18" max="18" bestFit="true" customWidth="true" style="1" width="7.08984375" collapsed="false"/>
    <col min="19" max="19" customWidth="true" style="1" width="5.6328125" collapsed="false"/>
    <col min="20" max="20" style="1" width="9.0" collapsed="false"/>
    <col min="21" max="21" customWidth="true" style="1" width="5.6328125" collapsed="false"/>
    <col min="22" max="23" style="1" width="9.0" collapsed="false"/>
    <col min="24" max="24" customWidth="true" style="1" width="13.08984375" collapsed="false"/>
    <col min="25" max="25" customWidth="true" style="1" width="1.0" collapsed="false"/>
    <col min="26" max="16384" style="1" width="9.0" collapsed="false"/>
  </cols>
  <sheetData>
    <row ht="16.5" r="1" spans="1:24" x14ac:dyDescent="0.25">
      <c r="A1" s="1" t="s">
        <v>236</v>
      </c>
      <c r="B1" s="498" t="s">
        <v>240</v>
      </c>
      <c r="C1" s="498"/>
      <c r="D1" s="498"/>
      <c r="E1" s="498"/>
    </row>
    <row ht="16.5" r="2" spans="1:24" x14ac:dyDescent="0.25">
      <c r="A2" s="1" t="s">
        <v>237</v>
      </c>
      <c r="B2" s="246" t="s">
        <v>2</v>
      </c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S2" s="247"/>
      <c r="U2" s="120"/>
      <c r="W2" s="247"/>
      <c r="X2" s="247"/>
    </row>
    <row ht="13.5" r="3" spans="1:24" thickBot="1" x14ac:dyDescent="0.25"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9" t="s">
        <v>326</v>
      </c>
    </row>
    <row customHeight="1" ht="13.5" r="4" spans="1:24" x14ac:dyDescent="0.2">
      <c r="B4" s="539" t="s">
        <v>28</v>
      </c>
      <c r="C4" s="551" t="s">
        <v>29</v>
      </c>
      <c r="D4" s="547" t="s">
        <v>117</v>
      </c>
      <c r="E4" s="570" t="s">
        <v>118</v>
      </c>
      <c r="F4" s="549" t="s">
        <v>10</v>
      </c>
      <c r="G4" s="550"/>
      <c r="H4" s="549" t="s">
        <v>107</v>
      </c>
      <c r="I4" s="550"/>
      <c r="J4" s="553" t="s">
        <v>221</v>
      </c>
      <c r="K4" s="553" t="s">
        <v>119</v>
      </c>
      <c r="L4" s="543" t="s">
        <v>120</v>
      </c>
      <c r="M4" s="544"/>
      <c r="N4" s="543" t="s">
        <v>222</v>
      </c>
      <c r="O4" s="544"/>
      <c r="P4" s="541" t="s">
        <v>121</v>
      </c>
      <c r="Q4" s="555" t="s">
        <v>35</v>
      </c>
      <c r="R4" s="556"/>
      <c r="S4" s="559" t="s">
        <v>122</v>
      </c>
      <c r="T4" s="560"/>
      <c r="U4" s="559" t="s">
        <v>223</v>
      </c>
      <c r="V4" s="560"/>
      <c r="W4" s="563" t="s">
        <v>123</v>
      </c>
      <c r="X4" s="557" t="s">
        <v>124</v>
      </c>
    </row>
    <row ht="13.5" r="5" spans="1:24" thickBot="1" x14ac:dyDescent="0.25">
      <c r="B5" s="540"/>
      <c r="C5" s="552"/>
      <c r="D5" s="548"/>
      <c r="E5" s="571"/>
      <c r="F5" s="250" t="s">
        <v>224</v>
      </c>
      <c r="G5" s="251" t="s">
        <v>178</v>
      </c>
      <c r="H5" s="250" t="s">
        <v>40</v>
      </c>
      <c r="I5" s="252" t="s">
        <v>179</v>
      </c>
      <c r="J5" s="554"/>
      <c r="K5" s="554"/>
      <c r="L5" s="545"/>
      <c r="M5" s="546"/>
      <c r="N5" s="545"/>
      <c r="O5" s="546"/>
      <c r="P5" s="542"/>
      <c r="Q5" s="253" t="s">
        <v>41</v>
      </c>
      <c r="R5" s="253" t="s">
        <v>42</v>
      </c>
      <c r="S5" s="561"/>
      <c r="T5" s="562"/>
      <c r="U5" s="561"/>
      <c r="V5" s="562"/>
      <c r="W5" s="564"/>
      <c r="X5" s="558"/>
    </row>
    <row ht="13.5" r="6" spans="1:24" thickTop="1" x14ac:dyDescent="0.2">
      <c r="B6" s="254" t="s">
        <v>108</v>
      </c>
      <c r="C6" s="255">
        <v>17297</v>
      </c>
      <c r="D6" s="448">
        <v>30</v>
      </c>
      <c r="E6" s="256">
        <v>5</v>
      </c>
      <c r="F6" s="257">
        <v>13</v>
      </c>
      <c r="G6" s="257">
        <v>2</v>
      </c>
      <c r="H6" s="257">
        <v>449</v>
      </c>
      <c r="I6" s="257">
        <v>15</v>
      </c>
      <c r="J6" s="258">
        <v>6508</v>
      </c>
      <c r="K6" s="145">
        <v>15.241217798594848</v>
      </c>
      <c r="L6" s="259" t="s">
        <v>276</v>
      </c>
      <c r="M6" s="260">
        <v>4395</v>
      </c>
      <c r="N6" s="259" t="s">
        <v>206</v>
      </c>
      <c r="O6" s="260">
        <v>7417</v>
      </c>
      <c r="P6" s="145">
        <v>17.370023419203747</v>
      </c>
      <c r="Q6" s="261">
        <v>15</v>
      </c>
      <c r="R6" s="261">
        <v>20</v>
      </c>
      <c r="S6" s="262" t="s">
        <v>51</v>
      </c>
      <c r="T6" s="263">
        <v>869</v>
      </c>
      <c r="U6" s="264" t="s">
        <v>98</v>
      </c>
      <c r="V6" s="265" t="s">
        <v>47</v>
      </c>
      <c r="W6" s="266" t="s">
        <v>48</v>
      </c>
      <c r="X6" s="267" t="s">
        <v>48</v>
      </c>
    </row>
    <row r="7" spans="1:24" x14ac:dyDescent="0.2">
      <c r="B7" s="268" t="s">
        <v>109</v>
      </c>
      <c r="C7" s="269" t="s">
        <v>22</v>
      </c>
      <c r="D7" s="270">
        <v>26</v>
      </c>
      <c r="E7" s="256">
        <v>2</v>
      </c>
      <c r="F7" s="271">
        <v>13</v>
      </c>
      <c r="G7" s="271">
        <v>1</v>
      </c>
      <c r="H7" s="271">
        <v>452</v>
      </c>
      <c r="I7" s="271">
        <v>5</v>
      </c>
      <c r="J7" s="272">
        <v>5521</v>
      </c>
      <c r="K7" s="145">
        <v>12.268888888888888</v>
      </c>
      <c r="L7" s="273" t="s">
        <v>277</v>
      </c>
      <c r="M7" s="274">
        <v>3230</v>
      </c>
      <c r="N7" s="273" t="s">
        <v>207</v>
      </c>
      <c r="O7" s="274">
        <v>4750</v>
      </c>
      <c r="P7" s="145">
        <v>10.555555555555555</v>
      </c>
      <c r="Q7" s="275">
        <v>15</v>
      </c>
      <c r="R7" s="275">
        <v>17</v>
      </c>
      <c r="S7" s="276" t="s">
        <v>59</v>
      </c>
      <c r="T7" s="277">
        <v>659</v>
      </c>
      <c r="U7" s="278" t="s">
        <v>59</v>
      </c>
      <c r="V7" s="279" t="s">
        <v>110</v>
      </c>
      <c r="W7" s="280" t="s">
        <v>48</v>
      </c>
      <c r="X7" s="281" t="s">
        <v>48</v>
      </c>
    </row>
    <row r="8" spans="1:24" x14ac:dyDescent="0.2">
      <c r="B8" s="268" t="s">
        <v>72</v>
      </c>
      <c r="C8" s="269" t="s">
        <v>22</v>
      </c>
      <c r="D8" s="270">
        <v>36</v>
      </c>
      <c r="E8" s="256">
        <v>2</v>
      </c>
      <c r="F8" s="271">
        <v>18</v>
      </c>
      <c r="G8" s="282"/>
      <c r="H8" s="271">
        <v>612</v>
      </c>
      <c r="I8" s="283">
        <v>29</v>
      </c>
      <c r="J8" s="272">
        <v>8116</v>
      </c>
      <c r="K8" s="145">
        <v>12.113432835820895</v>
      </c>
      <c r="L8" s="273" t="s">
        <v>208</v>
      </c>
      <c r="M8" s="274">
        <v>2941</v>
      </c>
      <c r="N8" s="273" t="s">
        <v>209</v>
      </c>
      <c r="O8" s="274">
        <v>8222</v>
      </c>
      <c r="P8" s="145">
        <v>12.271641791044775</v>
      </c>
      <c r="Q8" s="275">
        <v>18</v>
      </c>
      <c r="R8" s="275">
        <v>17</v>
      </c>
      <c r="S8" s="276" t="s">
        <v>180</v>
      </c>
      <c r="T8" s="277">
        <v>3269</v>
      </c>
      <c r="U8" s="278" t="s">
        <v>244</v>
      </c>
      <c r="V8" s="279" t="s">
        <v>247</v>
      </c>
      <c r="W8" s="280" t="s">
        <v>48</v>
      </c>
      <c r="X8" s="281" t="s">
        <v>48</v>
      </c>
    </row>
    <row r="9" spans="1:24" x14ac:dyDescent="0.2">
      <c r="B9" s="268" t="s">
        <v>111</v>
      </c>
      <c r="C9" s="269" t="s">
        <v>22</v>
      </c>
      <c r="D9" s="270">
        <v>28</v>
      </c>
      <c r="E9" s="256">
        <v>0</v>
      </c>
      <c r="F9" s="271">
        <v>11</v>
      </c>
      <c r="G9" s="271">
        <v>3</v>
      </c>
      <c r="H9" s="271">
        <v>378</v>
      </c>
      <c r="I9" s="271">
        <v>17</v>
      </c>
      <c r="J9" s="272">
        <v>7181</v>
      </c>
      <c r="K9" s="145">
        <v>21.5</v>
      </c>
      <c r="L9" s="273" t="s">
        <v>210</v>
      </c>
      <c r="M9" s="274">
        <v>2352</v>
      </c>
      <c r="N9" s="273" t="s">
        <v>211</v>
      </c>
      <c r="O9" s="274">
        <v>4964</v>
      </c>
      <c r="P9" s="145">
        <v>14.862275449101796</v>
      </c>
      <c r="Q9" s="275">
        <v>14</v>
      </c>
      <c r="R9" s="275">
        <v>14</v>
      </c>
      <c r="S9" s="276" t="s">
        <v>55</v>
      </c>
      <c r="T9" s="277">
        <v>707</v>
      </c>
      <c r="U9" s="278" t="s">
        <v>46</v>
      </c>
      <c r="V9" s="279" t="s">
        <v>110</v>
      </c>
      <c r="W9" s="280" t="s">
        <v>48</v>
      </c>
      <c r="X9" s="281" t="s">
        <v>48</v>
      </c>
    </row>
    <row r="10" spans="1:24" x14ac:dyDescent="0.2">
      <c r="B10" s="268" t="s">
        <v>57</v>
      </c>
      <c r="C10" s="284">
        <v>19815</v>
      </c>
      <c r="D10" s="270">
        <v>18</v>
      </c>
      <c r="E10" s="256">
        <v>10</v>
      </c>
      <c r="F10" s="271">
        <v>6</v>
      </c>
      <c r="G10" s="282"/>
      <c r="H10" s="271">
        <v>168</v>
      </c>
      <c r="I10" s="282"/>
      <c r="J10" s="272">
        <v>6336</v>
      </c>
      <c r="K10" s="145">
        <v>26.074074074074073</v>
      </c>
      <c r="L10" s="273" t="s">
        <v>210</v>
      </c>
      <c r="M10" s="274">
        <v>1840</v>
      </c>
      <c r="N10" s="273" t="s">
        <v>211</v>
      </c>
      <c r="O10" s="274">
        <v>5908</v>
      </c>
      <c r="P10" s="145">
        <v>24.31275720164609</v>
      </c>
      <c r="Q10" s="275">
        <v>6</v>
      </c>
      <c r="R10" s="275">
        <v>28</v>
      </c>
      <c r="S10" s="276" t="s">
        <v>64</v>
      </c>
      <c r="T10" s="277">
        <v>819</v>
      </c>
      <c r="U10" s="278" t="s">
        <v>55</v>
      </c>
      <c r="V10" s="279" t="s">
        <v>112</v>
      </c>
      <c r="W10" s="280" t="s">
        <v>48</v>
      </c>
      <c r="X10" s="281" t="s">
        <v>48</v>
      </c>
    </row>
    <row r="11" spans="1:24" x14ac:dyDescent="0.2">
      <c r="B11" s="268" t="s">
        <v>113</v>
      </c>
      <c r="C11" s="284">
        <v>17297</v>
      </c>
      <c r="D11" s="270">
        <v>25</v>
      </c>
      <c r="E11" s="256">
        <v>11</v>
      </c>
      <c r="F11" s="271">
        <v>9</v>
      </c>
      <c r="G11" s="271">
        <v>3</v>
      </c>
      <c r="H11" s="271">
        <v>284</v>
      </c>
      <c r="I11" s="271">
        <v>21</v>
      </c>
      <c r="J11" s="272">
        <v>8690</v>
      </c>
      <c r="K11" s="145">
        <v>27.327044025157232</v>
      </c>
      <c r="L11" s="273" t="s">
        <v>268</v>
      </c>
      <c r="M11" s="274">
        <v>2158</v>
      </c>
      <c r="N11" s="273" t="s">
        <v>259</v>
      </c>
      <c r="O11" s="274">
        <v>7717</v>
      </c>
      <c r="P11" s="145">
        <v>24.267295597484278</v>
      </c>
      <c r="Q11" s="275">
        <v>12</v>
      </c>
      <c r="R11" s="275">
        <v>23</v>
      </c>
      <c r="S11" s="276" t="s">
        <v>46</v>
      </c>
      <c r="T11" s="277">
        <v>1049</v>
      </c>
      <c r="U11" s="278" t="s">
        <v>77</v>
      </c>
      <c r="V11" s="279" t="s">
        <v>112</v>
      </c>
      <c r="W11" s="280" t="s">
        <v>48</v>
      </c>
      <c r="X11" s="281" t="s">
        <v>48</v>
      </c>
    </row>
    <row r="12" spans="1:24" x14ac:dyDescent="0.2">
      <c r="B12" s="268" t="s">
        <v>114</v>
      </c>
      <c r="C12" s="284">
        <v>18354</v>
      </c>
      <c r="D12" s="270">
        <v>25</v>
      </c>
      <c r="E12" s="285">
        <v>1</v>
      </c>
      <c r="F12" s="271">
        <v>11</v>
      </c>
      <c r="G12" s="271">
        <v>2</v>
      </c>
      <c r="H12" s="271">
        <v>363</v>
      </c>
      <c r="I12" s="271">
        <v>13</v>
      </c>
      <c r="J12" s="272">
        <v>8286</v>
      </c>
      <c r="K12" s="145">
        <v>21.083969465648856</v>
      </c>
      <c r="L12" s="273" t="s">
        <v>81</v>
      </c>
      <c r="M12" s="274">
        <v>3186</v>
      </c>
      <c r="N12" s="273" t="s">
        <v>212</v>
      </c>
      <c r="O12" s="274">
        <v>5247</v>
      </c>
      <c r="P12" s="145">
        <v>13.351145038167939</v>
      </c>
      <c r="Q12" s="275">
        <v>14</v>
      </c>
      <c r="R12" s="275">
        <v>20</v>
      </c>
      <c r="S12" s="276" t="s">
        <v>52</v>
      </c>
      <c r="T12" s="277">
        <v>2109</v>
      </c>
      <c r="U12" s="278" t="s">
        <v>74</v>
      </c>
      <c r="V12" s="279" t="s">
        <v>112</v>
      </c>
      <c r="W12" s="280" t="s">
        <v>48</v>
      </c>
      <c r="X12" s="281" t="s">
        <v>48</v>
      </c>
    </row>
    <row r="13" spans="1:24" x14ac:dyDescent="0.2">
      <c r="B13" s="286" t="s">
        <v>115</v>
      </c>
      <c r="C13" s="287">
        <v>36251</v>
      </c>
      <c r="D13" s="288">
        <v>30</v>
      </c>
      <c r="E13" s="289">
        <v>10</v>
      </c>
      <c r="F13" s="290">
        <v>8</v>
      </c>
      <c r="G13" s="290">
        <v>-4</v>
      </c>
      <c r="H13" s="291">
        <v>259</v>
      </c>
      <c r="I13" s="290">
        <v>-19</v>
      </c>
      <c r="J13" s="292">
        <v>9033</v>
      </c>
      <c r="K13" s="145">
        <v>36.423387096774192</v>
      </c>
      <c r="L13" s="293" t="s">
        <v>272</v>
      </c>
      <c r="M13" s="294">
        <v>2963</v>
      </c>
      <c r="N13" s="273" t="s">
        <v>215</v>
      </c>
      <c r="O13" s="274">
        <v>5976</v>
      </c>
      <c r="P13" s="145">
        <v>24.096774193548388</v>
      </c>
      <c r="Q13" s="295">
        <v>8</v>
      </c>
      <c r="R13" s="295">
        <v>35</v>
      </c>
      <c r="S13" s="296" t="s">
        <v>165</v>
      </c>
      <c r="T13" s="297">
        <v>1036</v>
      </c>
      <c r="U13" s="298" t="s">
        <v>165</v>
      </c>
      <c r="V13" s="299" t="s">
        <v>112</v>
      </c>
      <c r="W13" s="300" t="s">
        <v>48</v>
      </c>
      <c r="X13" s="301" t="s">
        <v>48</v>
      </c>
    </row>
    <row r="14" spans="1:24" x14ac:dyDescent="0.2">
      <c r="B14" s="286" t="s">
        <v>225</v>
      </c>
      <c r="C14" s="287">
        <v>41365</v>
      </c>
      <c r="D14" s="288">
        <v>28</v>
      </c>
      <c r="E14" s="289">
        <v>1</v>
      </c>
      <c r="F14" s="290">
        <v>14</v>
      </c>
      <c r="G14" s="290" t="s">
        <v>220</v>
      </c>
      <c r="H14" s="291">
        <v>498</v>
      </c>
      <c r="I14" s="290">
        <v>4</v>
      </c>
      <c r="J14" s="292">
        <v>13003</v>
      </c>
      <c r="K14" s="145">
        <v>27.607218683651805</v>
      </c>
      <c r="L14" s="293" t="s">
        <v>290</v>
      </c>
      <c r="M14" s="294">
        <v>8964</v>
      </c>
      <c r="N14" s="302" t="s">
        <v>248</v>
      </c>
      <c r="O14" s="303">
        <v>6851</v>
      </c>
      <c r="P14" s="145">
        <v>14.545647558386412</v>
      </c>
      <c r="Q14" s="295">
        <v>13</v>
      </c>
      <c r="R14" s="295">
        <v>24</v>
      </c>
      <c r="S14" s="296" t="s">
        <v>243</v>
      </c>
      <c r="T14" s="297">
        <v>1001</v>
      </c>
      <c r="U14" s="298" t="s">
        <v>243</v>
      </c>
      <c r="V14" s="299" t="s">
        <v>110</v>
      </c>
      <c r="W14" s="300" t="s">
        <v>48</v>
      </c>
      <c r="X14" s="301" t="s">
        <v>48</v>
      </c>
    </row>
    <row ht="13.5" r="15" spans="1:24" thickBot="1" x14ac:dyDescent="0.25">
      <c r="B15" s="268" t="s">
        <v>267</v>
      </c>
      <c r="C15" s="284">
        <v>41730</v>
      </c>
      <c r="D15" s="270">
        <v>30</v>
      </c>
      <c r="E15" s="285">
        <v>1</v>
      </c>
      <c r="F15" s="271">
        <v>14</v>
      </c>
      <c r="G15" s="282"/>
      <c r="H15" s="271">
        <v>454</v>
      </c>
      <c r="I15" s="304">
        <v>44</v>
      </c>
      <c r="J15" s="272">
        <v>10466</v>
      </c>
      <c r="K15" s="145">
        <v>25.219277108433737</v>
      </c>
      <c r="L15" s="273" t="s">
        <v>213</v>
      </c>
      <c r="M15" s="274">
        <v>2566</v>
      </c>
      <c r="N15" s="273" t="s">
        <v>214</v>
      </c>
      <c r="O15" s="274">
        <v>7724</v>
      </c>
      <c r="P15" s="145">
        <v>18.6144578313253</v>
      </c>
      <c r="Q15" s="275">
        <v>14</v>
      </c>
      <c r="R15" s="275">
        <v>23</v>
      </c>
      <c r="S15" s="276" t="s">
        <v>77</v>
      </c>
      <c r="T15" s="277">
        <v>970</v>
      </c>
      <c r="U15" s="278" t="s">
        <v>304</v>
      </c>
      <c r="V15" s="279" t="s">
        <v>110</v>
      </c>
      <c r="W15" s="280" t="s">
        <v>48</v>
      </c>
      <c r="X15" s="281" t="s">
        <v>48</v>
      </c>
    </row>
    <row ht="13.5" r="16" spans="1:24" thickTop="1" x14ac:dyDescent="0.2">
      <c r="B16" s="568" t="s">
        <v>116</v>
      </c>
      <c r="C16" s="569"/>
      <c r="D16" s="305">
        <f>SUM(D6:D15)</f>
        <v>276</v>
      </c>
      <c r="E16" s="305">
        <f>SUM(E6:E15)</f>
        <v>43</v>
      </c>
      <c r="F16" s="305">
        <f>SUM(F6:F15)</f>
        <v>117</v>
      </c>
      <c r="G16" s="306" t="s">
        <v>342</v>
      </c>
      <c r="H16" s="305">
        <f>SUM(H6:H15)</f>
        <v>3917</v>
      </c>
      <c r="I16" s="307" t="s">
        <v>337</v>
      </c>
      <c r="J16" s="308">
        <f>SUM(J6:J15)</f>
        <v>83140</v>
      </c>
      <c r="K16" s="309" t="s">
        <v>241</v>
      </c>
      <c r="L16" s="310"/>
      <c r="M16" s="311">
        <f>SUM(M6:M15)</f>
        <v>34595</v>
      </c>
      <c r="N16" s="310"/>
      <c r="O16" s="311">
        <f>SUM(O6:O15)</f>
        <v>64776</v>
      </c>
      <c r="P16" s="312" t="s">
        <v>241</v>
      </c>
      <c r="Q16" s="313">
        <f>SUM(Q6:Q15)</f>
        <v>129</v>
      </c>
      <c r="R16" s="313">
        <f>SUM(R6:R15)</f>
        <v>221</v>
      </c>
      <c r="S16" s="314"/>
      <c r="T16" s="315">
        <f>SUM(T6:T15)</f>
        <v>12488</v>
      </c>
      <c r="U16" s="316"/>
      <c r="V16" s="317"/>
      <c r="W16" s="318"/>
      <c r="X16" s="319"/>
    </row>
    <row ht="13.5" r="17" spans="2:24" thickBot="1" x14ac:dyDescent="0.25">
      <c r="B17" s="566" t="s">
        <v>105</v>
      </c>
      <c r="C17" s="567"/>
      <c r="D17" s="320">
        <f ref="D17:K17" si="0" t="shared">AVERAGE(D6:D15)</f>
        <v>27.6</v>
      </c>
      <c r="E17" s="320">
        <f si="0" t="shared"/>
        <v>4.3</v>
      </c>
      <c r="F17" s="320">
        <f si="0" t="shared"/>
        <v>11.7</v>
      </c>
      <c r="G17" s="320">
        <f si="0" t="shared"/>
        <v>1.1666666666666667</v>
      </c>
      <c r="H17" s="320">
        <f si="0" t="shared"/>
        <v>391.7</v>
      </c>
      <c r="I17" s="320">
        <f si="0" t="shared"/>
        <v>14.333333333333334</v>
      </c>
      <c r="J17" s="321">
        <f si="0" t="shared"/>
        <v>8314</v>
      </c>
      <c r="K17" s="226">
        <f si="0" t="shared"/>
        <v>22.485850997704453</v>
      </c>
      <c r="L17" s="322"/>
      <c r="M17" s="229">
        <f>AVERAGE(M6:M15)</f>
        <v>3459.5</v>
      </c>
      <c r="N17" s="322"/>
      <c r="O17" s="229">
        <f>AVERAGE(O6:O15)</f>
        <v>6477.6</v>
      </c>
      <c r="P17" s="323">
        <f>AVERAGE(P6:P15)</f>
        <v>17.424757363546426</v>
      </c>
      <c r="Q17" s="226">
        <f>AVERAGE(Q6:Q15)</f>
        <v>12.9</v>
      </c>
      <c r="R17" s="226">
        <f>AVERAGE(R6:R15)</f>
        <v>22.1</v>
      </c>
      <c r="S17" s="324"/>
      <c r="T17" s="325">
        <f>AVERAGE(T6:T15)</f>
        <v>1248.8</v>
      </c>
      <c r="U17" s="326"/>
      <c r="V17" s="327"/>
      <c r="W17" s="328"/>
      <c r="X17" s="329"/>
    </row>
    <row r="18" spans="2:24" x14ac:dyDescent="0.2">
      <c r="B18" s="330"/>
      <c r="C18" s="330"/>
      <c r="D18" s="331"/>
      <c r="E18" s="331"/>
      <c r="F18" s="331"/>
      <c r="G18" s="331"/>
      <c r="H18" s="331"/>
      <c r="I18" s="331"/>
      <c r="J18" s="331"/>
      <c r="K18" s="332"/>
      <c r="L18" s="331"/>
      <c r="M18" s="331"/>
      <c r="N18" s="331"/>
      <c r="O18" s="331"/>
      <c r="P18" s="332"/>
      <c r="Q18" s="331"/>
      <c r="R18" s="331"/>
      <c r="S18" s="331"/>
      <c r="T18" s="331"/>
      <c r="U18" s="333"/>
      <c r="V18" s="333"/>
      <c r="W18" s="333"/>
      <c r="X18" s="333"/>
    </row>
    <row ht="14" r="19" spans="2:24" x14ac:dyDescent="0.2">
      <c r="B19" s="248" t="s">
        <v>163</v>
      </c>
      <c r="C19" s="248"/>
      <c r="D19" s="248"/>
      <c r="E19" s="248"/>
      <c r="F19" s="248"/>
      <c r="G19" s="248"/>
      <c r="H19" s="248"/>
      <c r="I19" s="248"/>
      <c r="J19" s="334" t="s">
        <v>309</v>
      </c>
      <c r="K19" s="335"/>
      <c r="L19" s="335"/>
      <c r="M19" s="335"/>
      <c r="N19" s="335"/>
      <c r="O19" s="335"/>
      <c r="P19" s="335"/>
      <c r="Q19" s="335"/>
      <c r="R19" s="335"/>
      <c r="S19" s="335"/>
      <c r="T19" s="335"/>
      <c r="U19" s="335"/>
      <c r="V19" s="335"/>
      <c r="W19" s="565"/>
      <c r="X19" s="565"/>
    </row>
    <row r="20" spans="2:24" x14ac:dyDescent="0.2">
      <c r="B20" s="248" t="s">
        <v>226</v>
      </c>
      <c r="C20" s="248"/>
      <c r="D20" s="248"/>
      <c r="E20" s="248"/>
      <c r="G20" s="248"/>
      <c r="H20" s="248"/>
      <c r="I20" s="248"/>
      <c r="J20" s="334" t="s">
        <v>310</v>
      </c>
      <c r="K20" s="335"/>
      <c r="L20" s="335"/>
      <c r="M20" s="335"/>
      <c r="N20" s="335"/>
      <c r="O20" s="335"/>
      <c r="P20" s="335"/>
      <c r="Q20" s="335"/>
      <c r="R20" s="335"/>
      <c r="S20" s="335"/>
      <c r="T20" s="335"/>
      <c r="U20" s="335"/>
      <c r="V20" s="335"/>
      <c r="W20" s="335"/>
      <c r="X20" s="335" t="s">
        <v>301</v>
      </c>
    </row>
    <row r="21" spans="2:24" x14ac:dyDescent="0.2">
      <c r="B21" s="248" t="s">
        <v>227</v>
      </c>
      <c r="C21" s="248"/>
      <c r="D21" s="248"/>
      <c r="E21" s="248"/>
      <c r="G21" s="248"/>
      <c r="H21" s="248"/>
      <c r="I21" s="248"/>
      <c r="J21" s="334" t="s">
        <v>311</v>
      </c>
      <c r="K21" s="335"/>
      <c r="L21" s="335"/>
      <c r="M21" s="335"/>
      <c r="N21" s="335"/>
      <c r="O21" s="335"/>
      <c r="P21" s="335"/>
      <c r="Q21" s="335"/>
      <c r="R21" s="335"/>
      <c r="S21" s="335"/>
      <c r="T21" s="335"/>
      <c r="U21" s="335"/>
      <c r="V21" s="335"/>
      <c r="W21" s="335"/>
      <c r="X21" s="335"/>
    </row>
    <row r="22" spans="2:24" x14ac:dyDescent="0.2">
      <c r="B22" s="248" t="s">
        <v>228</v>
      </c>
      <c r="C22" s="248" t="s">
        <v>182</v>
      </c>
      <c r="D22" s="248"/>
      <c r="E22" s="248"/>
      <c r="F22" s="248"/>
      <c r="G22" s="248"/>
      <c r="H22" s="248"/>
      <c r="I22" s="248"/>
      <c r="J22" s="248" t="s">
        <v>312</v>
      </c>
      <c r="K22" s="335"/>
      <c r="L22" s="335"/>
      <c r="M22" s="335"/>
      <c r="N22" s="335"/>
      <c r="O22" s="335"/>
      <c r="P22" s="335"/>
      <c r="Q22" s="335"/>
      <c r="R22" s="335"/>
      <c r="S22" s="335"/>
      <c r="T22" s="335"/>
      <c r="U22" s="335"/>
      <c r="V22" s="335"/>
      <c r="W22" s="335"/>
      <c r="X22" s="335"/>
    </row>
    <row r="23" spans="2:24" x14ac:dyDescent="0.2">
      <c r="B23" s="248" t="s">
        <v>292</v>
      </c>
      <c r="C23" s="248"/>
      <c r="D23" s="248"/>
      <c r="E23" s="248"/>
      <c r="F23" s="248"/>
      <c r="G23" s="248"/>
      <c r="H23" s="248"/>
      <c r="I23" s="248"/>
      <c r="J23" s="248" t="s">
        <v>313</v>
      </c>
      <c r="K23" s="336"/>
      <c r="L23" s="336"/>
      <c r="M23" s="336"/>
      <c r="N23" s="336"/>
      <c r="O23" s="336"/>
      <c r="P23" s="336"/>
      <c r="Q23" s="336"/>
      <c r="R23" s="336"/>
      <c r="S23" s="336"/>
      <c r="T23" s="335"/>
      <c r="U23" s="335"/>
      <c r="V23" s="335"/>
      <c r="W23" s="335"/>
      <c r="X23" s="335"/>
    </row>
    <row r="24" spans="2:24" x14ac:dyDescent="0.2">
      <c r="B24" s="248" t="s">
        <v>229</v>
      </c>
      <c r="C24" s="248"/>
      <c r="D24" s="248"/>
      <c r="E24" s="248"/>
      <c r="F24" s="248"/>
      <c r="G24" s="248"/>
      <c r="H24" s="248"/>
      <c r="I24" s="248"/>
      <c r="J24" s="336" t="s">
        <v>314</v>
      </c>
      <c r="K24" s="336"/>
      <c r="L24" s="336"/>
      <c r="M24" s="336"/>
      <c r="N24" s="336"/>
      <c r="O24" s="336"/>
      <c r="P24" s="336"/>
      <c r="Q24" s="336"/>
      <c r="R24" s="336"/>
      <c r="S24" s="336"/>
      <c r="T24" s="336"/>
      <c r="U24" s="336"/>
      <c r="V24" s="336"/>
      <c r="W24" s="336"/>
      <c r="X24" s="336"/>
    </row>
    <row r="25" spans="2:24" x14ac:dyDescent="0.2">
      <c r="B25" s="248" t="s">
        <v>308</v>
      </c>
      <c r="C25" s="248"/>
      <c r="D25" s="248"/>
      <c r="E25" s="248"/>
      <c r="F25" s="248"/>
      <c r="G25" s="248"/>
      <c r="H25" s="248"/>
      <c r="I25" s="248"/>
      <c r="J25" s="335"/>
      <c r="K25" s="335"/>
      <c r="L25" s="335"/>
      <c r="M25" s="335"/>
      <c r="N25" s="335"/>
      <c r="O25" s="335"/>
      <c r="P25" s="335"/>
      <c r="Q25" s="335"/>
      <c r="R25" s="335"/>
      <c r="S25" s="335"/>
      <c r="T25" s="336"/>
      <c r="U25" s="336"/>
      <c r="V25" s="336"/>
      <c r="W25" s="336"/>
      <c r="X25" s="336"/>
    </row>
    <row r="26" spans="2:24" x14ac:dyDescent="0.2">
      <c r="B26" s="335"/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5"/>
      <c r="X26" s="335"/>
    </row>
    <row r="27" spans="2:24" x14ac:dyDescent="0.2">
      <c r="B27" s="335"/>
      <c r="C27" s="335"/>
      <c r="D27" s="335"/>
      <c r="E27" s="335"/>
      <c r="F27" s="335"/>
      <c r="G27" s="335"/>
      <c r="H27" s="335"/>
      <c r="I27" s="335"/>
      <c r="J27" s="335"/>
      <c r="K27" s="335"/>
      <c r="L27" s="335"/>
      <c r="M27" s="335"/>
      <c r="N27" s="335"/>
      <c r="O27" s="335"/>
      <c r="P27" s="335"/>
      <c r="Q27" s="335"/>
      <c r="R27" s="335"/>
      <c r="S27" s="335"/>
      <c r="T27" s="335"/>
      <c r="U27" s="335"/>
      <c r="V27" s="335"/>
      <c r="W27" s="335"/>
      <c r="X27" s="335"/>
    </row>
    <row r="28" spans="2:24" x14ac:dyDescent="0.2">
      <c r="B28" s="335"/>
      <c r="C28" s="335"/>
      <c r="D28" s="335"/>
      <c r="E28" s="335"/>
      <c r="F28" s="335"/>
      <c r="G28" s="335"/>
      <c r="H28" s="335"/>
      <c r="I28" s="335"/>
      <c r="T28" s="335"/>
      <c r="U28" s="335"/>
      <c r="V28" s="335"/>
      <c r="W28" s="335"/>
      <c r="X28" s="335"/>
    </row>
    <row customHeight="1" ht="67.5" r="30" spans="2:24" x14ac:dyDescent="0.2"/>
    <row r="38" spans="2:2" x14ac:dyDescent="0.2">
      <c r="B38" s="337"/>
    </row>
    <row r="39" spans="2:2" x14ac:dyDescent="0.2">
      <c r="B39" s="337"/>
    </row>
    <row r="40" spans="2:2" x14ac:dyDescent="0.2">
      <c r="B40" s="337"/>
    </row>
    <row r="41" spans="2:2" x14ac:dyDescent="0.2">
      <c r="B41" s="337"/>
    </row>
    <row r="42" spans="2:2" x14ac:dyDescent="0.2">
      <c r="B42" s="244"/>
    </row>
  </sheetData>
  <mergeCells count="20">
    <mergeCell ref="B17:C17"/>
    <mergeCell ref="B16:C16"/>
    <mergeCell ref="K4:K5"/>
    <mergeCell ref="E4:E5"/>
    <mergeCell ref="F4:G4"/>
    <mergeCell ref="Q4:R4"/>
    <mergeCell ref="X4:X5"/>
    <mergeCell ref="U4:V5"/>
    <mergeCell ref="W4:W5"/>
    <mergeCell ref="W19:X19"/>
    <mergeCell ref="S4:T5"/>
    <mergeCell ref="B1:E1"/>
    <mergeCell ref="B4:B5"/>
    <mergeCell ref="P4:P5"/>
    <mergeCell ref="L4:M5"/>
    <mergeCell ref="D4:D5"/>
    <mergeCell ref="H4:I4"/>
    <mergeCell ref="C4:C5"/>
    <mergeCell ref="N4:O5"/>
    <mergeCell ref="J4:J5"/>
  </mergeCells>
  <phoneticPr fontId="6"/>
  <pageMargins bottom="1" footer="0.51200000000000001" header="0.51200000000000001" left="0.4" right="0.31" top="1"/>
  <pageSetup orientation="landscape" paperSize="9" r:id="rId1" scale="65"/>
  <headerFooter alignWithMargins="0"/>
  <drawing r:id="rId2"/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10">
    <tabColor indexed="13"/>
  </sheetPr>
  <dimension ref="A1:AD20"/>
  <sheetViews>
    <sheetView showGridLines="0" workbookViewId="0" zoomScale="55" zoomScaleNormal="55" zoomScaleSheetLayoutView="90">
      <selection activeCell="B1" sqref="B1"/>
    </sheetView>
  </sheetViews>
  <sheetFormatPr defaultColWidth="9" defaultRowHeight="13" x14ac:dyDescent="0.2"/>
  <cols>
    <col min="1" max="1" style="2" width="9.0" collapsed="false"/>
    <col min="2" max="2" customWidth="true" style="2" width="12.36328125" collapsed="false"/>
    <col min="3" max="4" customWidth="true" style="2" width="4.453125" collapsed="false"/>
    <col min="5" max="5" customWidth="true" style="2" width="5.90625" collapsed="false"/>
    <col min="6" max="8" customWidth="true" style="2" width="5.36328125" collapsed="false"/>
    <col min="9" max="14" customWidth="true" style="2" width="4.453125" collapsed="false"/>
    <col min="15" max="15" customWidth="true" style="2" width="4.36328125" collapsed="false"/>
    <col min="16" max="17" customWidth="true" style="2" width="4.453125" collapsed="false"/>
    <col min="18" max="20" customWidth="true" style="2" width="7.08984375" collapsed="false"/>
    <col min="21" max="25" customWidth="true" style="2" width="6.6328125" collapsed="false"/>
    <col min="26" max="26" customWidth="true" style="2" width="8.6328125" collapsed="false"/>
    <col min="27" max="28" customWidth="true" style="2" width="4.453125" collapsed="false"/>
    <col min="29" max="29" bestFit="true" customWidth="true" style="2" width="6.6328125" collapsed="false"/>
    <col min="30" max="30" customWidth="true" style="1" width="1.36328125" collapsed="false"/>
    <col min="31" max="16384" style="1" width="9.0" collapsed="false"/>
  </cols>
  <sheetData>
    <row ht="16.5" r="1" spans="1:29" x14ac:dyDescent="0.25">
      <c r="A1" s="2" t="s">
        <v>236</v>
      </c>
      <c r="B1" s="338" t="s">
        <v>239</v>
      </c>
    </row>
    <row ht="16.5" r="2" spans="1:29" x14ac:dyDescent="0.25">
      <c r="A2" s="2" t="s">
        <v>237</v>
      </c>
      <c r="B2" s="339" t="s">
        <v>3</v>
      </c>
    </row>
    <row ht="13.5" r="3" spans="1:29" thickBot="1" x14ac:dyDescent="0.25">
      <c r="AC3" s="340" t="s">
        <v>330</v>
      </c>
    </row>
    <row r="4" spans="1:29" x14ac:dyDescent="0.2">
      <c r="B4" s="341"/>
      <c r="C4" s="581" t="s">
        <v>125</v>
      </c>
      <c r="D4" s="582"/>
      <c r="E4" s="582"/>
      <c r="F4" s="582"/>
      <c r="G4" s="582"/>
      <c r="H4" s="583"/>
      <c r="I4" s="572" t="s">
        <v>126</v>
      </c>
      <c r="J4" s="589"/>
      <c r="K4" s="590"/>
      <c r="L4" s="572" t="s">
        <v>127</v>
      </c>
      <c r="M4" s="573"/>
      <c r="N4" s="574"/>
      <c r="O4" s="589" t="s">
        <v>128</v>
      </c>
      <c r="P4" s="573"/>
      <c r="Q4" s="574"/>
      <c r="R4" s="599" t="s">
        <v>129</v>
      </c>
      <c r="S4" s="582"/>
      <c r="T4" s="582"/>
      <c r="U4" s="582"/>
      <c r="V4" s="582"/>
      <c r="W4" s="583"/>
      <c r="X4" s="599" t="s">
        <v>130</v>
      </c>
      <c r="Y4" s="582"/>
      <c r="Z4" s="583"/>
      <c r="AA4" s="572" t="s">
        <v>131</v>
      </c>
      <c r="AB4" s="589"/>
      <c r="AC4" s="590"/>
    </row>
    <row customHeight="1" ht="13.5" r="5" spans="1:29" x14ac:dyDescent="0.2">
      <c r="B5" s="342" t="s">
        <v>132</v>
      </c>
      <c r="C5" s="584" t="s">
        <v>133</v>
      </c>
      <c r="D5" s="585"/>
      <c r="E5" s="586"/>
      <c r="F5" s="587" t="s">
        <v>134</v>
      </c>
      <c r="G5" s="585"/>
      <c r="H5" s="588"/>
      <c r="I5" s="591"/>
      <c r="J5" s="592"/>
      <c r="K5" s="593"/>
      <c r="L5" s="575"/>
      <c r="M5" s="576"/>
      <c r="N5" s="577"/>
      <c r="O5" s="576"/>
      <c r="P5" s="598"/>
      <c r="Q5" s="577"/>
      <c r="R5" s="600" t="s">
        <v>139</v>
      </c>
      <c r="S5" s="601"/>
      <c r="T5" s="602"/>
      <c r="U5" s="606" t="s">
        <v>140</v>
      </c>
      <c r="V5" s="606"/>
      <c r="W5" s="607"/>
      <c r="X5" s="610" t="s">
        <v>141</v>
      </c>
      <c r="Y5" s="611"/>
      <c r="Z5" s="607"/>
      <c r="AA5" s="591"/>
      <c r="AB5" s="597"/>
      <c r="AC5" s="593"/>
    </row>
    <row r="6" spans="1:29" x14ac:dyDescent="0.2">
      <c r="B6" s="343"/>
      <c r="C6" s="344"/>
      <c r="D6" s="345"/>
      <c r="E6" s="346"/>
      <c r="F6" s="347"/>
      <c r="G6" s="345"/>
      <c r="H6" s="348"/>
      <c r="I6" s="594"/>
      <c r="J6" s="595"/>
      <c r="K6" s="596"/>
      <c r="L6" s="578"/>
      <c r="M6" s="579"/>
      <c r="N6" s="580"/>
      <c r="O6" s="579"/>
      <c r="P6" s="579"/>
      <c r="Q6" s="580"/>
      <c r="R6" s="603"/>
      <c r="S6" s="604"/>
      <c r="T6" s="605"/>
      <c r="U6" s="608"/>
      <c r="V6" s="608"/>
      <c r="W6" s="609"/>
      <c r="X6" s="612"/>
      <c r="Y6" s="608"/>
      <c r="Z6" s="609"/>
      <c r="AA6" s="594"/>
      <c r="AB6" s="595"/>
      <c r="AC6" s="596"/>
    </row>
    <row ht="13.5" r="7" spans="1:29" thickBot="1" x14ac:dyDescent="0.25">
      <c r="B7" s="349" t="s">
        <v>135</v>
      </c>
      <c r="C7" s="350" t="s">
        <v>136</v>
      </c>
      <c r="D7" s="351" t="s">
        <v>137</v>
      </c>
      <c r="E7" s="350" t="s">
        <v>27</v>
      </c>
      <c r="F7" s="352" t="s">
        <v>136</v>
      </c>
      <c r="G7" s="351" t="s">
        <v>137</v>
      </c>
      <c r="H7" s="353" t="s">
        <v>27</v>
      </c>
      <c r="I7" s="354" t="s">
        <v>136</v>
      </c>
      <c r="J7" s="355" t="s">
        <v>137</v>
      </c>
      <c r="K7" s="356" t="s">
        <v>27</v>
      </c>
      <c r="L7" s="354" t="s">
        <v>136</v>
      </c>
      <c r="M7" s="351" t="s">
        <v>137</v>
      </c>
      <c r="N7" s="356" t="s">
        <v>27</v>
      </c>
      <c r="O7" s="357" t="s">
        <v>136</v>
      </c>
      <c r="P7" s="355" t="s">
        <v>137</v>
      </c>
      <c r="Q7" s="356" t="s">
        <v>27</v>
      </c>
      <c r="R7" s="354" t="s">
        <v>136</v>
      </c>
      <c r="S7" s="351" t="s">
        <v>137</v>
      </c>
      <c r="T7" s="357" t="s">
        <v>27</v>
      </c>
      <c r="U7" s="357" t="s">
        <v>136</v>
      </c>
      <c r="V7" s="351" t="s">
        <v>137</v>
      </c>
      <c r="W7" s="356" t="s">
        <v>27</v>
      </c>
      <c r="X7" s="357" t="s">
        <v>136</v>
      </c>
      <c r="Y7" s="351" t="s">
        <v>137</v>
      </c>
      <c r="Z7" s="353" t="s">
        <v>27</v>
      </c>
      <c r="AA7" s="357" t="s">
        <v>136</v>
      </c>
      <c r="AB7" s="351" t="s">
        <v>137</v>
      </c>
      <c r="AC7" s="353" t="s">
        <v>27</v>
      </c>
    </row>
    <row ht="13.5" r="8" spans="1:29" thickTop="1" x14ac:dyDescent="0.2">
      <c r="B8" s="358" t="s">
        <v>108</v>
      </c>
      <c r="C8" s="359">
        <v>71</v>
      </c>
      <c r="D8" s="360">
        <v>69</v>
      </c>
      <c r="E8" s="359">
        <f>SUM(C8:D8)</f>
        <v>140</v>
      </c>
      <c r="F8" s="361">
        <v>0</v>
      </c>
      <c r="G8" s="360">
        <v>0</v>
      </c>
      <c r="H8" s="362">
        <f>SUM(F8:G8)</f>
        <v>0</v>
      </c>
      <c r="I8" s="363">
        <v>0</v>
      </c>
      <c r="J8" s="360">
        <v>1</v>
      </c>
      <c r="K8" s="362">
        <f>SUM(I8:J8)</f>
        <v>1</v>
      </c>
      <c r="L8" s="363">
        <v>0</v>
      </c>
      <c r="M8" s="360">
        <v>0</v>
      </c>
      <c r="N8" s="362">
        <f>SUM(L8:M8)</f>
        <v>0</v>
      </c>
      <c r="O8" s="364">
        <v>0</v>
      </c>
      <c r="P8" s="360">
        <v>0</v>
      </c>
      <c r="Q8" s="362">
        <f>SUM(O8:P8)</f>
        <v>0</v>
      </c>
      <c r="R8" s="363">
        <v>0</v>
      </c>
      <c r="S8" s="360">
        <v>0</v>
      </c>
      <c r="T8" s="359">
        <v>0</v>
      </c>
      <c r="U8" s="365">
        <v>0</v>
      </c>
      <c r="V8" s="360">
        <v>0</v>
      </c>
      <c r="W8" s="362">
        <v>0</v>
      </c>
      <c r="X8" s="364">
        <v>0</v>
      </c>
      <c r="Y8" s="360">
        <v>0</v>
      </c>
      <c r="Z8" s="362">
        <v>0</v>
      </c>
      <c r="AA8" s="366">
        <f>SUM(C8,F8,I8,L8,O8)</f>
        <v>71</v>
      </c>
      <c r="AB8" s="360">
        <f>SUM(D8,G8,J8,M8,P8)</f>
        <v>70</v>
      </c>
      <c r="AC8" s="367">
        <f>SUM(AA8:AB8)</f>
        <v>141</v>
      </c>
    </row>
    <row r="9" spans="1:29" x14ac:dyDescent="0.2">
      <c r="B9" s="368" t="s">
        <v>109</v>
      </c>
      <c r="C9" s="369">
        <v>67</v>
      </c>
      <c r="D9" s="370">
        <v>69</v>
      </c>
      <c r="E9" s="369">
        <f ref="E9:E17" si="0" t="shared">SUM(C9:D9)</f>
        <v>136</v>
      </c>
      <c r="F9" s="364">
        <v>0</v>
      </c>
      <c r="G9" s="370">
        <v>0</v>
      </c>
      <c r="H9" s="371">
        <f ref="H9:H17" si="1" t="shared">SUM(F9:G9)</f>
        <v>0</v>
      </c>
      <c r="I9" s="372">
        <v>0</v>
      </c>
      <c r="J9" s="370">
        <v>0</v>
      </c>
      <c r="K9" s="371">
        <f ref="K9:K17" si="2" t="shared">SUM(I9:J9)</f>
        <v>0</v>
      </c>
      <c r="L9" s="372">
        <v>1</v>
      </c>
      <c r="M9" s="370">
        <v>0</v>
      </c>
      <c r="N9" s="371">
        <f ref="N9:N17" si="3" t="shared">SUM(L9:M9)</f>
        <v>1</v>
      </c>
      <c r="O9" s="364">
        <v>0</v>
      </c>
      <c r="P9" s="370">
        <v>0</v>
      </c>
      <c r="Q9" s="371">
        <f ref="Q9:Q17" si="4" t="shared">SUM(O9:P9)</f>
        <v>0</v>
      </c>
      <c r="R9" s="372">
        <v>0</v>
      </c>
      <c r="S9" s="370">
        <v>0</v>
      </c>
      <c r="T9" s="369">
        <v>0</v>
      </c>
      <c r="U9" s="364">
        <v>0</v>
      </c>
      <c r="V9" s="373">
        <v>0</v>
      </c>
      <c r="W9" s="371">
        <v>0</v>
      </c>
      <c r="X9" s="374">
        <v>0</v>
      </c>
      <c r="Y9" s="370">
        <v>0</v>
      </c>
      <c r="Z9" s="371">
        <v>0</v>
      </c>
      <c r="AA9" s="372">
        <f ref="AA9:AB17" si="5" t="shared">SUM(C9,F9,I9,L9,O9)</f>
        <v>68</v>
      </c>
      <c r="AB9" s="370">
        <f si="5" t="shared"/>
        <v>69</v>
      </c>
      <c r="AC9" s="375">
        <f ref="AC9:AC17" si="6" t="shared">SUM(AA9:AB9)</f>
        <v>137</v>
      </c>
    </row>
    <row r="10" spans="1:29" x14ac:dyDescent="0.2">
      <c r="B10" s="368" t="s">
        <v>72</v>
      </c>
      <c r="C10" s="369">
        <v>105</v>
      </c>
      <c r="D10" s="370">
        <v>116</v>
      </c>
      <c r="E10" s="369">
        <f si="0" t="shared"/>
        <v>221</v>
      </c>
      <c r="F10" s="374">
        <v>0</v>
      </c>
      <c r="G10" s="373">
        <v>0</v>
      </c>
      <c r="H10" s="371">
        <f si="1" t="shared"/>
        <v>0</v>
      </c>
      <c r="I10" s="372">
        <v>0</v>
      </c>
      <c r="J10" s="370">
        <v>0</v>
      </c>
      <c r="K10" s="371">
        <f>SUM(I10:J10)</f>
        <v>0</v>
      </c>
      <c r="L10" s="372">
        <v>5</v>
      </c>
      <c r="M10" s="370">
        <v>0</v>
      </c>
      <c r="N10" s="371">
        <f si="3" t="shared"/>
        <v>5</v>
      </c>
      <c r="O10" s="364">
        <v>0</v>
      </c>
      <c r="P10" s="370">
        <v>0</v>
      </c>
      <c r="Q10" s="371">
        <f si="4" t="shared"/>
        <v>0</v>
      </c>
      <c r="R10" s="372">
        <v>0</v>
      </c>
      <c r="S10" s="370">
        <v>0</v>
      </c>
      <c r="T10" s="369">
        <v>0</v>
      </c>
      <c r="U10" s="374">
        <v>0</v>
      </c>
      <c r="V10" s="370">
        <v>0</v>
      </c>
      <c r="W10" s="371">
        <v>0</v>
      </c>
      <c r="X10" s="374">
        <v>0</v>
      </c>
      <c r="Y10" s="370">
        <v>0</v>
      </c>
      <c r="Z10" s="371">
        <v>0</v>
      </c>
      <c r="AA10" s="372">
        <f si="5" t="shared"/>
        <v>110</v>
      </c>
      <c r="AB10" s="370">
        <f si="5" t="shared"/>
        <v>116</v>
      </c>
      <c r="AC10" s="375">
        <f si="6" t="shared"/>
        <v>226</v>
      </c>
    </row>
    <row r="11" spans="1:29" x14ac:dyDescent="0.2">
      <c r="B11" s="368" t="s">
        <v>111</v>
      </c>
      <c r="C11" s="369">
        <v>66</v>
      </c>
      <c r="D11" s="370">
        <v>59</v>
      </c>
      <c r="E11" s="369">
        <f si="0" t="shared"/>
        <v>125</v>
      </c>
      <c r="F11" s="374">
        <v>0</v>
      </c>
      <c r="G11" s="370">
        <v>1</v>
      </c>
      <c r="H11" s="371">
        <f si="1" t="shared"/>
        <v>1</v>
      </c>
      <c r="I11" s="372">
        <v>0</v>
      </c>
      <c r="J11" s="370">
        <v>0</v>
      </c>
      <c r="K11" s="371">
        <f si="2" t="shared"/>
        <v>0</v>
      </c>
      <c r="L11" s="372">
        <v>0</v>
      </c>
      <c r="M11" s="370">
        <v>2</v>
      </c>
      <c r="N11" s="371">
        <f si="3" t="shared"/>
        <v>2</v>
      </c>
      <c r="O11" s="364">
        <v>0</v>
      </c>
      <c r="P11" s="370">
        <v>0</v>
      </c>
      <c r="Q11" s="371">
        <f si="4" t="shared"/>
        <v>0</v>
      </c>
      <c r="R11" s="372">
        <v>0</v>
      </c>
      <c r="S11" s="370">
        <v>0</v>
      </c>
      <c r="T11" s="369">
        <v>0</v>
      </c>
      <c r="U11" s="374">
        <v>0</v>
      </c>
      <c r="V11" s="370">
        <v>0</v>
      </c>
      <c r="W11" s="371">
        <v>0</v>
      </c>
      <c r="X11" s="374">
        <v>0</v>
      </c>
      <c r="Y11" s="370">
        <v>0</v>
      </c>
      <c r="Z11" s="371">
        <v>0</v>
      </c>
      <c r="AA11" s="372">
        <f si="5" t="shared"/>
        <v>66</v>
      </c>
      <c r="AB11" s="370">
        <f si="5" t="shared"/>
        <v>62</v>
      </c>
      <c r="AC11" s="375">
        <f si="6" t="shared"/>
        <v>128</v>
      </c>
    </row>
    <row r="12" spans="1:29" x14ac:dyDescent="0.2">
      <c r="B12" s="368" t="s">
        <v>57</v>
      </c>
      <c r="C12" s="369">
        <v>54</v>
      </c>
      <c r="D12" s="370">
        <v>31</v>
      </c>
      <c r="E12" s="369">
        <f si="0" t="shared"/>
        <v>85</v>
      </c>
      <c r="F12" s="374">
        <v>0</v>
      </c>
      <c r="G12" s="370">
        <v>0</v>
      </c>
      <c r="H12" s="371">
        <f si="1" t="shared"/>
        <v>0</v>
      </c>
      <c r="I12" s="372">
        <v>0</v>
      </c>
      <c r="J12" s="370">
        <v>0</v>
      </c>
      <c r="K12" s="371">
        <f si="2" t="shared"/>
        <v>0</v>
      </c>
      <c r="L12" s="372">
        <v>0</v>
      </c>
      <c r="M12" s="370">
        <v>0</v>
      </c>
      <c r="N12" s="371">
        <f si="3" t="shared"/>
        <v>0</v>
      </c>
      <c r="O12" s="364">
        <v>0</v>
      </c>
      <c r="P12" s="370">
        <v>0</v>
      </c>
      <c r="Q12" s="371">
        <f si="4" t="shared"/>
        <v>0</v>
      </c>
      <c r="R12" s="372">
        <v>0</v>
      </c>
      <c r="S12" s="376">
        <v>0</v>
      </c>
      <c r="T12" s="369">
        <v>0</v>
      </c>
      <c r="U12" s="374">
        <v>0</v>
      </c>
      <c r="V12" s="370">
        <v>0</v>
      </c>
      <c r="W12" s="371">
        <v>0</v>
      </c>
      <c r="X12" s="374">
        <v>0</v>
      </c>
      <c r="Y12" s="370">
        <v>0</v>
      </c>
      <c r="Z12" s="371">
        <v>0</v>
      </c>
      <c r="AA12" s="372">
        <f si="5" t="shared"/>
        <v>54</v>
      </c>
      <c r="AB12" s="370">
        <f si="5" t="shared"/>
        <v>31</v>
      </c>
      <c r="AC12" s="375">
        <f si="6" t="shared"/>
        <v>85</v>
      </c>
    </row>
    <row r="13" spans="1:29" x14ac:dyDescent="0.2">
      <c r="B13" s="368" t="s">
        <v>113</v>
      </c>
      <c r="C13" s="369">
        <v>49</v>
      </c>
      <c r="D13" s="370">
        <v>45</v>
      </c>
      <c r="E13" s="369">
        <f si="0" t="shared"/>
        <v>94</v>
      </c>
      <c r="F13" s="374">
        <v>0</v>
      </c>
      <c r="G13" s="370">
        <v>0</v>
      </c>
      <c r="H13" s="371">
        <f si="1" t="shared"/>
        <v>0</v>
      </c>
      <c r="I13" s="374">
        <v>0</v>
      </c>
      <c r="J13" s="370">
        <v>0</v>
      </c>
      <c r="K13" s="371">
        <f si="2" t="shared"/>
        <v>0</v>
      </c>
      <c r="L13" s="372">
        <v>1</v>
      </c>
      <c r="M13" s="370">
        <v>0</v>
      </c>
      <c r="N13" s="371">
        <f si="3" t="shared"/>
        <v>1</v>
      </c>
      <c r="O13" s="364">
        <v>0</v>
      </c>
      <c r="P13" s="370">
        <v>0</v>
      </c>
      <c r="Q13" s="371">
        <f si="4" t="shared"/>
        <v>0</v>
      </c>
      <c r="R13" s="372">
        <v>0</v>
      </c>
      <c r="S13" s="376">
        <v>0</v>
      </c>
      <c r="T13" s="369">
        <v>0</v>
      </c>
      <c r="U13" s="374">
        <v>0</v>
      </c>
      <c r="V13" s="370">
        <v>0</v>
      </c>
      <c r="W13" s="371">
        <v>0</v>
      </c>
      <c r="X13" s="374">
        <v>0</v>
      </c>
      <c r="Y13" s="370">
        <v>0</v>
      </c>
      <c r="Z13" s="371">
        <v>0</v>
      </c>
      <c r="AA13" s="372">
        <f si="5" t="shared"/>
        <v>50</v>
      </c>
      <c r="AB13" s="370">
        <f si="5" t="shared"/>
        <v>45</v>
      </c>
      <c r="AC13" s="375">
        <f si="6" t="shared"/>
        <v>95</v>
      </c>
    </row>
    <row r="14" spans="1:29" x14ac:dyDescent="0.2">
      <c r="B14" s="368" t="s">
        <v>114</v>
      </c>
      <c r="C14" s="369">
        <v>83</v>
      </c>
      <c r="D14" s="370">
        <v>58</v>
      </c>
      <c r="E14" s="369">
        <f si="0" t="shared"/>
        <v>141</v>
      </c>
      <c r="F14" s="374">
        <v>0</v>
      </c>
      <c r="G14" s="370">
        <v>2</v>
      </c>
      <c r="H14" s="371">
        <f si="1" t="shared"/>
        <v>2</v>
      </c>
      <c r="I14" s="374">
        <v>0</v>
      </c>
      <c r="J14" s="370">
        <v>0</v>
      </c>
      <c r="K14" s="371">
        <f si="2" t="shared"/>
        <v>0</v>
      </c>
      <c r="L14" s="372">
        <v>1</v>
      </c>
      <c r="M14" s="370">
        <v>0</v>
      </c>
      <c r="N14" s="371">
        <f si="3" t="shared"/>
        <v>1</v>
      </c>
      <c r="O14" s="364">
        <v>0</v>
      </c>
      <c r="P14" s="370">
        <v>0</v>
      </c>
      <c r="Q14" s="371">
        <f si="4" t="shared"/>
        <v>0</v>
      </c>
      <c r="R14" s="372">
        <v>0</v>
      </c>
      <c r="S14" s="376">
        <v>0</v>
      </c>
      <c r="T14" s="369">
        <v>0</v>
      </c>
      <c r="U14" s="374">
        <v>0</v>
      </c>
      <c r="V14" s="370">
        <v>0</v>
      </c>
      <c r="W14" s="371">
        <v>0</v>
      </c>
      <c r="X14" s="374">
        <v>0</v>
      </c>
      <c r="Y14" s="370">
        <v>0</v>
      </c>
      <c r="Z14" s="371">
        <v>0</v>
      </c>
      <c r="AA14" s="372">
        <f si="5" t="shared"/>
        <v>84</v>
      </c>
      <c r="AB14" s="370">
        <f si="5" t="shared"/>
        <v>60</v>
      </c>
      <c r="AC14" s="375">
        <f si="6" t="shared"/>
        <v>144</v>
      </c>
    </row>
    <row r="15" spans="1:29" x14ac:dyDescent="0.2">
      <c r="B15" s="368" t="s">
        <v>191</v>
      </c>
      <c r="C15" s="369">
        <v>40</v>
      </c>
      <c r="D15" s="370">
        <v>39</v>
      </c>
      <c r="E15" s="369">
        <f si="0" t="shared"/>
        <v>79</v>
      </c>
      <c r="F15" s="374">
        <v>0</v>
      </c>
      <c r="G15" s="370">
        <v>0</v>
      </c>
      <c r="H15" s="371">
        <f si="1" t="shared"/>
        <v>0</v>
      </c>
      <c r="I15" s="372">
        <v>0</v>
      </c>
      <c r="J15" s="370">
        <v>1</v>
      </c>
      <c r="K15" s="371">
        <f si="2" t="shared"/>
        <v>1</v>
      </c>
      <c r="L15" s="372">
        <v>1</v>
      </c>
      <c r="M15" s="370">
        <v>1</v>
      </c>
      <c r="N15" s="371">
        <f si="3" t="shared"/>
        <v>2</v>
      </c>
      <c r="O15" s="364">
        <v>0</v>
      </c>
      <c r="P15" s="370">
        <v>0</v>
      </c>
      <c r="Q15" s="371">
        <f si="4" t="shared"/>
        <v>0</v>
      </c>
      <c r="R15" s="372">
        <v>0</v>
      </c>
      <c r="S15" s="376">
        <v>0</v>
      </c>
      <c r="T15" s="369">
        <v>0</v>
      </c>
      <c r="U15" s="374">
        <v>0</v>
      </c>
      <c r="V15" s="370">
        <v>0</v>
      </c>
      <c r="W15" s="371">
        <v>0</v>
      </c>
      <c r="X15" s="374">
        <v>0</v>
      </c>
      <c r="Y15" s="370">
        <v>0</v>
      </c>
      <c r="Z15" s="371">
        <v>0</v>
      </c>
      <c r="AA15" s="372">
        <f si="5" t="shared"/>
        <v>41</v>
      </c>
      <c r="AB15" s="370">
        <f si="5" t="shared"/>
        <v>41</v>
      </c>
      <c r="AC15" s="375">
        <f si="6" t="shared"/>
        <v>82</v>
      </c>
    </row>
    <row r="16" spans="1:29" x14ac:dyDescent="0.2">
      <c r="B16" s="368" t="s">
        <v>225</v>
      </c>
      <c r="C16" s="369">
        <v>62</v>
      </c>
      <c r="D16" s="370">
        <v>76</v>
      </c>
      <c r="E16" s="369">
        <f si="0" t="shared"/>
        <v>138</v>
      </c>
      <c r="F16" s="374">
        <v>0</v>
      </c>
      <c r="G16" s="370">
        <v>0</v>
      </c>
      <c r="H16" s="371">
        <f si="1" t="shared"/>
        <v>0</v>
      </c>
      <c r="I16" s="372">
        <v>0</v>
      </c>
      <c r="J16" s="370">
        <v>0</v>
      </c>
      <c r="K16" s="371">
        <f si="2" t="shared"/>
        <v>0</v>
      </c>
      <c r="L16" s="374">
        <v>0</v>
      </c>
      <c r="M16" s="370">
        <v>0</v>
      </c>
      <c r="N16" s="371">
        <f si="3" t="shared"/>
        <v>0</v>
      </c>
      <c r="O16" s="364">
        <v>0</v>
      </c>
      <c r="P16" s="370">
        <v>0</v>
      </c>
      <c r="Q16" s="371">
        <f si="4" t="shared"/>
        <v>0</v>
      </c>
      <c r="R16" s="372">
        <v>0</v>
      </c>
      <c r="S16" s="376">
        <v>0</v>
      </c>
      <c r="T16" s="369">
        <v>0</v>
      </c>
      <c r="U16" s="374">
        <v>0</v>
      </c>
      <c r="V16" s="370">
        <v>0</v>
      </c>
      <c r="W16" s="371">
        <v>0</v>
      </c>
      <c r="X16" s="374">
        <v>0</v>
      </c>
      <c r="Y16" s="370">
        <v>0</v>
      </c>
      <c r="Z16" s="371">
        <v>0</v>
      </c>
      <c r="AA16" s="372">
        <f si="5" t="shared"/>
        <v>62</v>
      </c>
      <c r="AB16" s="370">
        <f si="5" t="shared"/>
        <v>76</v>
      </c>
      <c r="AC16" s="375">
        <f si="6" t="shared"/>
        <v>138</v>
      </c>
    </row>
    <row ht="13.5" r="17" spans="2:29" thickBot="1" x14ac:dyDescent="0.25">
      <c r="B17" s="368" t="s">
        <v>245</v>
      </c>
      <c r="C17" s="377">
        <v>68</v>
      </c>
      <c r="D17" s="378">
        <v>80</v>
      </c>
      <c r="E17" s="377">
        <f si="0" t="shared"/>
        <v>148</v>
      </c>
      <c r="F17" s="364">
        <v>0</v>
      </c>
      <c r="G17" s="370">
        <v>0</v>
      </c>
      <c r="H17" s="379">
        <f si="1" t="shared"/>
        <v>0</v>
      </c>
      <c r="I17" s="364">
        <v>0</v>
      </c>
      <c r="J17" s="370">
        <v>0</v>
      </c>
      <c r="K17" s="379">
        <f si="2" t="shared"/>
        <v>0</v>
      </c>
      <c r="L17" s="374">
        <v>1</v>
      </c>
      <c r="M17" s="370">
        <v>1</v>
      </c>
      <c r="N17" s="379">
        <f si="3" t="shared"/>
        <v>2</v>
      </c>
      <c r="O17" s="374">
        <v>0</v>
      </c>
      <c r="P17" s="370">
        <v>0</v>
      </c>
      <c r="Q17" s="379">
        <f si="4" t="shared"/>
        <v>0</v>
      </c>
      <c r="R17" s="372">
        <v>0</v>
      </c>
      <c r="S17" s="376">
        <v>0</v>
      </c>
      <c r="T17" s="377">
        <v>0</v>
      </c>
      <c r="U17" s="374">
        <v>0</v>
      </c>
      <c r="V17" s="370">
        <v>0</v>
      </c>
      <c r="W17" s="371">
        <v>0</v>
      </c>
      <c r="X17" s="374">
        <v>0</v>
      </c>
      <c r="Y17" s="370">
        <v>0</v>
      </c>
      <c r="Z17" s="371">
        <v>0</v>
      </c>
      <c r="AA17" s="380">
        <f si="5" t="shared"/>
        <v>69</v>
      </c>
      <c r="AB17" s="378">
        <f si="5" t="shared"/>
        <v>81</v>
      </c>
      <c r="AC17" s="381">
        <f si="6" t="shared"/>
        <v>150</v>
      </c>
    </row>
    <row ht="14" r="18" spans="2:29" thickBot="1" thickTop="1" x14ac:dyDescent="0.25">
      <c r="B18" s="382" t="s">
        <v>138</v>
      </c>
      <c r="C18" s="383">
        <f>SUM(C8:C17)</f>
        <v>665</v>
      </c>
      <c r="D18" s="384">
        <f ref="D18:Q18" si="7" t="shared">SUM(D8:D17)</f>
        <v>642</v>
      </c>
      <c r="E18" s="383">
        <f si="7" t="shared"/>
        <v>1307</v>
      </c>
      <c r="F18" s="385">
        <f si="7" t="shared"/>
        <v>0</v>
      </c>
      <c r="G18" s="384">
        <f si="7" t="shared"/>
        <v>3</v>
      </c>
      <c r="H18" s="386">
        <f si="7" t="shared"/>
        <v>3</v>
      </c>
      <c r="I18" s="385">
        <f si="7" t="shared"/>
        <v>0</v>
      </c>
      <c r="J18" s="384">
        <f si="7" t="shared"/>
        <v>2</v>
      </c>
      <c r="K18" s="386">
        <f si="7" t="shared"/>
        <v>2</v>
      </c>
      <c r="L18" s="385">
        <f si="7" t="shared"/>
        <v>10</v>
      </c>
      <c r="M18" s="384">
        <f si="7" t="shared"/>
        <v>4</v>
      </c>
      <c r="N18" s="386">
        <f si="7" t="shared"/>
        <v>14</v>
      </c>
      <c r="O18" s="385">
        <f si="7" t="shared"/>
        <v>0</v>
      </c>
      <c r="P18" s="384">
        <f si="7" t="shared"/>
        <v>0</v>
      </c>
      <c r="Q18" s="386">
        <f si="7" t="shared"/>
        <v>0</v>
      </c>
      <c r="R18" s="387">
        <v>0</v>
      </c>
      <c r="S18" s="385">
        <v>0</v>
      </c>
      <c r="T18" s="383">
        <v>0</v>
      </c>
      <c r="U18" s="388">
        <v>0</v>
      </c>
      <c r="V18" s="384">
        <v>0</v>
      </c>
      <c r="W18" s="386">
        <v>0</v>
      </c>
      <c r="X18" s="385">
        <v>0</v>
      </c>
      <c r="Y18" s="385">
        <v>0</v>
      </c>
      <c r="Z18" s="386">
        <v>0</v>
      </c>
      <c r="AA18" s="389">
        <f>SUM(AA8:AA17)</f>
        <v>675</v>
      </c>
      <c r="AB18" s="390">
        <f>SUM(AB8:AB17)</f>
        <v>651</v>
      </c>
      <c r="AC18" s="391">
        <f>SUM(AC8:AC17)</f>
        <v>1326</v>
      </c>
    </row>
    <row r="19" spans="2:29" x14ac:dyDescent="0.2">
      <c r="B19" s="392"/>
      <c r="C19" s="392"/>
      <c r="D19" s="392"/>
      <c r="E19" s="393"/>
      <c r="F19" s="392"/>
      <c r="G19" s="392"/>
      <c r="H19" s="392"/>
      <c r="I19" s="392"/>
      <c r="J19" s="392"/>
      <c r="K19" s="392"/>
      <c r="L19" s="392"/>
      <c r="M19" s="392"/>
      <c r="N19" s="392"/>
      <c r="O19" s="392"/>
      <c r="P19" s="392"/>
      <c r="Q19" s="392"/>
      <c r="R19" s="392"/>
      <c r="S19" s="392"/>
      <c r="T19" s="392"/>
      <c r="U19" s="392"/>
      <c r="V19" s="392"/>
      <c r="W19" s="392"/>
      <c r="X19" s="392"/>
      <c r="Y19" s="392"/>
      <c r="Z19" s="392"/>
      <c r="AA19" s="392"/>
      <c r="AB19" s="392"/>
      <c r="AC19" s="393"/>
    </row>
    <row r="20" spans="2:29" x14ac:dyDescent="0.2">
      <c r="AC20" s="394"/>
    </row>
  </sheetData>
  <mergeCells count="12">
    <mergeCell ref="AA4:AC6"/>
    <mergeCell ref="O4:Q6"/>
    <mergeCell ref="R4:W4"/>
    <mergeCell ref="R5:T6"/>
    <mergeCell ref="U5:W6"/>
    <mergeCell ref="X4:Z4"/>
    <mergeCell ref="X5:Z6"/>
    <mergeCell ref="L4:N6"/>
    <mergeCell ref="C4:H4"/>
    <mergeCell ref="C5:E5"/>
    <mergeCell ref="F5:H5"/>
    <mergeCell ref="I4:K6"/>
  </mergeCells>
  <phoneticPr fontId="6"/>
  <printOptions horizontalCentered="1"/>
  <pageMargins bottom="0.98425196850393704" footer="0.51181102362204722" header="0.51181102362204722" left="0.19685039370078741" right="0.19685039370078741" top="0.98425196850393704"/>
  <pageSetup orientation="landscape" paperSize="9" r:id="rId1" scale="81"/>
  <headerFooter alignWithMargins="0"/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11">
    <tabColor indexed="13"/>
    <pageSetUpPr fitToPage="1"/>
  </sheetPr>
  <dimension ref="A1:R18"/>
  <sheetViews>
    <sheetView showGridLines="0" workbookViewId="0" zoomScale="85" zoomScaleNormal="85">
      <selection activeCell="B1" sqref="B1"/>
    </sheetView>
  </sheetViews>
  <sheetFormatPr defaultColWidth="9" defaultRowHeight="13" x14ac:dyDescent="0.2"/>
  <cols>
    <col min="1" max="1" style="1" width="9.0" collapsed="false"/>
    <col min="2" max="3" customWidth="true" style="1" width="8.0" collapsed="false"/>
    <col min="4" max="4" customWidth="true" style="1" width="7.36328125" collapsed="false"/>
    <col min="5" max="12" customWidth="true" style="2" width="8.0" collapsed="false"/>
    <col min="13" max="13" customWidth="true" style="2" width="9.453125" collapsed="false"/>
    <col min="14" max="16" customWidth="true" style="2" width="8.0" collapsed="false"/>
    <col min="17" max="20" customWidth="true" style="1" width="7.36328125" collapsed="false"/>
    <col min="21" max="16384" style="1" width="9.0" collapsed="false"/>
  </cols>
  <sheetData>
    <row ht="16.5" r="1" spans="1:17" x14ac:dyDescent="0.25">
      <c r="A1" s="1" t="s">
        <v>236</v>
      </c>
      <c r="B1" s="45" t="s">
        <v>238</v>
      </c>
    </row>
    <row ht="16.5" r="2" spans="1:17" x14ac:dyDescent="0.25">
      <c r="A2" s="1" t="s">
        <v>237</v>
      </c>
      <c r="B2" s="449" t="s">
        <v>4</v>
      </c>
      <c r="C2" s="450"/>
      <c r="D2" s="450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  <c r="Q2" s="452"/>
    </row>
    <row ht="13.5" r="3" spans="1:17" thickBot="1" x14ac:dyDescent="0.25">
      <c r="B3" s="450"/>
      <c r="C3" s="450"/>
      <c r="D3" s="453"/>
      <c r="E3" s="454"/>
      <c r="F3" s="454"/>
      <c r="G3" s="454"/>
      <c r="H3" s="454"/>
      <c r="I3" s="454"/>
      <c r="J3" s="454"/>
      <c r="K3" s="454"/>
      <c r="L3" s="454"/>
      <c r="M3" s="454"/>
      <c r="N3" s="451"/>
      <c r="O3" s="451"/>
      <c r="P3" s="455" t="s">
        <v>332</v>
      </c>
      <c r="Q3" s="452"/>
    </row>
    <row customHeight="1" ht="13" r="4" spans="1:17" x14ac:dyDescent="0.2">
      <c r="B4" s="651" t="s">
        <v>320</v>
      </c>
      <c r="C4" s="652"/>
      <c r="D4" s="653"/>
      <c r="E4" s="661" t="s">
        <v>185</v>
      </c>
      <c r="F4" s="662"/>
      <c r="G4" s="663"/>
      <c r="H4" s="663"/>
      <c r="I4" s="664"/>
      <c r="J4" s="661" t="s">
        <v>186</v>
      </c>
      <c r="K4" s="663"/>
      <c r="L4" s="669"/>
      <c r="M4" s="660" t="s">
        <v>187</v>
      </c>
      <c r="N4" s="660"/>
      <c r="O4" s="675" t="s">
        <v>288</v>
      </c>
      <c r="P4" s="676"/>
      <c r="Q4" s="456"/>
    </row>
    <row ht="22.5" r="5" spans="1:17" thickBot="1" x14ac:dyDescent="0.25">
      <c r="B5" s="654"/>
      <c r="C5" s="655"/>
      <c r="D5" s="656"/>
      <c r="E5" s="665"/>
      <c r="F5" s="666"/>
      <c r="G5" s="667"/>
      <c r="H5" s="667"/>
      <c r="I5" s="668"/>
      <c r="J5" s="665"/>
      <c r="K5" s="667"/>
      <c r="L5" s="670"/>
      <c r="M5" s="457" t="s">
        <v>142</v>
      </c>
      <c r="N5" s="458" t="s">
        <v>143</v>
      </c>
      <c r="O5" s="459" t="s">
        <v>338</v>
      </c>
      <c r="P5" s="460" t="s">
        <v>287</v>
      </c>
      <c r="Q5" s="456"/>
    </row>
    <row customHeight="1" ht="13.5" r="6" spans="1:17" x14ac:dyDescent="0.2">
      <c r="B6" s="654"/>
      <c r="C6" s="655"/>
      <c r="D6" s="656"/>
      <c r="E6" s="613" t="s">
        <v>174</v>
      </c>
      <c r="F6" s="614"/>
      <c r="G6" s="614"/>
      <c r="H6" s="614"/>
      <c r="I6" s="614"/>
      <c r="J6" s="617">
        <v>28620</v>
      </c>
      <c r="K6" s="618"/>
      <c r="L6" s="619"/>
      <c r="M6" s="682">
        <v>18367.099999999999</v>
      </c>
      <c r="N6" s="684">
        <v>3633.1</v>
      </c>
      <c r="O6" s="673">
        <v>0</v>
      </c>
      <c r="P6" s="671">
        <v>1</v>
      </c>
      <c r="Q6" s="456"/>
    </row>
    <row ht="13.5" r="7" spans="1:17" thickBot="1" x14ac:dyDescent="0.25">
      <c r="B7" s="657"/>
      <c r="C7" s="658"/>
      <c r="D7" s="659"/>
      <c r="E7" s="615"/>
      <c r="F7" s="616"/>
      <c r="G7" s="616"/>
      <c r="H7" s="616"/>
      <c r="I7" s="616"/>
      <c r="J7" s="620"/>
      <c r="K7" s="621"/>
      <c r="L7" s="622"/>
      <c r="M7" s="683"/>
      <c r="N7" s="685"/>
      <c r="O7" s="674"/>
      <c r="P7" s="672"/>
      <c r="Q7" s="456"/>
    </row>
    <row ht="13.5" r="8" spans="1:17" thickTop="1" x14ac:dyDescent="0.2">
      <c r="B8" s="626" t="s">
        <v>189</v>
      </c>
      <c r="C8" s="627"/>
      <c r="D8" s="628"/>
      <c r="E8" s="637" t="s">
        <v>188</v>
      </c>
      <c r="F8" s="638"/>
      <c r="G8" s="636" t="s">
        <v>296</v>
      </c>
      <c r="H8" s="635"/>
      <c r="I8" s="634" t="s">
        <v>297</v>
      </c>
      <c r="J8" s="635"/>
      <c r="K8" s="634" t="s">
        <v>321</v>
      </c>
      <c r="L8" s="635"/>
      <c r="M8" s="634" t="s">
        <v>325</v>
      </c>
      <c r="N8" s="635"/>
      <c r="O8" s="643" t="s">
        <v>331</v>
      </c>
      <c r="P8" s="644"/>
      <c r="Q8" s="456"/>
    </row>
    <row ht="13.5" r="9" spans="1:17" thickBot="1" x14ac:dyDescent="0.25">
      <c r="B9" s="629"/>
      <c r="C9" s="630"/>
      <c r="D9" s="631"/>
      <c r="E9" s="639"/>
      <c r="F9" s="640"/>
      <c r="G9" s="461" t="s">
        <v>144</v>
      </c>
      <c r="H9" s="461" t="s">
        <v>145</v>
      </c>
      <c r="I9" s="461" t="s">
        <v>144</v>
      </c>
      <c r="J9" s="461" t="s">
        <v>145</v>
      </c>
      <c r="K9" s="461" t="s">
        <v>144</v>
      </c>
      <c r="L9" s="461" t="s">
        <v>145</v>
      </c>
      <c r="M9" s="461" t="s">
        <v>144</v>
      </c>
      <c r="N9" s="461" t="s">
        <v>145</v>
      </c>
      <c r="O9" s="462" t="s">
        <v>144</v>
      </c>
      <c r="P9" s="463" t="s">
        <v>145</v>
      </c>
      <c r="Q9" s="456"/>
    </row>
    <row r="10" spans="1:17" x14ac:dyDescent="0.2">
      <c r="B10" s="648" t="s">
        <v>235</v>
      </c>
      <c r="C10" s="649"/>
      <c r="D10" s="650"/>
      <c r="E10" s="680" t="s">
        <v>246</v>
      </c>
      <c r="F10" s="681"/>
      <c r="G10" s="464">
        <v>1912</v>
      </c>
      <c r="H10" s="464">
        <v>3767</v>
      </c>
      <c r="I10" s="465">
        <v>1946</v>
      </c>
      <c r="J10" s="466">
        <v>1946</v>
      </c>
      <c r="K10" s="464">
        <v>1844</v>
      </c>
      <c r="L10" s="464">
        <v>1844</v>
      </c>
      <c r="M10" s="478"/>
      <c r="N10" s="478"/>
      <c r="O10" s="479"/>
      <c r="P10" s="480"/>
      <c r="Q10" s="456"/>
    </row>
    <row r="11" spans="1:17" x14ac:dyDescent="0.2">
      <c r="B11" s="645" t="s">
        <v>148</v>
      </c>
      <c r="C11" s="646"/>
      <c r="D11" s="647"/>
      <c r="E11" s="686" t="s">
        <v>146</v>
      </c>
      <c r="F11" s="687"/>
      <c r="G11" s="467">
        <v>55</v>
      </c>
      <c r="H11" s="467">
        <v>110</v>
      </c>
      <c r="I11" s="468">
        <v>0</v>
      </c>
      <c r="J11" s="467">
        <v>0</v>
      </c>
      <c r="K11" s="467">
        <v>0</v>
      </c>
      <c r="L11" s="467">
        <v>0</v>
      </c>
      <c r="M11" s="481"/>
      <c r="N11" s="481"/>
      <c r="O11" s="482"/>
      <c r="P11" s="483"/>
      <c r="Q11" s="456"/>
    </row>
    <row ht="13.5" r="12" spans="1:17" thickBot="1" x14ac:dyDescent="0.25">
      <c r="B12" s="623" t="s">
        <v>190</v>
      </c>
      <c r="C12" s="624"/>
      <c r="D12" s="625"/>
      <c r="E12" s="632" t="s">
        <v>147</v>
      </c>
      <c r="F12" s="633"/>
      <c r="G12" s="469">
        <v>472</v>
      </c>
      <c r="H12" s="469">
        <v>720</v>
      </c>
      <c r="I12" s="470">
        <v>0</v>
      </c>
      <c r="J12" s="469">
        <v>0</v>
      </c>
      <c r="K12" s="469">
        <v>69</v>
      </c>
      <c r="L12" s="469">
        <v>83</v>
      </c>
      <c r="M12" s="484"/>
      <c r="N12" s="484"/>
      <c r="O12" s="485"/>
      <c r="P12" s="486"/>
      <c r="Q12" s="456"/>
    </row>
    <row ht="14" r="13" spans="1:17" thickBot="1" thickTop="1" x14ac:dyDescent="0.25">
      <c r="B13" s="677" t="s">
        <v>234</v>
      </c>
      <c r="C13" s="678"/>
      <c r="D13" s="678"/>
      <c r="E13" s="678"/>
      <c r="F13" s="679"/>
      <c r="G13" s="471">
        <f ref="G13:L13" si="0" t="shared">SUM(G10:G12)</f>
        <v>2439</v>
      </c>
      <c r="H13" s="471">
        <f si="0" t="shared"/>
        <v>4597</v>
      </c>
      <c r="I13" s="472">
        <f si="0" t="shared"/>
        <v>1946</v>
      </c>
      <c r="J13" s="471">
        <f si="0" t="shared"/>
        <v>1946</v>
      </c>
      <c r="K13" s="471">
        <f si="0" t="shared"/>
        <v>1913</v>
      </c>
      <c r="L13" s="471">
        <f si="0" t="shared"/>
        <v>1927</v>
      </c>
      <c r="M13" s="487"/>
      <c r="N13" s="487"/>
      <c r="O13" s="488"/>
      <c r="P13" s="489"/>
      <c r="Q13" s="456"/>
    </row>
    <row r="14" spans="1:17" x14ac:dyDescent="0.2">
      <c r="B14" s="473"/>
      <c r="C14" s="473"/>
      <c r="D14" s="473"/>
      <c r="E14" s="474"/>
      <c r="F14" s="474"/>
      <c r="G14" s="474"/>
      <c r="H14" s="474"/>
      <c r="I14" s="474"/>
      <c r="J14" s="474"/>
      <c r="K14" s="474"/>
      <c r="L14" s="474"/>
      <c r="M14" s="474"/>
      <c r="N14" s="474"/>
      <c r="O14" s="474"/>
      <c r="P14" s="474"/>
      <c r="Q14" s="453"/>
    </row>
    <row r="15" spans="1:17" x14ac:dyDescent="0.2">
      <c r="B15" s="450" t="s">
        <v>322</v>
      </c>
      <c r="C15" s="450"/>
      <c r="D15" s="450"/>
      <c r="E15" s="451"/>
      <c r="F15" s="451"/>
      <c r="G15" s="451"/>
      <c r="H15" s="451"/>
      <c r="I15" s="451"/>
      <c r="J15" s="451"/>
      <c r="K15" s="451"/>
      <c r="L15" s="451"/>
      <c r="M15" s="451"/>
      <c r="N15" s="451"/>
      <c r="O15" s="451"/>
      <c r="P15" s="475"/>
      <c r="Q15" s="452"/>
    </row>
    <row r="16" spans="1:17" x14ac:dyDescent="0.2">
      <c r="B16" s="641" t="s">
        <v>339</v>
      </c>
      <c r="C16" s="642"/>
      <c r="D16" s="642"/>
      <c r="E16" s="642"/>
      <c r="F16" s="642"/>
      <c r="G16" s="642"/>
      <c r="H16" s="642"/>
      <c r="I16" s="642"/>
      <c r="J16" s="642"/>
      <c r="K16" s="642"/>
      <c r="L16" s="642"/>
      <c r="M16" s="451"/>
      <c r="N16" s="451"/>
      <c r="O16" s="451"/>
      <c r="P16" s="451"/>
      <c r="Q16" s="453"/>
    </row>
    <row r="17" spans="2:17" x14ac:dyDescent="0.2">
      <c r="B17" s="450"/>
      <c r="C17" s="450"/>
      <c r="D17" s="450"/>
      <c r="E17" s="451"/>
      <c r="F17" s="451"/>
      <c r="G17" s="451"/>
      <c r="H17" s="451"/>
      <c r="I17" s="451"/>
      <c r="J17" s="451"/>
      <c r="K17" s="451"/>
      <c r="L17" s="451"/>
      <c r="M17" s="451"/>
      <c r="N17" s="451"/>
      <c r="O17" s="451"/>
      <c r="P17" s="451"/>
      <c r="Q17" s="453"/>
    </row>
    <row r="18" spans="2:17" x14ac:dyDescent="0.2">
      <c r="B18" s="476"/>
      <c r="C18" s="476"/>
      <c r="D18" s="476"/>
      <c r="E18" s="477"/>
      <c r="F18" s="477"/>
      <c r="G18" s="477"/>
      <c r="H18" s="477"/>
      <c r="I18" s="477"/>
      <c r="J18" s="477"/>
      <c r="K18" s="477"/>
      <c r="L18" s="477"/>
      <c r="M18" s="477"/>
      <c r="N18" s="477"/>
      <c r="O18" s="477"/>
      <c r="P18" s="477"/>
      <c r="Q18" s="453"/>
    </row>
  </sheetData>
  <mergeCells count="26">
    <mergeCell ref="B16:L16"/>
    <mergeCell ref="O8:P8"/>
    <mergeCell ref="B11:D11"/>
    <mergeCell ref="B10:D10"/>
    <mergeCell ref="B4:D7"/>
    <mergeCell ref="M4:N4"/>
    <mergeCell ref="E4:I5"/>
    <mergeCell ref="J4:L5"/>
    <mergeCell ref="P6:P7"/>
    <mergeCell ref="O6:O7"/>
    <mergeCell ref="O4:P4"/>
    <mergeCell ref="B13:F13"/>
    <mergeCell ref="E10:F10"/>
    <mergeCell ref="M6:M7"/>
    <mergeCell ref="N6:N7"/>
    <mergeCell ref="E11:F11"/>
    <mergeCell ref="M8:N8"/>
    <mergeCell ref="G8:H8"/>
    <mergeCell ref="I8:J8"/>
    <mergeCell ref="K8:L8"/>
    <mergeCell ref="E8:F9"/>
    <mergeCell ref="E6:I7"/>
    <mergeCell ref="J6:L7"/>
    <mergeCell ref="B12:D12"/>
    <mergeCell ref="B8:D9"/>
    <mergeCell ref="E12:F12"/>
  </mergeCells>
  <phoneticPr fontId="6"/>
  <pageMargins bottom="1" footer="0.51200000000000001" header="0.51200000000000001" left="0.75" right="0.75" top="1"/>
  <pageSetup orientation="landscape" paperSize="9" r:id="rId1" scale="96"/>
  <headerFooter alignWithMargins="0"/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13">
    <tabColor indexed="13"/>
    <pageSetUpPr fitToPage="1"/>
  </sheetPr>
  <dimension ref="A1:M16"/>
  <sheetViews>
    <sheetView showGridLines="0" workbookViewId="0" zoomScale="85" zoomScaleNormal="85">
      <selection activeCell="B1" sqref="B1:E1"/>
    </sheetView>
  </sheetViews>
  <sheetFormatPr defaultColWidth="9" defaultRowHeight="13" x14ac:dyDescent="0.2"/>
  <cols>
    <col min="1" max="2" style="1" width="9.0" collapsed="false"/>
    <col min="3" max="3" bestFit="true" customWidth="true" style="1" width="11.0" collapsed="false"/>
    <col min="4" max="5" bestFit="true" customWidth="true" style="1" width="7.08984375" collapsed="false"/>
    <col min="6" max="6" customWidth="true" style="1" width="7.0" collapsed="false"/>
    <col min="7" max="7" customWidth="true" style="1" width="7.453125" collapsed="false"/>
    <col min="8" max="8" customWidth="true" style="1" width="7.08984375" collapsed="false"/>
    <col min="9" max="9" customWidth="true" style="1" width="7.90625" collapsed="false"/>
    <col min="10" max="10" bestFit="true" customWidth="true" style="2" width="9.08984375" collapsed="false"/>
    <col min="11" max="12" customWidth="true" style="2" width="5.08984375" collapsed="false"/>
    <col min="13" max="13" customWidth="true" style="1" width="0.6328125" collapsed="false"/>
    <col min="14" max="16384" style="1" width="9.0" collapsed="false"/>
  </cols>
  <sheetData>
    <row ht="16.5" r="1" spans="1:12" x14ac:dyDescent="0.25">
      <c r="A1" s="1" t="s">
        <v>236</v>
      </c>
      <c r="B1" s="498" t="s">
        <v>240</v>
      </c>
      <c r="C1" s="498"/>
      <c r="D1" s="498"/>
      <c r="E1" s="498"/>
    </row>
    <row ht="16.5" r="2" spans="1:12" x14ac:dyDescent="0.25">
      <c r="A2" s="1" t="s">
        <v>237</v>
      </c>
      <c r="B2" s="395" t="s">
        <v>5</v>
      </c>
      <c r="C2" s="396"/>
      <c r="D2" s="396"/>
      <c r="E2" s="396"/>
      <c r="F2" s="396"/>
      <c r="G2" s="396"/>
      <c r="H2" s="396"/>
      <c r="I2" s="396"/>
      <c r="J2" s="397"/>
      <c r="K2" s="397"/>
      <c r="L2" s="397"/>
    </row>
    <row ht="13.5" r="3" spans="1:12" thickBot="1" x14ac:dyDescent="0.25">
      <c r="B3" s="398"/>
      <c r="C3" s="398"/>
      <c r="D3" s="398"/>
      <c r="E3" s="398"/>
      <c r="F3" s="398"/>
      <c r="G3" s="398"/>
      <c r="H3" s="398"/>
      <c r="I3" s="398"/>
      <c r="J3" s="399"/>
      <c r="K3" s="399"/>
      <c r="L3" s="400" t="s">
        <v>326</v>
      </c>
    </row>
    <row customHeight="1" ht="13.5" r="4" spans="1:12" x14ac:dyDescent="0.2">
      <c r="B4" s="693" t="s">
        <v>28</v>
      </c>
      <c r="C4" s="695" t="s">
        <v>149</v>
      </c>
      <c r="D4" s="701" t="s">
        <v>158</v>
      </c>
      <c r="E4" s="703" t="s">
        <v>159</v>
      </c>
      <c r="F4" s="705" t="s">
        <v>150</v>
      </c>
      <c r="G4" s="706"/>
      <c r="H4" s="705" t="s">
        <v>151</v>
      </c>
      <c r="I4" s="706"/>
      <c r="J4" s="697" t="s">
        <v>160</v>
      </c>
      <c r="K4" s="699" t="s">
        <v>152</v>
      </c>
      <c r="L4" s="700"/>
    </row>
    <row ht="13.5" r="5" spans="1:12" thickBot="1" x14ac:dyDescent="0.25">
      <c r="B5" s="694"/>
      <c r="C5" s="696"/>
      <c r="D5" s="702"/>
      <c r="E5" s="704"/>
      <c r="F5" s="401" t="s">
        <v>153</v>
      </c>
      <c r="G5" s="401" t="s">
        <v>154</v>
      </c>
      <c r="H5" s="401" t="s">
        <v>153</v>
      </c>
      <c r="I5" s="401" t="s">
        <v>154</v>
      </c>
      <c r="J5" s="698"/>
      <c r="K5" s="402" t="s">
        <v>155</v>
      </c>
      <c r="L5" s="403" t="s">
        <v>156</v>
      </c>
    </row>
    <row ht="13.5" r="6" spans="1:12" thickTop="1" x14ac:dyDescent="0.2">
      <c r="B6" s="404" t="s">
        <v>45</v>
      </c>
      <c r="C6" s="405">
        <v>25294</v>
      </c>
      <c r="D6" s="406">
        <v>3</v>
      </c>
      <c r="E6" s="407">
        <v>0</v>
      </c>
      <c r="F6" s="408">
        <v>1</v>
      </c>
      <c r="G6" s="408">
        <v>1</v>
      </c>
      <c r="H6" s="408">
        <v>8</v>
      </c>
      <c r="I6" s="408">
        <v>25</v>
      </c>
      <c r="J6" s="409">
        <v>472</v>
      </c>
      <c r="K6" s="410">
        <v>2</v>
      </c>
      <c r="L6" s="411">
        <v>1</v>
      </c>
    </row>
    <row r="7" spans="1:12" x14ac:dyDescent="0.2">
      <c r="B7" s="412" t="s">
        <v>67</v>
      </c>
      <c r="C7" s="413">
        <v>26024</v>
      </c>
      <c r="D7" s="414">
        <v>3</v>
      </c>
      <c r="E7" s="415">
        <v>0</v>
      </c>
      <c r="F7" s="416">
        <v>1</v>
      </c>
      <c r="G7" s="416">
        <v>1</v>
      </c>
      <c r="H7" s="416">
        <v>8</v>
      </c>
      <c r="I7" s="416">
        <v>14</v>
      </c>
      <c r="J7" s="417">
        <v>451</v>
      </c>
      <c r="K7" s="418">
        <v>2</v>
      </c>
      <c r="L7" s="419">
        <v>1</v>
      </c>
    </row>
    <row r="8" spans="1:12" x14ac:dyDescent="0.2">
      <c r="B8" s="412" t="s">
        <v>76</v>
      </c>
      <c r="C8" s="413">
        <v>26755</v>
      </c>
      <c r="D8" s="414">
        <v>4</v>
      </c>
      <c r="E8" s="415">
        <v>0</v>
      </c>
      <c r="F8" s="416">
        <v>1</v>
      </c>
      <c r="G8" s="416">
        <v>1</v>
      </c>
      <c r="H8" s="416">
        <v>9</v>
      </c>
      <c r="I8" s="416">
        <v>11</v>
      </c>
      <c r="J8" s="417">
        <v>427</v>
      </c>
      <c r="K8" s="418">
        <v>2</v>
      </c>
      <c r="L8" s="419">
        <v>1</v>
      </c>
    </row>
    <row r="9" spans="1:12" x14ac:dyDescent="0.2">
      <c r="B9" s="412" t="s">
        <v>92</v>
      </c>
      <c r="C9" s="413">
        <v>25294</v>
      </c>
      <c r="D9" s="414">
        <v>3</v>
      </c>
      <c r="E9" s="415">
        <v>0</v>
      </c>
      <c r="F9" s="416">
        <v>1</v>
      </c>
      <c r="G9" s="416">
        <v>1</v>
      </c>
      <c r="H9" s="416">
        <v>9</v>
      </c>
      <c r="I9" s="416">
        <v>12</v>
      </c>
      <c r="J9" s="417">
        <v>414</v>
      </c>
      <c r="K9" s="418">
        <v>2</v>
      </c>
      <c r="L9" s="419">
        <v>1</v>
      </c>
    </row>
    <row r="10" spans="1:12" x14ac:dyDescent="0.2">
      <c r="B10" s="420" t="s">
        <v>161</v>
      </c>
      <c r="C10" s="413">
        <v>26024</v>
      </c>
      <c r="D10" s="414">
        <v>3</v>
      </c>
      <c r="E10" s="415">
        <v>0</v>
      </c>
      <c r="F10" s="416">
        <v>1</v>
      </c>
      <c r="G10" s="416">
        <v>1</v>
      </c>
      <c r="H10" s="416">
        <v>10</v>
      </c>
      <c r="I10" s="416">
        <v>11</v>
      </c>
      <c r="J10" s="417">
        <v>624</v>
      </c>
      <c r="K10" s="418">
        <v>2</v>
      </c>
      <c r="L10" s="419">
        <v>1</v>
      </c>
    </row>
    <row ht="13.5" r="11" spans="1:12" thickBot="1" x14ac:dyDescent="0.25">
      <c r="B11" s="421" t="s">
        <v>102</v>
      </c>
      <c r="C11" s="422">
        <v>27485</v>
      </c>
      <c r="D11" s="423">
        <v>3</v>
      </c>
      <c r="E11" s="424">
        <v>0</v>
      </c>
      <c r="F11" s="425">
        <v>1</v>
      </c>
      <c r="G11" s="425">
        <v>1</v>
      </c>
      <c r="H11" s="425">
        <v>8</v>
      </c>
      <c r="I11" s="425">
        <v>18</v>
      </c>
      <c r="J11" s="426">
        <v>1084</v>
      </c>
      <c r="K11" s="427">
        <v>2</v>
      </c>
      <c r="L11" s="428">
        <v>1</v>
      </c>
    </row>
    <row ht="13.5" r="12" spans="1:12" thickTop="1" x14ac:dyDescent="0.2">
      <c r="B12" s="689" t="s">
        <v>157</v>
      </c>
      <c r="C12" s="690"/>
      <c r="D12" s="429">
        <v>19</v>
      </c>
      <c r="E12" s="429">
        <f ref="E12:L12" si="0" t="shared">SUM(E6:E11)</f>
        <v>0</v>
      </c>
      <c r="F12" s="430">
        <f si="0" t="shared"/>
        <v>6</v>
      </c>
      <c r="G12" s="430">
        <f si="0" t="shared"/>
        <v>6</v>
      </c>
      <c r="H12" s="430">
        <f si="0" t="shared"/>
        <v>52</v>
      </c>
      <c r="I12" s="430">
        <f si="0" t="shared"/>
        <v>91</v>
      </c>
      <c r="J12" s="430">
        <f si="0" t="shared"/>
        <v>3472</v>
      </c>
      <c r="K12" s="430">
        <f si="0" t="shared"/>
        <v>12</v>
      </c>
      <c r="L12" s="431">
        <f si="0" t="shared"/>
        <v>6</v>
      </c>
    </row>
    <row ht="13.5" r="13" spans="1:12" thickBot="1" x14ac:dyDescent="0.25">
      <c r="B13" s="691" t="s">
        <v>105</v>
      </c>
      <c r="C13" s="692"/>
      <c r="D13" s="432">
        <f>AVERAGE(D6:D11)</f>
        <v>3.1666666666666665</v>
      </c>
      <c r="E13" s="432">
        <f ref="E13:I13" si="1" t="shared">AVERAGE(E6:E11)</f>
        <v>0</v>
      </c>
      <c r="F13" s="432">
        <f>AVERAGE(F6:F11)</f>
        <v>1</v>
      </c>
      <c r="G13" s="432">
        <f si="1" t="shared"/>
        <v>1</v>
      </c>
      <c r="H13" s="432">
        <f>AVERAGE(H6:H11)</f>
        <v>8.6666666666666661</v>
      </c>
      <c r="I13" s="432">
        <f si="1" t="shared"/>
        <v>15.166666666666666</v>
      </c>
      <c r="J13" s="433">
        <f>AVERAGE(J6:J11)</f>
        <v>578.66666666666663</v>
      </c>
      <c r="K13" s="434">
        <f>AVERAGE(K6:K11)</f>
        <v>2</v>
      </c>
      <c r="L13" s="435">
        <f>AVERAGE(L6:L11)</f>
        <v>1</v>
      </c>
    </row>
    <row r="14" spans="1:12" x14ac:dyDescent="0.2">
      <c r="B14" s="436"/>
      <c r="C14" s="436"/>
      <c r="D14" s="437"/>
      <c r="E14" s="437"/>
      <c r="F14" s="438"/>
      <c r="G14" s="437"/>
      <c r="H14" s="437"/>
      <c r="I14" s="437"/>
      <c r="J14" s="439"/>
      <c r="K14" s="439"/>
      <c r="L14" s="439"/>
    </row>
    <row r="15" spans="1:12" x14ac:dyDescent="0.2">
      <c r="B15" s="396" t="s">
        <v>319</v>
      </c>
      <c r="C15" s="396"/>
      <c r="D15" s="396"/>
      <c r="E15" s="396"/>
      <c r="F15" s="396"/>
      <c r="G15" s="396"/>
      <c r="H15" s="396"/>
      <c r="I15" s="396"/>
      <c r="J15" s="688"/>
      <c r="K15" s="688"/>
      <c r="L15" s="688"/>
    </row>
    <row r="16" spans="1:12" x14ac:dyDescent="0.2">
      <c r="B16" s="1" t="s">
        <v>340</v>
      </c>
    </row>
  </sheetData>
  <mergeCells count="12">
    <mergeCell ref="J15:L15"/>
    <mergeCell ref="B12:C12"/>
    <mergeCell ref="B13:C13"/>
    <mergeCell ref="B1:E1"/>
    <mergeCell ref="B4:B5"/>
    <mergeCell ref="C4:C5"/>
    <mergeCell ref="J4:J5"/>
    <mergeCell ref="K4:L4"/>
    <mergeCell ref="D4:D5"/>
    <mergeCell ref="E4:E5"/>
    <mergeCell ref="F4:G4"/>
    <mergeCell ref="H4:I4"/>
  </mergeCells>
  <phoneticPr fontId="6"/>
  <pageMargins bottom="1" footer="0.51200000000000001" header="0.51200000000000001" left="0.75" right="0.75" top="1"/>
  <pageSetup orientation="landscape" paperSize="9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ワークシート</vt:lpstr>
      </vt:variant>
      <vt:variant>
        <vt:i4>8</vt:i4>
      </vt:variant>
    </vt:vector>
  </HeadingPairs>
  <TitlesOfParts>
    <vt:vector baseType="lpstr" size="8">
      <vt:lpstr>12-2-（1）小・中学校現況（区立）</vt:lpstr>
      <vt:lpstr>12-2-（2）特別支援学級の運営状況（区立）</vt:lpstr>
      <vt:lpstr>12-2-（3）就学奨励者数</vt:lpstr>
      <vt:lpstr>12-2-（4）小学校</vt:lpstr>
      <vt:lpstr>12-2-（5）中学校</vt:lpstr>
      <vt:lpstr>12-2-（6）区立中学校卒業者進路状況</vt:lpstr>
      <vt:lpstr>12-2-（7）校外施設</vt:lpstr>
      <vt:lpstr>12-2-（8）幼稚園</vt:lpstr>
    </vt:vector>
  </TitlesOfParts>
  <LinksUpToDate>false</LinksUpToDate>
  <SharedDoc>false</SharedDoc>
  <HyperlinksChanged>false</HyperlinksChanged>
  <AppVersion>16.0300</AppVersion>
  <Company/>
  <HyperlinkBase/>
  <Manager/>
  <PresentationFormat/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