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20" yWindow="-350" windowWidth="14720" windowHeight="9240" tabRatio="918"/>
  </bookViews>
  <sheets>
    <sheet name="12-2-（1）小・中学校現況（区立）" sheetId="6" r:id="rId1"/>
    <sheet name="12-2-（2）特別支援学級の運営状況（区立）" sheetId="7" r:id="rId2"/>
    <sheet name="12-2-（3）就学奨励者数" sheetId="8" r:id="rId3"/>
    <sheet name="12-2-（4）小学校" sheetId="9" r:id="rId4"/>
    <sheet name="12-2-（5）中学校" sheetId="10" r:id="rId5"/>
    <sheet name="12-2-（6）区立中学校卒業者進路状況" sheetId="11" r:id="rId6"/>
    <sheet name="12-2-（7）校外施設" sheetId="15" r:id="rId7"/>
    <sheet name="12-2-（8）幼稚園" sheetId="14" r:id="rId8"/>
  </sheets>
  <calcPr calcId="162913"/>
</workbook>
</file>

<file path=xl/calcChain.xml><?xml version="1.0" encoding="utf-8"?>
<calcChain xmlns="http://schemas.openxmlformats.org/spreadsheetml/2006/main">
  <c r="P15" i="10" l="1"/>
  <c r="P14" i="10"/>
  <c r="P13" i="10"/>
  <c r="P8" i="10"/>
  <c r="P7" i="10"/>
  <c r="P9" i="10"/>
  <c r="P10" i="10"/>
  <c r="P11" i="10"/>
  <c r="P12" i="10"/>
  <c r="P6" i="10"/>
  <c r="K14" i="10"/>
  <c r="K15" i="10"/>
  <c r="K13" i="10"/>
  <c r="K8" i="10"/>
  <c r="K7" i="10"/>
  <c r="K9" i="10"/>
  <c r="K10" i="10"/>
  <c r="K11" i="10"/>
  <c r="K12" i="10"/>
  <c r="K6" i="10"/>
  <c r="P7" i="9" l="1"/>
  <c r="K7" i="9" l="1"/>
  <c r="F12" i="14" l="1"/>
  <c r="F13" i="14"/>
  <c r="AC18" i="11" l="1"/>
  <c r="AB18" i="11"/>
  <c r="D18" i="11"/>
  <c r="C18" i="11"/>
  <c r="J13" i="15" l="1"/>
  <c r="I13" i="15"/>
  <c r="H13" i="15"/>
  <c r="G13" i="15"/>
  <c r="N10" i="8"/>
  <c r="M10" i="8"/>
  <c r="L10" i="8"/>
  <c r="K10" i="8"/>
  <c r="J10" i="8"/>
  <c r="I10" i="8"/>
  <c r="H10" i="8"/>
  <c r="G10" i="8"/>
  <c r="F10" i="8"/>
  <c r="E10" i="8"/>
  <c r="D10" i="8"/>
  <c r="C10" i="8"/>
  <c r="I17" i="10" l="1"/>
  <c r="H17" i="10"/>
  <c r="G17" i="10"/>
  <c r="F17" i="10"/>
  <c r="I32" i="9"/>
  <c r="H32" i="9"/>
  <c r="G32" i="9"/>
  <c r="F32" i="9"/>
  <c r="Q10" i="8" l="1"/>
  <c r="P10" i="8"/>
  <c r="O10" i="8"/>
  <c r="K23" i="9" l="1"/>
  <c r="D13" i="14" l="1"/>
  <c r="F31" i="9" l="1"/>
  <c r="H13" i="14" l="1"/>
  <c r="D31" i="9" l="1"/>
  <c r="E31" i="9"/>
  <c r="F16" i="10" l="1"/>
  <c r="K10" i="11" l="1"/>
  <c r="D17" i="10"/>
  <c r="D32" i="9"/>
  <c r="H31" i="9" l="1"/>
  <c r="L13" i="14" l="1"/>
  <c r="K13" i="14"/>
  <c r="E12" i="14"/>
  <c r="E17" i="10"/>
  <c r="E32" i="9"/>
  <c r="P30" i="9" l="1"/>
  <c r="K30" i="9"/>
  <c r="P22" i="9"/>
  <c r="P24" i="9"/>
  <c r="P13" i="9"/>
  <c r="P11" i="9"/>
  <c r="P9" i="9"/>
  <c r="K9" i="9"/>
  <c r="K11" i="9"/>
  <c r="K13" i="9"/>
  <c r="K22" i="9"/>
  <c r="K24" i="9"/>
  <c r="P8" i="9" l="1"/>
  <c r="P10" i="9"/>
  <c r="P12" i="9"/>
  <c r="P14" i="9"/>
  <c r="P15" i="9"/>
  <c r="P16" i="9"/>
  <c r="P17" i="9"/>
  <c r="P18" i="9"/>
  <c r="P19" i="9"/>
  <c r="P20" i="9"/>
  <c r="P21" i="9"/>
  <c r="P23" i="9"/>
  <c r="P25" i="9"/>
  <c r="P26" i="9"/>
  <c r="P27" i="9"/>
  <c r="P28" i="9"/>
  <c r="P29" i="9"/>
  <c r="K10" i="9"/>
  <c r="K12" i="9"/>
  <c r="K14" i="9"/>
  <c r="K15" i="9"/>
  <c r="K16" i="9"/>
  <c r="K17" i="9"/>
  <c r="K18" i="9"/>
  <c r="K19" i="9"/>
  <c r="K20" i="9"/>
  <c r="K21" i="9"/>
  <c r="K25" i="9"/>
  <c r="K26" i="9"/>
  <c r="K27" i="9"/>
  <c r="K28" i="9"/>
  <c r="K29" i="9"/>
  <c r="K8" i="9"/>
  <c r="T32" i="9" l="1"/>
  <c r="T31" i="9"/>
  <c r="R32" i="9"/>
  <c r="R31" i="9"/>
  <c r="Q32" i="9"/>
  <c r="Q31" i="9"/>
  <c r="O32" i="9"/>
  <c r="O31" i="9"/>
  <c r="M32" i="9"/>
  <c r="M31" i="9" l="1"/>
  <c r="J32" i="9"/>
  <c r="J31" i="9"/>
  <c r="P6" i="9" l="1"/>
  <c r="K6" i="9"/>
  <c r="K32" i="9" s="1"/>
  <c r="P32" i="9" l="1"/>
  <c r="D16" i="10" l="1"/>
  <c r="H16" i="10"/>
  <c r="L12" i="14"/>
  <c r="J13" i="14"/>
  <c r="Q16" i="10"/>
  <c r="R16" i="10"/>
  <c r="O16" i="10"/>
  <c r="T17" i="10"/>
  <c r="Q17" i="10"/>
  <c r="M17" i="10"/>
  <c r="R17" i="10"/>
  <c r="J17" i="10"/>
  <c r="P17" i="10"/>
  <c r="K17" i="10"/>
  <c r="I13" i="14"/>
  <c r="E13" i="14"/>
  <c r="G13" i="14"/>
  <c r="H12" i="14"/>
  <c r="I12" i="14"/>
  <c r="AA8" i="11"/>
  <c r="AB8" i="11"/>
  <c r="AA9" i="11"/>
  <c r="AB9" i="11"/>
  <c r="AA10" i="11"/>
  <c r="AB10" i="11"/>
  <c r="AA11" i="11"/>
  <c r="AB11" i="11"/>
  <c r="AA12" i="11"/>
  <c r="AB12" i="11"/>
  <c r="AA13" i="11"/>
  <c r="AB13" i="11"/>
  <c r="AA14" i="11"/>
  <c r="AB14" i="11"/>
  <c r="AA15" i="11"/>
  <c r="AB15" i="11"/>
  <c r="AA16" i="11"/>
  <c r="AB16" i="11"/>
  <c r="AA17" i="11"/>
  <c r="AB17" i="11"/>
  <c r="Q8" i="11"/>
  <c r="Q9" i="11"/>
  <c r="Q10" i="11"/>
  <c r="Q11" i="11"/>
  <c r="Q12" i="11"/>
  <c r="Q13" i="11"/>
  <c r="Q14" i="11"/>
  <c r="Q15" i="11"/>
  <c r="Q16" i="11"/>
  <c r="Q17" i="11"/>
  <c r="P18" i="11"/>
  <c r="O18" i="11"/>
  <c r="N8" i="11"/>
  <c r="N9" i="11"/>
  <c r="N10" i="11"/>
  <c r="N11" i="11"/>
  <c r="N12" i="11"/>
  <c r="N13" i="11"/>
  <c r="N14" i="11"/>
  <c r="N15" i="11"/>
  <c r="N16" i="11"/>
  <c r="N17" i="11"/>
  <c r="M18" i="11"/>
  <c r="L18" i="11"/>
  <c r="K8" i="11"/>
  <c r="K9" i="11"/>
  <c r="K11" i="11"/>
  <c r="K12" i="11"/>
  <c r="K13" i="11"/>
  <c r="K14" i="11"/>
  <c r="K15" i="11"/>
  <c r="K16" i="11"/>
  <c r="K17" i="11"/>
  <c r="J18" i="11"/>
  <c r="I18" i="11"/>
  <c r="H8" i="11"/>
  <c r="H9" i="11"/>
  <c r="H10" i="11"/>
  <c r="H11" i="11"/>
  <c r="H12" i="11"/>
  <c r="H13" i="11"/>
  <c r="H14" i="11"/>
  <c r="H15" i="11"/>
  <c r="H16" i="11"/>
  <c r="H17" i="11"/>
  <c r="G18" i="11"/>
  <c r="F18" i="11"/>
  <c r="E8" i="11"/>
  <c r="E9" i="11"/>
  <c r="E10" i="11"/>
  <c r="E11" i="11"/>
  <c r="E12" i="11"/>
  <c r="E13" i="11"/>
  <c r="E14" i="11"/>
  <c r="E15" i="11"/>
  <c r="E16" i="11"/>
  <c r="E17" i="11"/>
  <c r="K12" i="14"/>
  <c r="J12" i="14"/>
  <c r="G12" i="14"/>
  <c r="O17" i="10"/>
  <c r="T16" i="10"/>
  <c r="M16" i="10"/>
  <c r="J16" i="10"/>
  <c r="E16" i="10"/>
  <c r="Q18" i="11" l="1"/>
  <c r="K18" i="11"/>
  <c r="AC10" i="11"/>
  <c r="AC17" i="11"/>
  <c r="AC16" i="11"/>
  <c r="AC12" i="11"/>
  <c r="H18" i="11"/>
  <c r="AC9" i="11"/>
  <c r="AC15" i="11"/>
  <c r="AC14" i="11"/>
  <c r="AC13" i="11"/>
  <c r="E18" i="11"/>
  <c r="AC11" i="11"/>
  <c r="N18" i="11"/>
  <c r="AA18" i="11"/>
  <c r="AC8" i="11"/>
</calcChain>
</file>

<file path=xl/sharedStrings.xml><?xml version="1.0" encoding="utf-8"?>
<sst xmlns="http://schemas.openxmlformats.org/spreadsheetml/2006/main" count="716" uniqueCount="347">
  <si>
    <t>（1）  小・中学校現況（区立）</t>
    <rPh sb="5" eb="6">
      <t>ショウ</t>
    </rPh>
    <rPh sb="7" eb="10">
      <t>チュウガッコウ</t>
    </rPh>
    <rPh sb="10" eb="12">
      <t>ゲンキョウ</t>
    </rPh>
    <rPh sb="13" eb="15">
      <t>クリツ</t>
    </rPh>
    <phoneticPr fontId="7"/>
  </si>
  <si>
    <t>（4）  小学校</t>
    <rPh sb="5" eb="8">
      <t>ショウガッコウ</t>
    </rPh>
    <phoneticPr fontId="7"/>
  </si>
  <si>
    <t>（5）  中学校</t>
    <rPh sb="5" eb="8">
      <t>チュウガッコウ</t>
    </rPh>
    <phoneticPr fontId="7"/>
  </si>
  <si>
    <t>（6）  区立中学校卒業者進路状況</t>
    <rPh sb="5" eb="7">
      <t>クリツ</t>
    </rPh>
    <rPh sb="7" eb="10">
      <t>チュウガッコウ</t>
    </rPh>
    <rPh sb="10" eb="13">
      <t>ソツギョウシャ</t>
    </rPh>
    <rPh sb="13" eb="15">
      <t>シンロ</t>
    </rPh>
    <rPh sb="15" eb="17">
      <t>ジョウキョウ</t>
    </rPh>
    <phoneticPr fontId="7"/>
  </si>
  <si>
    <t>（7）  校外施設</t>
    <rPh sb="5" eb="7">
      <t>コウガイ</t>
    </rPh>
    <rPh sb="7" eb="9">
      <t>シセツ</t>
    </rPh>
    <phoneticPr fontId="7"/>
  </si>
  <si>
    <t>（8）  幼稚園</t>
    <rPh sb="5" eb="8">
      <t>ヨウチエン</t>
    </rPh>
    <phoneticPr fontId="7"/>
  </si>
  <si>
    <t>区分</t>
    <rPh sb="0" eb="2">
      <t>クブン</t>
    </rPh>
    <phoneticPr fontId="7"/>
  </si>
  <si>
    <t>小学校</t>
  </si>
  <si>
    <t>中学校</t>
  </si>
  <si>
    <t>学校数(校)</t>
    <rPh sb="4" eb="5">
      <t>コウ</t>
    </rPh>
    <phoneticPr fontId="7"/>
  </si>
  <si>
    <t>学級数</t>
  </si>
  <si>
    <t>児童生徒数(人)</t>
    <rPh sb="6" eb="7">
      <t>ニン</t>
    </rPh>
    <phoneticPr fontId="7"/>
  </si>
  <si>
    <t>教員数(人)</t>
    <rPh sb="4" eb="5">
      <t>ニン</t>
    </rPh>
    <phoneticPr fontId="7"/>
  </si>
  <si>
    <t>(注) 1  文花中夜間含む。</t>
    <rPh sb="7" eb="9">
      <t>ブンカ</t>
    </rPh>
    <rPh sb="9" eb="10">
      <t>チュウ</t>
    </rPh>
    <rPh sb="10" eb="12">
      <t>ヤカン</t>
    </rPh>
    <rPh sb="12" eb="13">
      <t>フク</t>
    </rPh>
    <phoneticPr fontId="7"/>
  </si>
  <si>
    <t>区分</t>
  </si>
  <si>
    <t>備考</t>
    <rPh sb="0" eb="2">
      <t>ビコウ</t>
    </rPh>
    <phoneticPr fontId="7"/>
  </si>
  <si>
    <t>学級</t>
  </si>
  <si>
    <t>校</t>
  </si>
  <si>
    <t>人</t>
  </si>
  <si>
    <t>知的障害</t>
  </si>
  <si>
    <t>難聴</t>
  </si>
  <si>
    <t>言語障害</t>
  </si>
  <si>
    <t>〃</t>
  </si>
  <si>
    <t>情緒障害</t>
  </si>
  <si>
    <t>(夜間)</t>
  </si>
  <si>
    <t>要保護</t>
  </si>
  <si>
    <t>準要保護</t>
  </si>
  <si>
    <t>計</t>
  </si>
  <si>
    <t>学校名</t>
  </si>
  <si>
    <t>開校年月日</t>
  </si>
  <si>
    <t>職員数</t>
    <rPh sb="0" eb="2">
      <t>ショクイン</t>
    </rPh>
    <rPh sb="2" eb="3">
      <t>スウ</t>
    </rPh>
    <phoneticPr fontId="7"/>
  </si>
  <si>
    <t>児童数</t>
  </si>
  <si>
    <t>運動場面積</t>
    <rPh sb="3" eb="5">
      <t>メンセキ</t>
    </rPh>
    <phoneticPr fontId="7"/>
  </si>
  <si>
    <t>校舎面積</t>
  </si>
  <si>
    <t>児童一人当たり</t>
  </si>
  <si>
    <t>教室数</t>
  </si>
  <si>
    <t>体育館面積</t>
    <rPh sb="3" eb="5">
      <t>メンセキ</t>
    </rPh>
    <phoneticPr fontId="7"/>
  </si>
  <si>
    <t>プール</t>
  </si>
  <si>
    <t>給食調理業務</t>
  </si>
  <si>
    <t>(人)</t>
    <rPh sb="1" eb="2">
      <t>ニン</t>
    </rPh>
    <phoneticPr fontId="7"/>
  </si>
  <si>
    <t>普通学級</t>
  </si>
  <si>
    <t>普通</t>
  </si>
  <si>
    <t>特別</t>
  </si>
  <si>
    <t>警備校</t>
    <rPh sb="0" eb="2">
      <t>ケイビ</t>
    </rPh>
    <rPh sb="2" eb="3">
      <t>コウ</t>
    </rPh>
    <phoneticPr fontId="7"/>
  </si>
  <si>
    <t>民間委託校</t>
  </si>
  <si>
    <t>緑</t>
  </si>
  <si>
    <t>昭62</t>
    <rPh sb="0" eb="1">
      <t>ショウ</t>
    </rPh>
    <phoneticPr fontId="7"/>
  </si>
  <si>
    <t>25×10</t>
  </si>
  <si>
    <t>○</t>
  </si>
  <si>
    <t>外手</t>
  </si>
  <si>
    <t>C平7</t>
  </si>
  <si>
    <t>昭55</t>
    <rPh sb="0" eb="1">
      <t>ショウ</t>
    </rPh>
    <phoneticPr fontId="7"/>
  </si>
  <si>
    <t>昭54</t>
    <rPh sb="0" eb="1">
      <t>ショウ</t>
    </rPh>
    <phoneticPr fontId="7"/>
  </si>
  <si>
    <t>二葉</t>
  </si>
  <si>
    <t>C平1</t>
  </si>
  <si>
    <t>昭51</t>
    <rPh sb="0" eb="1">
      <t>ショウ</t>
    </rPh>
    <phoneticPr fontId="7"/>
  </si>
  <si>
    <t>昭50</t>
    <rPh sb="0" eb="1">
      <t>ショウ</t>
    </rPh>
    <phoneticPr fontId="7"/>
  </si>
  <si>
    <t>錦糸</t>
  </si>
  <si>
    <t>昭48</t>
    <rPh sb="0" eb="1">
      <t>ショウ</t>
    </rPh>
    <phoneticPr fontId="7"/>
  </si>
  <si>
    <t>昭47</t>
    <rPh sb="0" eb="1">
      <t>ショウ</t>
    </rPh>
    <phoneticPr fontId="7"/>
  </si>
  <si>
    <t>中和</t>
  </si>
  <si>
    <t>C平3</t>
  </si>
  <si>
    <t>言問</t>
  </si>
  <si>
    <t>昭11</t>
    <rPh sb="0" eb="1">
      <t>ショウ</t>
    </rPh>
    <phoneticPr fontId="7"/>
  </si>
  <si>
    <t>昭46</t>
    <rPh sb="0" eb="1">
      <t>ショウ</t>
    </rPh>
    <phoneticPr fontId="7"/>
  </si>
  <si>
    <t>小梅</t>
  </si>
  <si>
    <t>20×10</t>
  </si>
  <si>
    <t>柳島</t>
  </si>
  <si>
    <t>昭56</t>
    <rPh sb="0" eb="1">
      <t>ショウ</t>
    </rPh>
    <phoneticPr fontId="7"/>
  </si>
  <si>
    <t>業平</t>
  </si>
  <si>
    <t>昭52</t>
    <rPh sb="0" eb="1">
      <t>ショウ</t>
    </rPh>
    <phoneticPr fontId="7"/>
  </si>
  <si>
    <t>両国</t>
  </si>
  <si>
    <t>M8.10.18</t>
  </si>
  <si>
    <t>昭45</t>
    <rPh sb="0" eb="1">
      <t>ショウ</t>
    </rPh>
    <phoneticPr fontId="7"/>
  </si>
  <si>
    <t>横川</t>
  </si>
  <si>
    <t>菊川</t>
  </si>
  <si>
    <t>昭58</t>
    <rPh sb="0" eb="1">
      <t>ショウ</t>
    </rPh>
    <phoneticPr fontId="7"/>
  </si>
  <si>
    <t>昭44</t>
    <rPh sb="0" eb="1">
      <t>ショウ</t>
    </rPh>
    <phoneticPr fontId="7"/>
  </si>
  <si>
    <t>第三吾嬬</t>
  </si>
  <si>
    <t>M8.4.13</t>
  </si>
  <si>
    <t>C平2</t>
  </si>
  <si>
    <t>平1</t>
  </si>
  <si>
    <t>昭61</t>
    <rPh sb="0" eb="1">
      <t>ショウ</t>
    </rPh>
    <phoneticPr fontId="7"/>
  </si>
  <si>
    <t>第四吾嬬</t>
  </si>
  <si>
    <t>昭33</t>
    <rPh sb="0" eb="1">
      <t>ショウ</t>
    </rPh>
    <phoneticPr fontId="7"/>
  </si>
  <si>
    <t>昭38</t>
    <rPh sb="0" eb="1">
      <t>ショウ</t>
    </rPh>
    <phoneticPr fontId="7"/>
  </si>
  <si>
    <t>平5</t>
  </si>
  <si>
    <t>第一寺島</t>
  </si>
  <si>
    <t>M12.10.12</t>
  </si>
  <si>
    <t>第二寺島</t>
  </si>
  <si>
    <t>昭42</t>
    <rPh sb="0" eb="1">
      <t>ショウ</t>
    </rPh>
    <phoneticPr fontId="7"/>
  </si>
  <si>
    <t>第三寺島</t>
  </si>
  <si>
    <t>昭41</t>
    <rPh sb="0" eb="1">
      <t>ショウ</t>
    </rPh>
    <phoneticPr fontId="7"/>
  </si>
  <si>
    <t>隅田</t>
  </si>
  <si>
    <t>曳舟</t>
  </si>
  <si>
    <t>昭43</t>
    <rPh sb="0" eb="1">
      <t>ショウ</t>
    </rPh>
    <phoneticPr fontId="7"/>
  </si>
  <si>
    <t>梅若</t>
  </si>
  <si>
    <t>昭40</t>
    <rPh sb="0" eb="1">
      <t>ショウ</t>
    </rPh>
    <phoneticPr fontId="7"/>
  </si>
  <si>
    <t>中川</t>
  </si>
  <si>
    <t>東吾嬬</t>
  </si>
  <si>
    <t>平3</t>
  </si>
  <si>
    <t>立花</t>
  </si>
  <si>
    <t>押上</t>
  </si>
  <si>
    <t>小学校計</t>
  </si>
  <si>
    <t>区平均</t>
  </si>
  <si>
    <t>C平12</t>
    <rPh sb="1" eb="2">
      <t>ヘイセイ</t>
    </rPh>
    <phoneticPr fontId="7"/>
  </si>
  <si>
    <t>生徒数</t>
    <rPh sb="0" eb="2">
      <t>セイト</t>
    </rPh>
    <phoneticPr fontId="7"/>
  </si>
  <si>
    <t>墨田</t>
  </si>
  <si>
    <t>本所</t>
  </si>
  <si>
    <t>25×12</t>
  </si>
  <si>
    <t>竪川</t>
  </si>
  <si>
    <t>25×11</t>
  </si>
  <si>
    <t>吾嬬第二</t>
  </si>
  <si>
    <t>寺島</t>
  </si>
  <si>
    <t>文花</t>
  </si>
  <si>
    <t>中学校計</t>
    <rPh sb="0" eb="1">
      <t>チュウ</t>
    </rPh>
    <phoneticPr fontId="7"/>
  </si>
  <si>
    <t>教員数（人）</t>
    <rPh sb="4" eb="5">
      <t>ヒト</t>
    </rPh>
    <phoneticPr fontId="7"/>
  </si>
  <si>
    <t>職員数（人）</t>
    <rPh sb="0" eb="2">
      <t>ショクイン</t>
    </rPh>
    <rPh sb="2" eb="3">
      <t>スウ</t>
    </rPh>
    <rPh sb="4" eb="5">
      <t>ヒト</t>
    </rPh>
    <phoneticPr fontId="7"/>
  </si>
  <si>
    <t>生徒一人当たり校地面積（㎡）</t>
    <rPh sb="0" eb="2">
      <t>セイト</t>
    </rPh>
    <rPh sb="7" eb="8">
      <t>コウ</t>
    </rPh>
    <rPh sb="8" eb="9">
      <t>チ</t>
    </rPh>
    <rPh sb="9" eb="11">
      <t>メンセキ</t>
    </rPh>
    <phoneticPr fontId="7"/>
  </si>
  <si>
    <t>運動場面積(㎡)</t>
    <rPh sb="3" eb="5">
      <t>メンセキ</t>
    </rPh>
    <phoneticPr fontId="7"/>
  </si>
  <si>
    <t>生徒一人当たり校舎面積(㎡)</t>
    <rPh sb="0" eb="2">
      <t>セイト</t>
    </rPh>
    <phoneticPr fontId="7"/>
  </si>
  <si>
    <t>体育館面積(㎡)</t>
    <rPh sb="3" eb="5">
      <t>メンセキ</t>
    </rPh>
    <phoneticPr fontId="7"/>
  </si>
  <si>
    <t>機械警備校</t>
    <rPh sb="2" eb="4">
      <t>ケイビ</t>
    </rPh>
    <rPh sb="4" eb="5">
      <t>コウ</t>
    </rPh>
    <phoneticPr fontId="7"/>
  </si>
  <si>
    <t>給食調理業務民間委託校</t>
    <rPh sb="6" eb="8">
      <t>ミンカン</t>
    </rPh>
    <rPh sb="8" eb="10">
      <t>イタク</t>
    </rPh>
    <rPh sb="10" eb="11">
      <t>コウ</t>
    </rPh>
    <phoneticPr fontId="7"/>
  </si>
  <si>
    <t>進学者</t>
  </si>
  <si>
    <t>就職者</t>
  </si>
  <si>
    <t>左記以外の者</t>
  </si>
  <si>
    <t>死亡･不詳</t>
  </si>
  <si>
    <t>進学者の内数</t>
  </si>
  <si>
    <t>専修学校等の内訳</t>
  </si>
  <si>
    <t>卒業者合計</t>
  </si>
  <si>
    <t>種別</t>
  </si>
  <si>
    <t>高等学校入学者</t>
  </si>
  <si>
    <t>専修学校等入学者</t>
  </si>
  <si>
    <t>校名</t>
  </si>
  <si>
    <t>男</t>
  </si>
  <si>
    <t>女</t>
  </si>
  <si>
    <t>合計</t>
  </si>
  <si>
    <t>定時制進学者のうち就職している者（再掲）</t>
    <rPh sb="9" eb="11">
      <t>シュウショク</t>
    </rPh>
    <rPh sb="15" eb="16">
      <t>モノ</t>
    </rPh>
    <rPh sb="17" eb="19">
      <t>サイケイ</t>
    </rPh>
    <phoneticPr fontId="7"/>
  </si>
  <si>
    <t>通信制進学者のうち就職している者（再掲）</t>
    <rPh sb="9" eb="11">
      <t>シュウショク</t>
    </rPh>
    <rPh sb="15" eb="16">
      <t>モノ</t>
    </rPh>
    <rPh sb="17" eb="19">
      <t>サイケイ</t>
    </rPh>
    <phoneticPr fontId="7"/>
  </si>
  <si>
    <t>専修学校等入学者のうち就職している者（再掲）</t>
    <rPh sb="11" eb="13">
      <t>シュウショク</t>
    </rPh>
    <rPh sb="17" eb="18">
      <t>モノ</t>
    </rPh>
    <rPh sb="19" eb="21">
      <t>サイケイ</t>
    </rPh>
    <phoneticPr fontId="7"/>
  </si>
  <si>
    <t>敷地</t>
    <rPh sb="0" eb="2">
      <t>シキチ</t>
    </rPh>
    <phoneticPr fontId="7"/>
  </si>
  <si>
    <t>建物</t>
    <rPh sb="0" eb="2">
      <t>タテモノ</t>
    </rPh>
    <phoneticPr fontId="7"/>
  </si>
  <si>
    <t>実人員</t>
  </si>
  <si>
    <t>延人員</t>
  </si>
  <si>
    <t>教職員研修会等</t>
  </si>
  <si>
    <t>子供会等</t>
  </si>
  <si>
    <t>6月～11月</t>
  </si>
  <si>
    <t>開園年月日</t>
  </si>
  <si>
    <t>学級数</t>
    <rPh sb="0" eb="2">
      <t>ガッキュウ</t>
    </rPh>
    <rPh sb="2" eb="3">
      <t>スウ</t>
    </rPh>
    <phoneticPr fontId="7"/>
  </si>
  <si>
    <t>園児数</t>
    <rPh sb="0" eb="2">
      <t>エンジ</t>
    </rPh>
    <rPh sb="2" eb="3">
      <t>スウ</t>
    </rPh>
    <phoneticPr fontId="7"/>
  </si>
  <si>
    <t>教室数</t>
    <rPh sb="0" eb="2">
      <t>キョウシツ</t>
    </rPh>
    <rPh sb="2" eb="3">
      <t>スウ</t>
    </rPh>
    <phoneticPr fontId="7"/>
  </si>
  <si>
    <t>4歳</t>
  </si>
  <si>
    <t>5歳</t>
  </si>
  <si>
    <t>保育</t>
    <rPh sb="0" eb="2">
      <t>ホイク</t>
    </rPh>
    <phoneticPr fontId="7"/>
  </si>
  <si>
    <t>遊戯</t>
    <rPh sb="0" eb="2">
      <t>ユウギ</t>
    </rPh>
    <phoneticPr fontId="7"/>
  </si>
  <si>
    <t>幼稚園計</t>
  </si>
  <si>
    <t>教員数(人）</t>
    <rPh sb="4" eb="5">
      <t>ヒト</t>
    </rPh>
    <phoneticPr fontId="7"/>
  </si>
  <si>
    <t>職員数（人）</t>
    <rPh sb="4" eb="5">
      <t>ヒト</t>
    </rPh>
    <phoneticPr fontId="7"/>
  </si>
  <si>
    <t>園舎面積(㎡)</t>
    <rPh sb="0" eb="2">
      <t>エンシャ</t>
    </rPh>
    <rPh sb="2" eb="4">
      <t>メンセキ</t>
    </rPh>
    <phoneticPr fontId="7"/>
  </si>
  <si>
    <t>八広</t>
    <rPh sb="0" eb="2">
      <t>ヤヒロ</t>
    </rPh>
    <phoneticPr fontId="7"/>
  </si>
  <si>
    <t>平4</t>
    <rPh sb="0" eb="1">
      <t>ヘイ</t>
    </rPh>
    <phoneticPr fontId="7"/>
  </si>
  <si>
    <t>(注) 1　運動場面積欄の記号は下のとおり。その次の数字は､舗装年度を表す。</t>
    <rPh sb="30" eb="32">
      <t>ホソウ</t>
    </rPh>
    <rPh sb="32" eb="34">
      <t>ネンド</t>
    </rPh>
    <rPh sb="35" eb="36">
      <t>アラワ</t>
    </rPh>
    <phoneticPr fontId="7"/>
  </si>
  <si>
    <t>C平13</t>
    <rPh sb="1" eb="2">
      <t>ヘイ</t>
    </rPh>
    <phoneticPr fontId="7"/>
  </si>
  <si>
    <t>昭63</t>
    <rPh sb="0" eb="1">
      <t>ショウ</t>
    </rPh>
    <phoneticPr fontId="7"/>
  </si>
  <si>
    <t>小学校</t>
    <rPh sb="0" eb="3">
      <t>ショウガッコウ</t>
    </rPh>
    <phoneticPr fontId="7"/>
  </si>
  <si>
    <t>中学校</t>
    <rPh sb="0" eb="3">
      <t>チュウガッコウ</t>
    </rPh>
    <phoneticPr fontId="7"/>
  </si>
  <si>
    <t>学校</t>
    <rPh sb="0" eb="2">
      <t>ガッコウ</t>
    </rPh>
    <phoneticPr fontId="7"/>
  </si>
  <si>
    <t>学級</t>
    <rPh sb="0" eb="2">
      <t>ガッキュウ</t>
    </rPh>
    <phoneticPr fontId="7"/>
  </si>
  <si>
    <t>児童</t>
    <rPh sb="0" eb="2">
      <t>ジドウ</t>
    </rPh>
    <phoneticPr fontId="7"/>
  </si>
  <si>
    <t>生徒</t>
    <rPh sb="0" eb="2">
      <t>セイト</t>
    </rPh>
    <phoneticPr fontId="7"/>
  </si>
  <si>
    <t>平17</t>
    <rPh sb="0" eb="1">
      <t>タイ</t>
    </rPh>
    <phoneticPr fontId="7"/>
  </si>
  <si>
    <t>平6</t>
    <rPh sb="0" eb="1">
      <t>ヘイ</t>
    </rPh>
    <phoneticPr fontId="7"/>
  </si>
  <si>
    <t>栃木県鹿沼市上粕尾1041</t>
    <rPh sb="3" eb="6">
      <t>カヌマシ</t>
    </rPh>
    <phoneticPr fontId="7"/>
  </si>
  <si>
    <t xml:space="preserve">       　 Ｃ  カラー舗装</t>
    <phoneticPr fontId="7"/>
  </si>
  <si>
    <t xml:space="preserve">      　  Ｄ  ダスト（土を含む）</t>
    <phoneticPr fontId="7"/>
  </si>
  <si>
    <t>（2）  特別支援学級の運営状況（区立）</t>
    <rPh sb="5" eb="7">
      <t>トクベツ</t>
    </rPh>
    <rPh sb="7" eb="9">
      <t>シエン</t>
    </rPh>
    <rPh sb="9" eb="11">
      <t>ガッキュウ</t>
    </rPh>
    <rPh sb="12" eb="14">
      <t>ウンエイ</t>
    </rPh>
    <rPh sb="14" eb="16">
      <t>ジョウキョウ</t>
    </rPh>
    <rPh sb="17" eb="19">
      <t>クリツ</t>
    </rPh>
    <phoneticPr fontId="7"/>
  </si>
  <si>
    <t>特別支援</t>
    <rPh sb="0" eb="2">
      <t>トクベツ</t>
    </rPh>
    <rPh sb="2" eb="4">
      <t>シエン</t>
    </rPh>
    <phoneticPr fontId="7"/>
  </si>
  <si>
    <t>特別支援学級</t>
    <rPh sb="0" eb="2">
      <t>トクベツ</t>
    </rPh>
    <rPh sb="2" eb="4">
      <t>シエン</t>
    </rPh>
    <rPh sb="4" eb="6">
      <t>ガッキュウ</t>
    </rPh>
    <phoneticPr fontId="7"/>
  </si>
  <si>
    <t>平12</t>
    <rPh sb="0" eb="1">
      <t>タイラ</t>
    </rPh>
    <phoneticPr fontId="7"/>
  </si>
  <si>
    <t>(注)  1　運動場面積欄の記号は下のとおり。その次の数字は､舗装年度を表す。</t>
    <rPh sb="31" eb="33">
      <t>ホソウ</t>
    </rPh>
    <rPh sb="33" eb="35">
      <t>ネンド</t>
    </rPh>
    <rPh sb="36" eb="37">
      <t>アラワ</t>
    </rPh>
    <phoneticPr fontId="7"/>
  </si>
  <si>
    <t>ゴムチップ舗装</t>
    <rPh sb="5" eb="7">
      <t>ホソウ</t>
    </rPh>
    <phoneticPr fontId="7"/>
  </si>
  <si>
    <t>平19</t>
    <rPh sb="0" eb="1">
      <t>ヘイ</t>
    </rPh>
    <phoneticPr fontId="7"/>
  </si>
  <si>
    <t>立花吾嬬の森</t>
    <rPh sb="0" eb="2">
      <t>タチバナ</t>
    </rPh>
    <rPh sb="2" eb="3">
      <t>ワレ</t>
    </rPh>
    <rPh sb="3" eb="4">
      <t>ツマ</t>
    </rPh>
    <rPh sb="5" eb="6">
      <t>モリ</t>
    </rPh>
    <phoneticPr fontId="7"/>
  </si>
  <si>
    <t>所在地</t>
    <rPh sb="0" eb="3">
      <t>ショザイチ</t>
    </rPh>
    <phoneticPr fontId="7"/>
  </si>
  <si>
    <t>開設年月日</t>
    <rPh sb="0" eb="2">
      <t>カイセツ</t>
    </rPh>
    <rPh sb="2" eb="5">
      <t>ネンガッピ</t>
    </rPh>
    <phoneticPr fontId="7"/>
  </si>
  <si>
    <t>面積（㎡）</t>
    <rPh sb="0" eb="2">
      <t>メンセキ</t>
    </rPh>
    <phoneticPr fontId="7"/>
  </si>
  <si>
    <t>利用者</t>
    <rPh sb="0" eb="3">
      <t>リヨウシャ</t>
    </rPh>
    <phoneticPr fontId="7"/>
  </si>
  <si>
    <t>実施期間</t>
    <rPh sb="0" eb="2">
      <t>ジッシ</t>
    </rPh>
    <rPh sb="2" eb="4">
      <t>キカン</t>
    </rPh>
    <phoneticPr fontId="7"/>
  </si>
  <si>
    <t>7月～8月(1泊～3泊)</t>
  </si>
  <si>
    <t>文花</t>
    <rPh sb="0" eb="2">
      <t>ブンカ</t>
    </rPh>
    <phoneticPr fontId="7"/>
  </si>
  <si>
    <t>平20</t>
    <rPh sb="0" eb="1">
      <t>ヘイ</t>
    </rPh>
    <phoneticPr fontId="7"/>
  </si>
  <si>
    <t>特別支援学級</t>
    <rPh sb="0" eb="2">
      <t>トクベツ</t>
    </rPh>
    <rPh sb="2" eb="4">
      <t>シエン</t>
    </rPh>
    <phoneticPr fontId="7"/>
  </si>
  <si>
    <t>各年5月1日現在</t>
    <phoneticPr fontId="7"/>
  </si>
  <si>
    <t>教員数</t>
    <phoneticPr fontId="7"/>
  </si>
  <si>
    <t>機械</t>
    <phoneticPr fontId="7"/>
  </si>
  <si>
    <t>普通</t>
    <phoneticPr fontId="7"/>
  </si>
  <si>
    <t>校地面積(㎡)</t>
    <phoneticPr fontId="7"/>
  </si>
  <si>
    <t>(㎡)</t>
    <phoneticPr fontId="7"/>
  </si>
  <si>
    <t>校舎面積(㎡)</t>
    <phoneticPr fontId="7"/>
  </si>
  <si>
    <t>(m)</t>
    <phoneticPr fontId="7"/>
  </si>
  <si>
    <t>○</t>
    <phoneticPr fontId="7"/>
  </si>
  <si>
    <t>○</t>
    <phoneticPr fontId="7"/>
  </si>
  <si>
    <t xml:space="preserve"> 　    2　校舎面積・体育館面積は給食室、地域連携施設、倉庫等の面積を含む。</t>
    <rPh sb="30" eb="33">
      <t>ソウコトウ</t>
    </rPh>
    <rPh sb="34" eb="36">
      <t>メンセキ</t>
    </rPh>
    <phoneticPr fontId="7"/>
  </si>
  <si>
    <t>平22</t>
  </si>
  <si>
    <t>昭48</t>
  </si>
  <si>
    <t>G平19</t>
  </si>
  <si>
    <t>平18</t>
  </si>
  <si>
    <t>C昭63</t>
  </si>
  <si>
    <t>昭50</t>
  </si>
  <si>
    <t>昭45</t>
  </si>
  <si>
    <t>平14</t>
  </si>
  <si>
    <t>平22</t>
    <rPh sb="0" eb="1">
      <t>ヘイ</t>
    </rPh>
    <phoneticPr fontId="7"/>
  </si>
  <si>
    <t>校地面積(㎡)</t>
    <phoneticPr fontId="7"/>
  </si>
  <si>
    <t>児童一人当たり</t>
    <phoneticPr fontId="7"/>
  </si>
  <si>
    <t xml:space="preserve"> 　    3　校舎面積､体育館､プールの頭の数字は､改築年度を表す｡</t>
    <phoneticPr fontId="7"/>
  </si>
  <si>
    <t>①</t>
    <phoneticPr fontId="7"/>
  </si>
  <si>
    <t>校地面積(㎡)</t>
    <phoneticPr fontId="7"/>
  </si>
  <si>
    <t>校舎面積(㎡)</t>
    <phoneticPr fontId="7"/>
  </si>
  <si>
    <t>プール(m)</t>
    <phoneticPr fontId="7"/>
  </si>
  <si>
    <t>普通</t>
    <phoneticPr fontId="7"/>
  </si>
  <si>
    <t>桜堤</t>
    <rPh sb="0" eb="1">
      <t>サクラ</t>
    </rPh>
    <rPh sb="1" eb="2">
      <t>ツツミ</t>
    </rPh>
    <phoneticPr fontId="7"/>
  </si>
  <si>
    <t xml:space="preserve">       　 Ｃ  カラー舗装</t>
    <phoneticPr fontId="7"/>
  </si>
  <si>
    <t xml:space="preserve">      　  Ｄ  ダスト（土を含む）</t>
    <phoneticPr fontId="7"/>
  </si>
  <si>
    <t>　　　　　Ｇ</t>
    <phoneticPr fontId="7"/>
  </si>
  <si>
    <t>　　　3　校舎面積､体育館､プールの頭の数字は､改築年度を表す｡</t>
    <phoneticPr fontId="7"/>
  </si>
  <si>
    <t>C平16</t>
    <rPh sb="1" eb="2">
      <t>タイラ</t>
    </rPh>
    <phoneticPr fontId="7"/>
  </si>
  <si>
    <t>各年5月1日現在</t>
    <phoneticPr fontId="7"/>
  </si>
  <si>
    <t>(  )内は通級人数</t>
    <phoneticPr fontId="7"/>
  </si>
  <si>
    <t>単位:人    各年12月1日現在</t>
    <phoneticPr fontId="7"/>
  </si>
  <si>
    <t>計</t>
    <phoneticPr fontId="7"/>
  </si>
  <si>
    <t>5月～10月(2泊3日)</t>
    <phoneticPr fontId="7"/>
  </si>
  <si>
    <t>所管</t>
    <rPh sb="0" eb="2">
      <t>ショカン</t>
    </rPh>
    <phoneticPr fontId="7"/>
  </si>
  <si>
    <t>タイトル</t>
    <phoneticPr fontId="7"/>
  </si>
  <si>
    <t>学務課</t>
    <phoneticPr fontId="7"/>
  </si>
  <si>
    <t>指導室</t>
    <rPh sb="0" eb="3">
      <t>シドウシツ</t>
    </rPh>
    <phoneticPr fontId="7"/>
  </si>
  <si>
    <t>庶務課、学務課、指導室</t>
    <rPh sb="8" eb="10">
      <t>シドウ</t>
    </rPh>
    <rPh sb="10" eb="11">
      <t>シツ</t>
    </rPh>
    <phoneticPr fontId="7"/>
  </si>
  <si>
    <t>－</t>
    <phoneticPr fontId="7"/>
  </si>
  <si>
    <t>-</t>
  </si>
  <si>
    <t>平24</t>
    <rPh sb="0" eb="1">
      <t>ヘイ</t>
    </rPh>
    <phoneticPr fontId="7"/>
  </si>
  <si>
    <t>平11</t>
    <rPh sb="0" eb="1">
      <t>ヒラ</t>
    </rPh>
    <phoneticPr fontId="7"/>
  </si>
  <si>
    <t>吾嬬立花</t>
    <rPh sb="0" eb="1">
      <t>ゴ</t>
    </rPh>
    <rPh sb="1" eb="2">
      <t>ツマ</t>
    </rPh>
    <rPh sb="2" eb="4">
      <t>タチバナ</t>
    </rPh>
    <phoneticPr fontId="7"/>
  </si>
  <si>
    <t>移動教室</t>
    <phoneticPr fontId="7"/>
  </si>
  <si>
    <t>25×15</t>
  </si>
  <si>
    <t>平24</t>
  </si>
  <si>
    <t>25×8</t>
  </si>
  <si>
    <t>25×9</t>
  </si>
  <si>
    <t>25×7</t>
  </si>
  <si>
    <t>G平20</t>
  </si>
  <si>
    <t>C平18</t>
  </si>
  <si>
    <t>平12</t>
  </si>
  <si>
    <t>(2)</t>
    <phoneticPr fontId="7"/>
  </si>
  <si>
    <t>G平23</t>
    <rPh sb="1" eb="2">
      <t>ヒラ</t>
    </rPh>
    <phoneticPr fontId="7"/>
  </si>
  <si>
    <t>普通</t>
    <phoneticPr fontId="7"/>
  </si>
  <si>
    <t>平28</t>
    <rPh sb="0" eb="1">
      <t>タイラ</t>
    </rPh>
    <phoneticPr fontId="7"/>
  </si>
  <si>
    <t xml:space="preserve">   　  5　梅若小の（　）内数値は、日本語学級数。</t>
    <rPh sb="8" eb="9">
      <t>ウメ</t>
    </rPh>
    <rPh sb="9" eb="10">
      <t>ワカ</t>
    </rPh>
    <rPh sb="10" eb="11">
      <t>ショウ</t>
    </rPh>
    <rPh sb="15" eb="16">
      <t>ナイ</t>
    </rPh>
    <rPh sb="16" eb="18">
      <t>スウチ</t>
    </rPh>
    <rPh sb="20" eb="23">
      <t>ニホンゴ</t>
    </rPh>
    <rPh sb="23" eb="25">
      <t>ガッキュウ</t>
    </rPh>
    <rPh sb="25" eb="26">
      <t>スウ</t>
    </rPh>
    <phoneticPr fontId="7"/>
  </si>
  <si>
    <t xml:space="preserve"> 　    6　運動場面積は芝生面積を含む。</t>
    <rPh sb="8" eb="11">
      <t>ウンドウジョウ</t>
    </rPh>
    <rPh sb="11" eb="13">
      <t>メンセキ</t>
    </rPh>
    <rPh sb="14" eb="16">
      <t>シバフ</t>
    </rPh>
    <rPh sb="16" eb="18">
      <t>メンセキ</t>
    </rPh>
    <rPh sb="19" eb="20">
      <t>フク</t>
    </rPh>
    <phoneticPr fontId="7"/>
  </si>
  <si>
    <t xml:space="preserve"> 　    7　学級数の○は難聴・言語の通級学級で小学校計に含む。ただし、情緒障害は学級数の算定はしない。</t>
    <rPh sb="8" eb="10">
      <t>ガッキュウ</t>
    </rPh>
    <rPh sb="10" eb="11">
      <t>スウ</t>
    </rPh>
    <rPh sb="14" eb="16">
      <t>ナンチョウ</t>
    </rPh>
    <rPh sb="17" eb="19">
      <t>ゲンゴ</t>
    </rPh>
    <rPh sb="37" eb="39">
      <t>ジョウチョ</t>
    </rPh>
    <rPh sb="39" eb="41">
      <t>ショウガイ</t>
    </rPh>
    <rPh sb="42" eb="44">
      <t>ガッキュウ</t>
    </rPh>
    <rPh sb="44" eb="45">
      <t>スウ</t>
    </rPh>
    <rPh sb="46" eb="48">
      <t>サンテイ</t>
    </rPh>
    <phoneticPr fontId="7"/>
  </si>
  <si>
    <t xml:space="preserve"> 　    8　児童数の○は通級及び特別支援教室の人数。特別支援教室の人数は拠点校に一括して記載。</t>
    <rPh sb="8" eb="10">
      <t>ジドウ</t>
    </rPh>
    <rPh sb="10" eb="11">
      <t>スウ</t>
    </rPh>
    <rPh sb="14" eb="16">
      <t>ツウキュウ</t>
    </rPh>
    <rPh sb="16" eb="17">
      <t>オヨ</t>
    </rPh>
    <rPh sb="18" eb="20">
      <t>トクベツ</t>
    </rPh>
    <rPh sb="20" eb="22">
      <t>シエン</t>
    </rPh>
    <rPh sb="22" eb="24">
      <t>キョウシツ</t>
    </rPh>
    <rPh sb="25" eb="27">
      <t>ニンズウ</t>
    </rPh>
    <rPh sb="28" eb="30">
      <t>トクベツ</t>
    </rPh>
    <rPh sb="30" eb="32">
      <t>シエン</t>
    </rPh>
    <rPh sb="32" eb="34">
      <t>キョウシツ</t>
    </rPh>
    <rPh sb="35" eb="37">
      <t>ニンズウ</t>
    </rPh>
    <rPh sb="38" eb="40">
      <t>キョテン</t>
    </rPh>
    <rPh sb="40" eb="41">
      <t>コウ</t>
    </rPh>
    <rPh sb="42" eb="44">
      <t>イッカツ</t>
    </rPh>
    <rPh sb="46" eb="48">
      <t>キサイ</t>
    </rPh>
    <phoneticPr fontId="7"/>
  </si>
  <si>
    <t>M8.9.22</t>
  </si>
  <si>
    <t>M31.9.29</t>
  </si>
  <si>
    <t>吾嬬立花</t>
  </si>
  <si>
    <t>G平29</t>
  </si>
  <si>
    <t xml:space="preserve">          G　ゴムチップ舗装</t>
    <rPh sb="17" eb="19">
      <t>ホソウ</t>
    </rPh>
    <phoneticPr fontId="7"/>
  </si>
  <si>
    <t>　　  3　学級数には通級学級を含む。</t>
    <phoneticPr fontId="7"/>
  </si>
  <si>
    <t>G平27</t>
  </si>
  <si>
    <t>G平25</t>
  </si>
  <si>
    <t>G平30</t>
    <rPh sb="1" eb="2">
      <t>ヘイセイ</t>
    </rPh>
    <phoneticPr fontId="7"/>
  </si>
  <si>
    <t>平29</t>
    <rPh sb="0" eb="1">
      <t>タイラ</t>
    </rPh>
    <phoneticPr fontId="7"/>
  </si>
  <si>
    <t>平30</t>
    <rPh sb="0" eb="1">
      <t>タイラ</t>
    </rPh>
    <phoneticPr fontId="7"/>
  </si>
  <si>
    <t>G平24</t>
  </si>
  <si>
    <t>G平28</t>
  </si>
  <si>
    <t>（注）1　情緒障害学級（通級）は、情緒障害学級設置校に児童・生徒が移動して指導を受けていたが、</t>
    <rPh sb="1" eb="2">
      <t>チュウ</t>
    </rPh>
    <rPh sb="5" eb="7">
      <t>ジョウチョ</t>
    </rPh>
    <rPh sb="12" eb="14">
      <t>ツウキュウ</t>
    </rPh>
    <rPh sb="17" eb="19">
      <t>ジョウチョ</t>
    </rPh>
    <rPh sb="19" eb="21">
      <t>ショウガイ</t>
    </rPh>
    <rPh sb="21" eb="23">
      <t>ガッキュウ</t>
    </rPh>
    <rPh sb="23" eb="25">
      <t>セッチ</t>
    </rPh>
    <rPh sb="25" eb="26">
      <t>コウ</t>
    </rPh>
    <rPh sb="27" eb="29">
      <t>ジドウ</t>
    </rPh>
    <rPh sb="30" eb="32">
      <t>セイト</t>
    </rPh>
    <rPh sb="33" eb="35">
      <t>イドウ</t>
    </rPh>
    <rPh sb="37" eb="39">
      <t>シドウ</t>
    </rPh>
    <rPh sb="40" eb="41">
      <t>ウ</t>
    </rPh>
    <phoneticPr fontId="7"/>
  </si>
  <si>
    <t xml:space="preserve">        　小学校は、平成28年度から段階的に各校に特別支援教室を設置し、平成30年度から全小学校に開設した。</t>
    <rPh sb="9" eb="12">
      <t>ショウガッコウ</t>
    </rPh>
    <rPh sb="14" eb="16">
      <t>ヘイセイ</t>
    </rPh>
    <rPh sb="18" eb="19">
      <t>ネン</t>
    </rPh>
    <rPh sb="19" eb="20">
      <t>ド</t>
    </rPh>
    <rPh sb="33" eb="35">
      <t>キョウシツ</t>
    </rPh>
    <rPh sb="49" eb="52">
      <t>ショウガッコウ</t>
    </rPh>
    <rPh sb="51" eb="52">
      <t>コウ</t>
    </rPh>
    <phoneticPr fontId="7"/>
  </si>
  <si>
    <t>C平5</t>
  </si>
  <si>
    <t>令和２年</t>
    <rPh sb="0" eb="1">
      <t>レイ</t>
    </rPh>
    <rPh sb="1" eb="2">
      <t>ワ</t>
    </rPh>
    <rPh sb="3" eb="4">
      <t>ネン</t>
    </rPh>
    <phoneticPr fontId="7"/>
  </si>
  <si>
    <t>学校</t>
  </si>
  <si>
    <t>児童</t>
  </si>
  <si>
    <t>生徒</t>
  </si>
  <si>
    <t>会計年度
任用職員</t>
    <rPh sb="0" eb="2">
      <t>カイケイ</t>
    </rPh>
    <rPh sb="2" eb="4">
      <t>ネンド</t>
    </rPh>
    <rPh sb="5" eb="7">
      <t>ニンヨウ</t>
    </rPh>
    <rPh sb="7" eb="9">
      <t>ショクイン</t>
    </rPh>
    <phoneticPr fontId="7"/>
  </si>
  <si>
    <t>職員数</t>
    <rPh sb="0" eb="3">
      <t>ショクインスウ</t>
    </rPh>
    <phoneticPr fontId="7"/>
  </si>
  <si>
    <t xml:space="preserve">        　中学校は、令和元年度から４校に特別支援教室を設置し、令和2年度から全中学校に開設した。</t>
    <rPh sb="9" eb="12">
      <t>チュウガッコウ</t>
    </rPh>
    <rPh sb="14" eb="16">
      <t>レイワ</t>
    </rPh>
    <rPh sb="16" eb="17">
      <t>ガン</t>
    </rPh>
    <rPh sb="22" eb="23">
      <t>コウ</t>
    </rPh>
    <rPh sb="35" eb="37">
      <t>レイワ</t>
    </rPh>
    <rPh sb="38" eb="40">
      <t>ネンド</t>
    </rPh>
    <rPh sb="43" eb="44">
      <t>ナカ</t>
    </rPh>
    <phoneticPr fontId="7"/>
  </si>
  <si>
    <t>Ｄ平24</t>
  </si>
  <si>
    <t xml:space="preserve">        　※ 平成28年度から小学校の「情緒障害学級(特別支援教室）」は学級数に含めない。</t>
    <rPh sb="31" eb="33">
      <t>トクベツ</t>
    </rPh>
    <rPh sb="33" eb="35">
      <t>シエン</t>
    </rPh>
    <rPh sb="35" eb="37">
      <t>キョウシツ</t>
    </rPh>
    <phoneticPr fontId="7"/>
  </si>
  <si>
    <t>　　　2　校舎面積・体育館面積は給食室、地域連携施設、倉庫等の面積を含む。</t>
    <rPh sb="27" eb="30">
      <t>ソウコトウ</t>
    </rPh>
    <rPh sb="31" eb="33">
      <t>メンセキ</t>
    </rPh>
    <phoneticPr fontId="7"/>
  </si>
  <si>
    <t xml:space="preserve">       9　特別支援教室は平成30年度から全小学校に設置。令和２年度からブロックを再編制し、拠点校を５校から９校に増設した。</t>
    <rPh sb="9" eb="11">
      <t>トクベツ</t>
    </rPh>
    <rPh sb="11" eb="13">
      <t>シエン</t>
    </rPh>
    <rPh sb="13" eb="15">
      <t>キョウシツ</t>
    </rPh>
    <rPh sb="16" eb="18">
      <t>ヘイセイ</t>
    </rPh>
    <rPh sb="20" eb="22">
      <t>ネンド</t>
    </rPh>
    <rPh sb="24" eb="25">
      <t>ゼン</t>
    </rPh>
    <rPh sb="25" eb="28">
      <t>ショウガッコウ</t>
    </rPh>
    <rPh sb="29" eb="31">
      <t>セッチ</t>
    </rPh>
    <rPh sb="32" eb="34">
      <t>レイワ</t>
    </rPh>
    <rPh sb="35" eb="37">
      <t>ネンド</t>
    </rPh>
    <rPh sb="44" eb="47">
      <t>サイヘンセイ</t>
    </rPh>
    <rPh sb="49" eb="51">
      <t>キョテン</t>
    </rPh>
    <rPh sb="51" eb="52">
      <t>コウ</t>
    </rPh>
    <rPh sb="54" eb="55">
      <t>コウ</t>
    </rPh>
    <rPh sb="58" eb="59">
      <t>コウ</t>
    </rPh>
    <rPh sb="60" eb="62">
      <t>ゾウセツ</t>
    </rPh>
    <phoneticPr fontId="7"/>
  </si>
  <si>
    <t>（3）  就学援助・就学奨励者数</t>
    <rPh sb="5" eb="7">
      <t>シュウガク</t>
    </rPh>
    <rPh sb="7" eb="9">
      <t>エンジョ</t>
    </rPh>
    <rPh sb="10" eb="12">
      <t>シュウガク</t>
    </rPh>
    <rPh sb="12" eb="14">
      <t>ショウレイ</t>
    </rPh>
    <rPh sb="14" eb="15">
      <t>シャ</t>
    </rPh>
    <rPh sb="15" eb="16">
      <t>スウ</t>
    </rPh>
    <phoneticPr fontId="7"/>
  </si>
  <si>
    <t>③</t>
    <phoneticPr fontId="7"/>
  </si>
  <si>
    <t>令和３年</t>
    <rPh sb="0" eb="1">
      <t>レイ</t>
    </rPh>
    <rPh sb="1" eb="2">
      <t>ワ</t>
    </rPh>
    <rPh sb="3" eb="4">
      <t>ネン</t>
    </rPh>
    <phoneticPr fontId="7"/>
  </si>
  <si>
    <t>令和元年</t>
    <rPh sb="0" eb="2">
      <t>レイワ</t>
    </rPh>
    <rPh sb="2" eb="3">
      <t>ガン</t>
    </rPh>
    <phoneticPr fontId="7"/>
  </si>
  <si>
    <t>令和２年</t>
    <rPh sb="0" eb="2">
      <t>レイワ</t>
    </rPh>
    <rPh sb="3" eb="4">
      <t>ネン</t>
    </rPh>
    <phoneticPr fontId="7"/>
  </si>
  <si>
    <t>②</t>
    <phoneticPr fontId="7"/>
  </si>
  <si>
    <t>G令2</t>
    <rPh sb="1" eb="2">
      <t>レイ</t>
    </rPh>
    <phoneticPr fontId="7"/>
  </si>
  <si>
    <t xml:space="preserve">          ※ 平成30年度から中学校の「情緒障害学級（特別支援教室）」は学級数に含めない。</t>
    <rPh sb="12" eb="14">
      <t>ヘイセイ</t>
    </rPh>
    <rPh sb="16" eb="18">
      <t>ネンド</t>
    </rPh>
    <rPh sb="17" eb="18">
      <t>ド</t>
    </rPh>
    <rPh sb="20" eb="23">
      <t>チュウガッコウ</t>
    </rPh>
    <rPh sb="25" eb="27">
      <t>ジョウチョ</t>
    </rPh>
    <rPh sb="27" eb="29">
      <t>ショウガイ</t>
    </rPh>
    <rPh sb="29" eb="31">
      <t>ガッキュウ</t>
    </rPh>
    <rPh sb="32" eb="34">
      <t>トクベツ</t>
    </rPh>
    <rPh sb="34" eb="36">
      <t>シエン</t>
    </rPh>
    <rPh sb="36" eb="38">
      <t>キョウシツ</t>
    </rPh>
    <rPh sb="41" eb="43">
      <t>ガッキュウ</t>
    </rPh>
    <rPh sb="43" eb="44">
      <t>スウ</t>
    </rPh>
    <rPh sb="45" eb="46">
      <t>フク</t>
    </rPh>
    <phoneticPr fontId="7"/>
  </si>
  <si>
    <t>　　　4　運動場面積は芝生面積を含む。</t>
    <phoneticPr fontId="7"/>
  </si>
  <si>
    <t>　5　文花中（　）内数値は、夜間学級及び日本語学級数｡</t>
    <rPh sb="3" eb="5">
      <t>ブンカ</t>
    </rPh>
    <rPh sb="5" eb="6">
      <t>ナカ</t>
    </rPh>
    <rPh sb="9" eb="10">
      <t>ナイ</t>
    </rPh>
    <rPh sb="10" eb="12">
      <t>スウチ</t>
    </rPh>
    <rPh sb="14" eb="16">
      <t>ヤカン</t>
    </rPh>
    <rPh sb="16" eb="18">
      <t>ガッキュウ</t>
    </rPh>
    <rPh sb="18" eb="19">
      <t>オヨ</t>
    </rPh>
    <rPh sb="20" eb="23">
      <t>ニホンゴ</t>
    </rPh>
    <rPh sb="23" eb="25">
      <t>ガッキュウ</t>
    </rPh>
    <rPh sb="25" eb="26">
      <t>カズ</t>
    </rPh>
    <phoneticPr fontId="7"/>
  </si>
  <si>
    <t>　7　学級数の○は難聴学級で中学校計に含む。ただし、情緒障害等は学級数の算定はしない。</t>
    <rPh sb="3" eb="5">
      <t>ガッキュウ</t>
    </rPh>
    <rPh sb="5" eb="6">
      <t>スウ</t>
    </rPh>
    <rPh sb="9" eb="11">
      <t>ナンチョウ</t>
    </rPh>
    <rPh sb="26" eb="28">
      <t>ジョウチョ</t>
    </rPh>
    <rPh sb="28" eb="30">
      <t>ショウガイ</t>
    </rPh>
    <rPh sb="30" eb="31">
      <t>トウ</t>
    </rPh>
    <rPh sb="32" eb="34">
      <t>ガッキュウ</t>
    </rPh>
    <rPh sb="34" eb="35">
      <t>スウ</t>
    </rPh>
    <rPh sb="36" eb="38">
      <t>サンテイ</t>
    </rPh>
    <phoneticPr fontId="7"/>
  </si>
  <si>
    <t>　8　生徒数の○は通級及び特別支援教室の人数。特別支援教室の人数は拠点校に一括して記載。</t>
    <rPh sb="3" eb="6">
      <t>セイトスウ</t>
    </rPh>
    <rPh sb="9" eb="11">
      <t>ツウキュウ</t>
    </rPh>
    <rPh sb="11" eb="12">
      <t>オヨ</t>
    </rPh>
    <rPh sb="13" eb="15">
      <t>トクベツ</t>
    </rPh>
    <rPh sb="15" eb="17">
      <t>シエン</t>
    </rPh>
    <rPh sb="17" eb="19">
      <t>キョウシツ</t>
    </rPh>
    <rPh sb="20" eb="22">
      <t>ニンズウ</t>
    </rPh>
    <rPh sb="23" eb="25">
      <t>トクベツ</t>
    </rPh>
    <rPh sb="25" eb="27">
      <t>シエン</t>
    </rPh>
    <rPh sb="27" eb="29">
      <t>キョウシツ</t>
    </rPh>
    <rPh sb="30" eb="32">
      <t>ニンズウ</t>
    </rPh>
    <rPh sb="33" eb="35">
      <t>キョテン</t>
    </rPh>
    <rPh sb="35" eb="36">
      <t>コウ</t>
    </rPh>
    <rPh sb="37" eb="39">
      <t>イッカツ</t>
    </rPh>
    <rPh sb="41" eb="43">
      <t>キサイ</t>
    </rPh>
    <phoneticPr fontId="7"/>
  </si>
  <si>
    <t>　9　両国中学校のプールは社会教育施設と併用。</t>
    <rPh sb="3" eb="5">
      <t>リョウゴク</t>
    </rPh>
    <rPh sb="5" eb="8">
      <t>チュウガッコウ</t>
    </rPh>
    <rPh sb="13" eb="15">
      <t>シャカイ</t>
    </rPh>
    <rPh sb="15" eb="17">
      <t>キョウイク</t>
    </rPh>
    <rPh sb="17" eb="19">
      <t>シセツ</t>
    </rPh>
    <rPh sb="20" eb="22">
      <t>ヘイヨウ</t>
    </rPh>
    <phoneticPr fontId="7"/>
  </si>
  <si>
    <t>　10特別支援教室は、令和２年度から全中学校に設置し、拠点校を１校から２校に増設した。</t>
    <rPh sb="3" eb="5">
      <t>トクベツ</t>
    </rPh>
    <rPh sb="5" eb="7">
      <t>シエン</t>
    </rPh>
    <rPh sb="7" eb="9">
      <t>キョウシツ</t>
    </rPh>
    <rPh sb="11" eb="13">
      <t>レイワ</t>
    </rPh>
    <rPh sb="14" eb="16">
      <t>ネンド</t>
    </rPh>
    <rPh sb="18" eb="19">
      <t>ゼン</t>
    </rPh>
    <rPh sb="19" eb="22">
      <t>チュウガッコウ</t>
    </rPh>
    <rPh sb="23" eb="25">
      <t>セッチ</t>
    </rPh>
    <rPh sb="27" eb="29">
      <t>キョテン</t>
    </rPh>
    <rPh sb="29" eb="30">
      <t>コウ</t>
    </rPh>
    <rPh sb="32" eb="33">
      <t>コウ</t>
    </rPh>
    <rPh sb="36" eb="37">
      <t>コウ</t>
    </rPh>
    <rPh sb="38" eb="40">
      <t>ゾウセツ</t>
    </rPh>
    <phoneticPr fontId="7"/>
  </si>
  <si>
    <t>令和４年</t>
    <rPh sb="0" eb="1">
      <t>レイ</t>
    </rPh>
    <rPh sb="1" eb="2">
      <t>ワ</t>
    </rPh>
    <rPh sb="3" eb="4">
      <t>ネン</t>
    </rPh>
    <phoneticPr fontId="7"/>
  </si>
  <si>
    <t>令和３年</t>
    <rPh sb="0" eb="2">
      <t>レイワ</t>
    </rPh>
    <rPh sb="3" eb="4">
      <t>ネン</t>
    </rPh>
    <phoneticPr fontId="7"/>
  </si>
  <si>
    <t>-</t>
    <phoneticPr fontId="7"/>
  </si>
  <si>
    <t>（注）　１　教員数は、兼務者を含まない。</t>
    <rPh sb="1" eb="2">
      <t>チュウ</t>
    </rPh>
    <phoneticPr fontId="7"/>
  </si>
  <si>
    <t>あわの自然学園</t>
    <rPh sb="3" eb="5">
      <t>シゼン</t>
    </rPh>
    <rPh sb="5" eb="7">
      <t>ガクエン</t>
    </rPh>
    <phoneticPr fontId="7"/>
  </si>
  <si>
    <t>令和３年度</t>
    <rPh sb="0" eb="2">
      <t>レイワ</t>
    </rPh>
    <rPh sb="3" eb="4">
      <t>ネン</t>
    </rPh>
    <phoneticPr fontId="7"/>
  </si>
  <si>
    <t>※  令和２、３年度は、新型コロナウイルス感染症拡大防止の観点から移動教室は１泊２日で実施した。</t>
    <rPh sb="3" eb="5">
      <t>レイワ</t>
    </rPh>
    <rPh sb="8" eb="10">
      <t>ネンド</t>
    </rPh>
    <rPh sb="12" eb="14">
      <t>シンガタ</t>
    </rPh>
    <rPh sb="21" eb="28">
      <t>カンセンショウカクダイボウシ</t>
    </rPh>
    <rPh sb="29" eb="31">
      <t>カンテン</t>
    </rPh>
    <rPh sb="33" eb="35">
      <t>イドウ</t>
    </rPh>
    <rPh sb="35" eb="37">
      <t>キョウシツ</t>
    </rPh>
    <rPh sb="39" eb="40">
      <t>ハク</t>
    </rPh>
    <rPh sb="41" eb="42">
      <t>ニチ</t>
    </rPh>
    <rPh sb="43" eb="45">
      <t>ジッシ</t>
    </rPh>
    <phoneticPr fontId="7"/>
  </si>
  <si>
    <t>令和５年</t>
    <rPh sb="0" eb="1">
      <t>レイ</t>
    </rPh>
    <rPh sb="1" eb="2">
      <t>ワ</t>
    </rPh>
    <rPh sb="3" eb="4">
      <t>ネン</t>
    </rPh>
    <phoneticPr fontId="7"/>
  </si>
  <si>
    <t>令和４年</t>
    <rPh sb="0" eb="2">
      <t>レイワ</t>
    </rPh>
    <rPh sb="3" eb="4">
      <t>ネン</t>
    </rPh>
    <phoneticPr fontId="7"/>
  </si>
  <si>
    <t>令和４年度</t>
    <rPh sb="0" eb="2">
      <t>レイワ</t>
    </rPh>
    <rPh sb="3" eb="4">
      <t>ネン</t>
    </rPh>
    <phoneticPr fontId="7"/>
  </si>
  <si>
    <t>G令4</t>
    <rPh sb="1" eb="2">
      <t>レイ</t>
    </rPh>
    <phoneticPr fontId="7"/>
  </si>
  <si>
    <t>令4</t>
    <rPh sb="0" eb="1">
      <t>レイ</t>
    </rPh>
    <phoneticPr fontId="7"/>
  </si>
  <si>
    <t>25×7.4</t>
    <phoneticPr fontId="7"/>
  </si>
  <si>
    <t>令和５年度</t>
    <rPh sb="0" eb="2">
      <t>レイワ</t>
    </rPh>
    <rPh sb="3" eb="4">
      <t>ネン</t>
    </rPh>
    <phoneticPr fontId="7"/>
  </si>
  <si>
    <r>
      <t xml:space="preserve">再任用
</t>
    </r>
    <r>
      <rPr>
        <sz val="6"/>
        <rFont val="ＭＳ Ｐゴシック"/>
        <family val="3"/>
        <charset val="128"/>
      </rPr>
      <t>（短時間勤務）</t>
    </r>
    <rPh sb="0" eb="1">
      <t>サイ</t>
    </rPh>
    <rPh sb="1" eb="3">
      <t>ニンヨウ</t>
    </rPh>
    <rPh sb="5" eb="8">
      <t>タンジカン</t>
    </rPh>
    <rPh sb="8" eb="10">
      <t>キンム</t>
    </rPh>
    <phoneticPr fontId="7"/>
  </si>
  <si>
    <t>令和６年</t>
    <rPh sb="0" eb="1">
      <t>レイ</t>
    </rPh>
    <rPh sb="1" eb="2">
      <t>ワ</t>
    </rPh>
    <rPh sb="3" eb="4">
      <t>ネン</t>
    </rPh>
    <phoneticPr fontId="7"/>
  </si>
  <si>
    <t>令和３年</t>
    <phoneticPr fontId="7"/>
  </si>
  <si>
    <t>令和２年</t>
    <rPh sb="0" eb="2">
      <t>レイワ</t>
    </rPh>
    <phoneticPr fontId="7"/>
  </si>
  <si>
    <t>令和５年</t>
    <rPh sb="0" eb="2">
      <t>レイワ</t>
    </rPh>
    <rPh sb="3" eb="4">
      <t>ネン</t>
    </rPh>
    <phoneticPr fontId="7"/>
  </si>
  <si>
    <t>令和２年度</t>
    <rPh sb="0" eb="2">
      <t>レイワ</t>
    </rPh>
    <phoneticPr fontId="7"/>
  </si>
  <si>
    <t>令和６年度</t>
    <rPh sb="0" eb="2">
      <t>レイワ</t>
    </rPh>
    <rPh sb="3" eb="4">
      <t>ネン</t>
    </rPh>
    <phoneticPr fontId="7"/>
  </si>
  <si>
    <t>令和５年度卒業（令和６年５月１日現在）単位:人</t>
    <rPh sb="0" eb="2">
      <t>レイワ</t>
    </rPh>
    <rPh sb="8" eb="9">
      <t>レイ</t>
    </rPh>
    <rPh sb="9" eb="10">
      <t>ワ</t>
    </rPh>
    <phoneticPr fontId="7"/>
  </si>
  <si>
    <t>令和６年５月１日現在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7"/>
  </si>
  <si>
    <t>令和６年５月１日現在</t>
    <rPh sb="0" eb="1">
      <t>レイ</t>
    </rPh>
    <rPh sb="1" eb="2">
      <t>ワ</t>
    </rPh>
    <rPh sb="3" eb="4">
      <t>ネン</t>
    </rPh>
    <phoneticPr fontId="7"/>
  </si>
  <si>
    <t>69 12</t>
    <phoneticPr fontId="7"/>
  </si>
  <si>
    <t>84 (24)</t>
    <phoneticPr fontId="7"/>
  </si>
  <si>
    <t>　　10　教員数及び職員数は、公立学校統計調査による。</t>
    <rPh sb="8" eb="9">
      <t>オヨ</t>
    </rPh>
    <rPh sb="10" eb="13">
      <t>ショクインスウ</t>
    </rPh>
    <rPh sb="15" eb="23">
      <t>コウリツガッコウトウケイチョウサ</t>
    </rPh>
    <phoneticPr fontId="7"/>
  </si>
  <si>
    <t>　11教員数及び職員数は、公立学校統計調査による。</t>
    <phoneticPr fontId="7"/>
  </si>
  <si>
    <t>G令5</t>
    <rPh sb="1" eb="2">
      <t>レイ</t>
    </rPh>
    <phoneticPr fontId="7"/>
  </si>
  <si>
    <t>改築中</t>
    <rPh sb="0" eb="3">
      <t>カイチクチュウ</t>
    </rPh>
    <phoneticPr fontId="7"/>
  </si>
  <si>
    <t>昭42</t>
    <rPh sb="0" eb="1">
      <t>アキラ</t>
    </rPh>
    <phoneticPr fontId="7"/>
  </si>
  <si>
    <r>
      <t>　　  2　教員数は､臨時的任用教員を含み、</t>
    </r>
    <r>
      <rPr>
        <sz val="11"/>
        <rFont val="ＭＳ Ｐゴシック"/>
        <family val="3"/>
        <charset val="128"/>
      </rPr>
      <t>定年前再任用短時間勤務教育職員・暫定再任用教育職員（短時間勤務）・非常勤教員を含めない。</t>
    </r>
    <rPh sb="11" eb="14">
      <t>リンジテキ</t>
    </rPh>
    <rPh sb="14" eb="16">
      <t>ニンヨウ</t>
    </rPh>
    <rPh sb="16" eb="18">
      <t>キョウイン</t>
    </rPh>
    <rPh sb="19" eb="20">
      <t>フク</t>
    </rPh>
    <rPh sb="22" eb="25">
      <t>テイネンマエ</t>
    </rPh>
    <rPh sb="25" eb="26">
      <t>サイ</t>
    </rPh>
    <rPh sb="26" eb="28">
      <t>ニンヨウ</t>
    </rPh>
    <rPh sb="28" eb="31">
      <t>タンジカン</t>
    </rPh>
    <rPh sb="31" eb="33">
      <t>キンム</t>
    </rPh>
    <rPh sb="33" eb="35">
      <t>キョウイク</t>
    </rPh>
    <rPh sb="35" eb="37">
      <t>ショクイン</t>
    </rPh>
    <rPh sb="38" eb="40">
      <t>ザンテイ</t>
    </rPh>
    <rPh sb="40" eb="41">
      <t>サイ</t>
    </rPh>
    <rPh sb="41" eb="43">
      <t>ニンヨウ</t>
    </rPh>
    <rPh sb="43" eb="45">
      <t>キョウイク</t>
    </rPh>
    <rPh sb="45" eb="47">
      <t>ショクイン</t>
    </rPh>
    <rPh sb="48" eb="51">
      <t>タンジカン</t>
    </rPh>
    <rPh sb="51" eb="53">
      <t>キンム</t>
    </rPh>
    <rPh sb="55" eb="58">
      <t>ヒジョウキン</t>
    </rPh>
    <rPh sb="58" eb="60">
      <t>キョウイン</t>
    </rPh>
    <rPh sb="61" eb="62">
      <t>フク</t>
    </rPh>
    <phoneticPr fontId="7"/>
  </si>
  <si>
    <t>25⑥ (2)</t>
    <phoneticPr fontId="7"/>
  </si>
  <si>
    <t>160　731　(24)</t>
    <phoneticPr fontId="7"/>
  </si>
  <si>
    <t xml:space="preserve">    　 4　教員数は、臨時的任用教員を含み、定年前再任用短時間勤務教育職員・暫定再任用教育職員（短時間勤務）・非常勤教員を含めない。</t>
    <phoneticPr fontId="7"/>
  </si>
  <si>
    <t>11 ①(3)</t>
    <phoneticPr fontId="7"/>
  </si>
  <si>
    <r>
      <rPr>
        <sz val="11"/>
        <rFont val="ＭＳ Ｐゴシック"/>
        <family val="3"/>
        <charset val="128"/>
      </rPr>
      <t xml:space="preserve">75 100 (23) </t>
    </r>
    <phoneticPr fontId="7"/>
  </si>
  <si>
    <r>
      <t>　6　教員数は、臨時的任用教員を含み、</t>
    </r>
    <r>
      <rPr>
        <sz val="11"/>
        <rFont val="ＭＳ Ｐゴシック"/>
        <family val="3"/>
        <charset val="128"/>
      </rPr>
      <t>定年前再任用短時間勤務教育職員・暫定再任用教育職員（短時間勤務）・非常勤教員を含めない。</t>
    </r>
    <phoneticPr fontId="7"/>
  </si>
  <si>
    <r>
      <t>※  あわの自然学園は、令和３年度末</t>
    </r>
    <r>
      <rPr>
        <sz val="11"/>
        <rFont val="ＭＳ Ｐゴシック"/>
        <family val="3"/>
        <charset val="128"/>
      </rPr>
      <t>で閉園した。</t>
    </r>
    <rPh sb="6" eb="8">
      <t>シゼン</t>
    </rPh>
    <rPh sb="8" eb="10">
      <t>ガクエン</t>
    </rPh>
    <rPh sb="12" eb="14">
      <t>レイワ</t>
    </rPh>
    <rPh sb="15" eb="17">
      <t>ネンド</t>
    </rPh>
    <rPh sb="17" eb="18">
      <t>マツ</t>
    </rPh>
    <rPh sb="19" eb="21">
      <t>ヘイエン</t>
    </rPh>
    <phoneticPr fontId="7"/>
  </si>
  <si>
    <r>
      <t xml:space="preserve">        ２　曳舟幼稚園は令和４年度</t>
    </r>
    <r>
      <rPr>
        <sz val="11"/>
        <rFont val="ＭＳ Ｐゴシック"/>
        <family val="3"/>
        <charset val="128"/>
      </rPr>
      <t>末で廃止した。</t>
    </r>
    <phoneticPr fontId="7"/>
  </si>
  <si>
    <t>G令1</t>
    <rPh sb="1" eb="2">
      <t>レイ</t>
    </rPh>
    <phoneticPr fontId="7"/>
  </si>
  <si>
    <t>令1</t>
    <rPh sb="0" eb="1">
      <t>レイ</t>
    </rPh>
    <phoneticPr fontId="7"/>
  </si>
  <si>
    <t xml:space="preserve">        ３　八広幼稚園は令和６年度の４歳児学級を開設していない。</t>
  </si>
  <si>
    <t>G令3</t>
    <rPh sb="1" eb="2">
      <t>レイ</t>
    </rPh>
    <phoneticPr fontId="7"/>
  </si>
  <si>
    <t>D平20</t>
    <phoneticPr fontId="7"/>
  </si>
  <si>
    <t>G令4</t>
    <rPh sb="1" eb="2">
      <t>レイ</t>
    </rPh>
    <phoneticPr fontId="7"/>
  </si>
  <si>
    <t>G令1</t>
    <rPh sb="1" eb="2">
      <t>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</si>
</sst>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_);[Red]\(#,##0\)"/>
    <numFmt numFmtId="177" formatCode="0_);\(0\)"/>
    <numFmt numFmtId="178" formatCode="0.0_ "/>
    <numFmt numFmtId="179" formatCode="0.0_);[Red]\(0.0\)"/>
    <numFmt numFmtId="180" formatCode="#,##0_);\(#,##0\)"/>
    <numFmt numFmtId="181" formatCode="#,##0.0_);\(#,##0.0\)"/>
    <numFmt numFmtId="182" formatCode="#,##0.00_);\(#,##0.00\)"/>
    <numFmt numFmtId="183" formatCode="[$-411]ge\.m\.d;@"/>
    <numFmt numFmtId="184" formatCode="#,##0.0_);[Red]\(#,##0.0\)"/>
    <numFmt numFmtId="185" formatCode="&quot;－&quot;@&quot;－&quot;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</borders>
  <cellStyleXfs count="11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24" fillId="7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5" fillId="4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709">
    <xf numFmtId="0" fontId="0" fillId="0" borderId="0" xfId="0"/>
    <xf numFmtId="0" fontId="0" fillId="0" borderId="0" xfId="0" applyFont="1"/>
    <xf numFmtId="0" fontId="0" fillId="0" borderId="0" xfId="0" applyFont="1" applyFill="1"/>
    <xf numFmtId="0" fontId="8" fillId="0" borderId="0" xfId="53" applyFont="1"/>
    <xf numFmtId="0" fontId="0" fillId="0" borderId="0" xfId="53" applyFont="1"/>
    <xf numFmtId="0" fontId="0" fillId="0" borderId="0" xfId="53" applyFont="1" applyFill="1"/>
    <xf numFmtId="0" fontId="0" fillId="0" borderId="0" xfId="53" applyFont="1" applyFill="1" applyAlignment="1">
      <alignment horizontal="right"/>
    </xf>
    <xf numFmtId="0" fontId="0" fillId="0" borderId="28" xfId="60" applyFont="1" applyFill="1" applyBorder="1" applyAlignment="1">
      <alignment horizontal="center"/>
    </xf>
    <xf numFmtId="0" fontId="0" fillId="0" borderId="67" xfId="60" applyFont="1" applyFill="1" applyBorder="1" applyAlignment="1">
      <alignment horizontal="center"/>
    </xf>
    <xf numFmtId="0" fontId="0" fillId="0" borderId="66" xfId="59" applyFont="1" applyFill="1" applyBorder="1" applyAlignment="1">
      <alignment horizontal="center"/>
    </xf>
    <xf numFmtId="0" fontId="0" fillId="0" borderId="10" xfId="59" applyFont="1" applyFill="1" applyBorder="1" applyAlignment="1">
      <alignment horizontal="center"/>
    </xf>
    <xf numFmtId="0" fontId="0" fillId="0" borderId="0" xfId="0" applyFont="1" applyBorder="1"/>
    <xf numFmtId="0" fontId="0" fillId="0" borderId="12" xfId="53" applyFont="1" applyBorder="1"/>
    <xf numFmtId="176" fontId="0" fillId="0" borderId="89" xfId="34" applyNumberFormat="1" applyFont="1" applyFill="1" applyBorder="1"/>
    <xf numFmtId="176" fontId="0" fillId="0" borderId="50" xfId="34" applyNumberFormat="1" applyFont="1" applyFill="1" applyBorder="1"/>
    <xf numFmtId="176" fontId="0" fillId="0" borderId="51" xfId="34" applyNumberFormat="1" applyFont="1" applyFill="1" applyBorder="1"/>
    <xf numFmtId="176" fontId="0" fillId="0" borderId="79" xfId="34" applyNumberFormat="1" applyFont="1" applyFill="1" applyBorder="1"/>
    <xf numFmtId="176" fontId="0" fillId="0" borderId="72" xfId="34" applyNumberFormat="1" applyFont="1" applyFill="1" applyBorder="1"/>
    <xf numFmtId="0" fontId="0" fillId="0" borderId="13" xfId="53" applyFont="1" applyBorder="1"/>
    <xf numFmtId="176" fontId="0" fillId="0" borderId="0" xfId="34" applyNumberFormat="1" applyFont="1" applyFill="1" applyBorder="1"/>
    <xf numFmtId="176" fontId="0" fillId="0" borderId="17" xfId="34" applyNumberFormat="1" applyFont="1" applyFill="1" applyBorder="1"/>
    <xf numFmtId="176" fontId="0" fillId="0" borderId="20" xfId="34" applyNumberFormat="1" applyFont="1" applyFill="1" applyBorder="1"/>
    <xf numFmtId="176" fontId="0" fillId="0" borderId="16" xfId="34" applyNumberFormat="1" applyFont="1" applyFill="1" applyBorder="1"/>
    <xf numFmtId="176" fontId="0" fillId="0" borderId="28" xfId="34" applyNumberFormat="1" applyFont="1" applyFill="1" applyBorder="1"/>
    <xf numFmtId="176" fontId="0" fillId="0" borderId="67" xfId="34" applyNumberFormat="1" applyFont="1" applyFill="1" applyBorder="1"/>
    <xf numFmtId="0" fontId="0" fillId="0" borderId="14" xfId="53" applyFont="1" applyBorder="1"/>
    <xf numFmtId="176" fontId="0" fillId="0" borderId="46" xfId="34" applyNumberFormat="1" applyFont="1" applyFill="1" applyBorder="1"/>
    <xf numFmtId="176" fontId="0" fillId="0" borderId="86" xfId="34" applyNumberFormat="1" applyFont="1" applyFill="1" applyBorder="1"/>
    <xf numFmtId="176" fontId="0" fillId="0" borderId="45" xfId="34" applyNumberFormat="1" applyFont="1" applyFill="1" applyBorder="1"/>
    <xf numFmtId="176" fontId="0" fillId="0" borderId="44" xfId="34" applyNumberFormat="1" applyFont="1" applyFill="1" applyBorder="1"/>
    <xf numFmtId="0" fontId="0" fillId="0" borderId="0" xfId="53" applyFont="1" applyBorder="1"/>
    <xf numFmtId="176" fontId="0" fillId="0" borderId="0" xfId="53" applyNumberFormat="1" applyFont="1" applyBorder="1"/>
    <xf numFmtId="176" fontId="0" fillId="0" borderId="15" xfId="53" applyNumberFormat="1" applyFont="1" applyBorder="1"/>
    <xf numFmtId="176" fontId="0" fillId="0" borderId="15" xfId="53" applyNumberFormat="1" applyFont="1" applyFill="1" applyBorder="1"/>
    <xf numFmtId="176" fontId="0" fillId="0" borderId="0" xfId="53" applyNumberFormat="1" applyFont="1" applyFill="1" applyBorder="1"/>
    <xf numFmtId="0" fontId="0" fillId="0" borderId="0" xfId="53" quotePrefix="1" applyFont="1" applyFill="1" applyAlignment="1">
      <alignment horizontal="right"/>
    </xf>
    <xf numFmtId="0" fontId="0" fillId="0" borderId="0" xfId="53" applyFont="1" applyFill="1" applyBorder="1"/>
    <xf numFmtId="185" fontId="8" fillId="0" borderId="0" xfId="0" applyNumberFormat="1" applyFont="1"/>
    <xf numFmtId="0" fontId="0" fillId="0" borderId="0" xfId="54" applyFont="1"/>
    <xf numFmtId="0" fontId="0" fillId="0" borderId="0" xfId="54" applyFont="1" applyFill="1"/>
    <xf numFmtId="0" fontId="0" fillId="0" borderId="69" xfId="54" applyFont="1" applyBorder="1"/>
    <xf numFmtId="0" fontId="0" fillId="0" borderId="0" xfId="54" applyFont="1" applyAlignment="1">
      <alignment horizontal="right"/>
    </xf>
    <xf numFmtId="0" fontId="0" fillId="0" borderId="71" xfId="54" applyFont="1" applyBorder="1"/>
    <xf numFmtId="0" fontId="0" fillId="0" borderId="41" xfId="54" applyFont="1" applyBorder="1" applyAlignment="1">
      <alignment horizontal="center"/>
    </xf>
    <xf numFmtId="0" fontId="0" fillId="0" borderId="0" xfId="54" applyFont="1" applyFill="1" applyBorder="1" applyAlignment="1">
      <alignment horizontal="center"/>
    </xf>
    <xf numFmtId="0" fontId="0" fillId="0" borderId="17" xfId="54" applyFont="1" applyFill="1" applyBorder="1" applyAlignment="1">
      <alignment horizontal="center"/>
    </xf>
    <xf numFmtId="0" fontId="0" fillId="0" borderId="11" xfId="54" applyFont="1" applyFill="1" applyBorder="1" applyAlignment="1">
      <alignment horizontal="center"/>
    </xf>
    <xf numFmtId="0" fontId="0" fillId="0" borderId="139" xfId="54" applyFont="1" applyFill="1" applyBorder="1" applyAlignment="1">
      <alignment horizontal="center"/>
    </xf>
    <xf numFmtId="0" fontId="0" fillId="0" borderId="142" xfId="54" applyFont="1" applyBorder="1"/>
    <xf numFmtId="0" fontId="0" fillId="0" borderId="18" xfId="61" applyFont="1" applyFill="1" applyBorder="1" applyAlignment="1">
      <alignment horizontal="right"/>
    </xf>
    <xf numFmtId="0" fontId="0" fillId="0" borderId="19" xfId="61" applyFont="1" applyFill="1" applyBorder="1" applyAlignment="1">
      <alignment horizontal="right"/>
    </xf>
    <xf numFmtId="0" fontId="0" fillId="0" borderId="70" xfId="61" applyFont="1" applyFill="1" applyBorder="1" applyAlignment="1">
      <alignment horizontal="right"/>
    </xf>
    <xf numFmtId="0" fontId="0" fillId="0" borderId="140" xfId="61" applyFont="1" applyFill="1" applyBorder="1" applyAlignment="1">
      <alignment horizontal="right"/>
    </xf>
    <xf numFmtId="0" fontId="0" fillId="0" borderId="141" xfId="61" applyFont="1" applyFill="1" applyBorder="1" applyAlignment="1">
      <alignment horizontal="right"/>
    </xf>
    <xf numFmtId="0" fontId="0" fillId="0" borderId="41" xfId="54" applyFont="1" applyBorder="1"/>
    <xf numFmtId="177" fontId="0" fillId="0" borderId="121" xfId="71" applyNumberFormat="1" applyFont="1" applyFill="1" applyBorder="1"/>
    <xf numFmtId="177" fontId="0" fillId="0" borderId="58" xfId="71" applyNumberFormat="1" applyFont="1" applyFill="1" applyBorder="1"/>
    <xf numFmtId="177" fontId="0" fillId="0" borderId="87" xfId="71" applyNumberFormat="1" applyFont="1" applyFill="1" applyBorder="1"/>
    <xf numFmtId="0" fontId="0" fillId="0" borderId="43" xfId="54" applyFont="1" applyBorder="1"/>
    <xf numFmtId="0" fontId="0" fillId="0" borderId="13" xfId="54" applyFont="1" applyBorder="1"/>
    <xf numFmtId="177" fontId="0" fillId="0" borderId="137" xfId="71" applyNumberFormat="1" applyFont="1" applyFill="1" applyBorder="1"/>
    <xf numFmtId="177" fontId="0" fillId="0" borderId="77" xfId="71" applyNumberFormat="1" applyFont="1" applyFill="1" applyBorder="1"/>
    <xf numFmtId="177" fontId="0" fillId="0" borderId="82" xfId="71" applyNumberFormat="1" applyFont="1" applyFill="1" applyBorder="1"/>
    <xf numFmtId="0" fontId="0" fillId="0" borderId="83" xfId="54" applyFont="1" applyBorder="1"/>
    <xf numFmtId="177" fontId="0" fillId="0" borderId="77" xfId="71" applyNumberFormat="1" applyFont="1" applyFill="1" applyBorder="1" applyAlignment="1">
      <alignment horizontal="center"/>
    </xf>
    <xf numFmtId="177" fontId="0" fillId="0" borderId="82" xfId="71" applyNumberFormat="1" applyFont="1" applyFill="1" applyBorder="1" applyAlignment="1">
      <alignment horizontal="center"/>
    </xf>
    <xf numFmtId="0" fontId="0" fillId="0" borderId="83" xfId="54" applyFont="1" applyBorder="1" applyAlignment="1">
      <alignment horizontal="center"/>
    </xf>
    <xf numFmtId="0" fontId="0" fillId="0" borderId="14" xfId="54" applyFont="1" applyBorder="1"/>
    <xf numFmtId="177" fontId="0" fillId="0" borderId="123" xfId="71" applyNumberFormat="1" applyFont="1" applyFill="1" applyBorder="1" applyAlignment="1">
      <alignment horizontal="center"/>
    </xf>
    <xf numFmtId="177" fontId="0" fillId="0" borderId="45" xfId="71" applyNumberFormat="1" applyFont="1" applyFill="1" applyBorder="1" applyAlignment="1">
      <alignment horizontal="center"/>
    </xf>
    <xf numFmtId="177" fontId="0" fillId="0" borderId="45" xfId="71" applyNumberFormat="1" applyFont="1" applyFill="1" applyBorder="1"/>
    <xf numFmtId="177" fontId="0" fillId="0" borderId="47" xfId="71" applyNumberFormat="1" applyFont="1" applyFill="1" applyBorder="1"/>
    <xf numFmtId="177" fontId="0" fillId="0" borderId="44" xfId="71" applyNumberFormat="1" applyFont="1" applyFill="1" applyBorder="1"/>
    <xf numFmtId="0" fontId="0" fillId="0" borderId="84" xfId="54" applyFont="1" applyBorder="1" applyAlignment="1">
      <alignment horizontal="center"/>
    </xf>
    <xf numFmtId="0" fontId="0" fillId="0" borderId="0" xfId="54" applyFont="1" applyBorder="1"/>
    <xf numFmtId="177" fontId="0" fillId="0" borderId="0" xfId="54" applyNumberFormat="1" applyFont="1" applyBorder="1"/>
    <xf numFmtId="177" fontId="0" fillId="0" borderId="0" xfId="54" applyNumberFormat="1" applyFont="1" applyFill="1" applyBorder="1"/>
    <xf numFmtId="0" fontId="0" fillId="0" borderId="0" xfId="54" quotePrefix="1" applyFont="1" applyAlignment="1">
      <alignment horizontal="right"/>
    </xf>
    <xf numFmtId="0" fontId="0" fillId="0" borderId="0" xfId="54" applyFont="1" applyFill="1" applyBorder="1"/>
    <xf numFmtId="180" fontId="0" fillId="0" borderId="0" xfId="55" applyNumberFormat="1" applyFont="1"/>
    <xf numFmtId="0" fontId="0" fillId="0" borderId="0" xfId="55" applyFont="1"/>
    <xf numFmtId="0" fontId="0" fillId="0" borderId="0" xfId="55" applyFont="1" applyFill="1"/>
    <xf numFmtId="180" fontId="0" fillId="0" borderId="0" xfId="55" applyNumberFormat="1" applyFont="1" applyAlignment="1">
      <alignment horizontal="right"/>
    </xf>
    <xf numFmtId="180" fontId="0" fillId="0" borderId="0" xfId="55" applyNumberFormat="1" applyFont="1" applyFill="1" applyAlignment="1">
      <alignment horizontal="right"/>
    </xf>
    <xf numFmtId="180" fontId="0" fillId="0" borderId="16" xfId="62" applyNumberFormat="1" applyFont="1" applyFill="1" applyBorder="1" applyAlignment="1">
      <alignment horizontal="center"/>
    </xf>
    <xf numFmtId="180" fontId="0" fillId="0" borderId="29" xfId="62" applyNumberFormat="1" applyFont="1" applyFill="1" applyBorder="1" applyAlignment="1">
      <alignment horizontal="center"/>
    </xf>
    <xf numFmtId="180" fontId="0" fillId="0" borderId="22" xfId="62" applyNumberFormat="1" applyFont="1" applyFill="1" applyBorder="1"/>
    <xf numFmtId="180" fontId="0" fillId="0" borderId="30" xfId="62" applyNumberFormat="1" applyFont="1" applyFill="1" applyBorder="1" applyAlignment="1">
      <alignment horizontal="center"/>
    </xf>
    <xf numFmtId="0" fontId="0" fillId="0" borderId="23" xfId="55" applyFont="1" applyBorder="1"/>
    <xf numFmtId="176" fontId="0" fillId="0" borderId="48" xfId="34" applyNumberFormat="1" applyFont="1" applyFill="1" applyBorder="1"/>
    <xf numFmtId="0" fontId="0" fillId="0" borderId="13" xfId="55" applyFont="1" applyBorder="1"/>
    <xf numFmtId="176" fontId="0" fillId="0" borderId="82" xfId="34" applyNumberFormat="1" applyFont="1" applyFill="1" applyBorder="1"/>
    <xf numFmtId="0" fontId="0" fillId="0" borderId="24" xfId="55" applyFont="1" applyBorder="1"/>
    <xf numFmtId="0" fontId="0" fillId="0" borderId="25" xfId="55" applyFont="1" applyBorder="1"/>
    <xf numFmtId="176" fontId="0" fillId="0" borderId="73" xfId="72" applyNumberFormat="1" applyFont="1" applyFill="1" applyBorder="1"/>
    <xf numFmtId="176" fontId="0" fillId="0" borderId="31" xfId="72" applyNumberFormat="1" applyFont="1" applyFill="1" applyBorder="1"/>
    <xf numFmtId="176" fontId="0" fillId="0" borderId="27" xfId="72" applyNumberFormat="1" applyFont="1" applyFill="1" applyBorder="1"/>
    <xf numFmtId="0" fontId="0" fillId="0" borderId="0" xfId="55" applyFont="1" applyBorder="1"/>
    <xf numFmtId="180" fontId="0" fillId="0" borderId="0" xfId="55" applyNumberFormat="1" applyFont="1" applyBorder="1" applyAlignment="1"/>
    <xf numFmtId="180" fontId="0" fillId="0" borderId="15" xfId="55" applyNumberFormat="1" applyFont="1" applyBorder="1"/>
    <xf numFmtId="180" fontId="0" fillId="0" borderId="0" xfId="55" applyNumberFormat="1" applyFont="1" applyBorder="1"/>
    <xf numFmtId="0" fontId="0" fillId="0" borderId="15" xfId="55" applyFont="1" applyBorder="1"/>
    <xf numFmtId="0" fontId="0" fillId="0" borderId="15" xfId="55" applyFont="1" applyFill="1" applyBorder="1"/>
    <xf numFmtId="180" fontId="0" fillId="0" borderId="0" xfId="55" quotePrefix="1" applyNumberFormat="1" applyFont="1" applyAlignment="1">
      <alignment horizontal="right"/>
    </xf>
    <xf numFmtId="180" fontId="0" fillId="0" borderId="0" xfId="55" quotePrefix="1" applyNumberFormat="1" applyFont="1" applyFill="1" applyAlignment="1">
      <alignment horizontal="right"/>
    </xf>
    <xf numFmtId="180" fontId="0" fillId="0" borderId="0" xfId="0" applyNumberFormat="1" applyFont="1"/>
    <xf numFmtId="0" fontId="8" fillId="0" borderId="0" xfId="63" applyFont="1"/>
    <xf numFmtId="0" fontId="0" fillId="0" borderId="0" xfId="63" applyFont="1"/>
    <xf numFmtId="0" fontId="26" fillId="0" borderId="0" xfId="63" applyFont="1"/>
    <xf numFmtId="0" fontId="0" fillId="0" borderId="32" xfId="73" applyFont="1" applyBorder="1"/>
    <xf numFmtId="0" fontId="0" fillId="0" borderId="33" xfId="73" applyFont="1" applyBorder="1"/>
    <xf numFmtId="0" fontId="0" fillId="0" borderId="34" xfId="73" applyFont="1" applyBorder="1"/>
    <xf numFmtId="0" fontId="0" fillId="0" borderId="35" xfId="73" applyFont="1" applyBorder="1"/>
    <xf numFmtId="0" fontId="0" fillId="0" borderId="36" xfId="73" applyFont="1" applyBorder="1"/>
    <xf numFmtId="0" fontId="0" fillId="0" borderId="38" xfId="73" applyFont="1" applyBorder="1"/>
    <xf numFmtId="0" fontId="0" fillId="0" borderId="39" xfId="73" applyFont="1" applyBorder="1"/>
    <xf numFmtId="0" fontId="0" fillId="0" borderId="21" xfId="73" applyFont="1" applyBorder="1" applyAlignment="1">
      <alignment horizontal="center"/>
    </xf>
    <xf numFmtId="0" fontId="0" fillId="0" borderId="22" xfId="73" applyFont="1" applyBorder="1" applyAlignment="1">
      <alignment horizontal="center"/>
    </xf>
    <xf numFmtId="0" fontId="0" fillId="0" borderId="10" xfId="73" applyFont="1" applyBorder="1" applyAlignment="1">
      <alignment horizontal="center"/>
    </xf>
    <xf numFmtId="0" fontId="0" fillId="0" borderId="22" xfId="73" applyFont="1" applyBorder="1"/>
    <xf numFmtId="0" fontId="0" fillId="0" borderId="40" xfId="73" applyFont="1" applyBorder="1"/>
    <xf numFmtId="0" fontId="0" fillId="0" borderId="21" xfId="73" applyFont="1" applyBorder="1"/>
    <xf numFmtId="0" fontId="0" fillId="0" borderId="10" xfId="73" applyFont="1" applyBorder="1"/>
    <xf numFmtId="0" fontId="0" fillId="0" borderId="95" xfId="73" applyFont="1" applyBorder="1"/>
    <xf numFmtId="57" fontId="0" fillId="0" borderId="101" xfId="73" applyNumberFormat="1" applyFont="1" applyBorder="1" applyAlignment="1">
      <alignment horizontal="left"/>
    </xf>
    <xf numFmtId="0" fontId="0" fillId="0" borderId="100" xfId="73" applyFont="1" applyBorder="1"/>
    <xf numFmtId="57" fontId="0" fillId="0" borderId="98" xfId="73" applyNumberFormat="1" applyFont="1" applyBorder="1" applyAlignment="1">
      <alignment horizontal="left"/>
    </xf>
    <xf numFmtId="0" fontId="0" fillId="0" borderId="98" xfId="73" applyFont="1" applyBorder="1" applyAlignment="1">
      <alignment horizontal="left"/>
    </xf>
    <xf numFmtId="0" fontId="0" fillId="0" borderId="41" xfId="0" applyFont="1" applyBorder="1"/>
    <xf numFmtId="0" fontId="0" fillId="0" borderId="91" xfId="73" applyFont="1" applyBorder="1"/>
    <xf numFmtId="57" fontId="0" fillId="0" borderId="109" xfId="73" applyNumberFormat="1" applyFont="1" applyBorder="1" applyAlignment="1">
      <alignment horizontal="left"/>
    </xf>
    <xf numFmtId="0" fontId="28" fillId="0" borderId="90" xfId="73" applyFont="1" applyBorder="1"/>
    <xf numFmtId="57" fontId="0" fillId="0" borderId="110" xfId="73" applyNumberFormat="1" applyFont="1" applyBorder="1" applyAlignment="1">
      <alignment horizontal="left"/>
    </xf>
    <xf numFmtId="0" fontId="0" fillId="0" borderId="63" xfId="73" applyFont="1" applyBorder="1"/>
    <xf numFmtId="57" fontId="0" fillId="0" borderId="61" xfId="73" applyNumberFormat="1" applyFont="1" applyBorder="1" applyAlignment="1">
      <alignment horizontal="left"/>
    </xf>
    <xf numFmtId="49" fontId="0" fillId="0" borderId="64" xfId="74" applyNumberFormat="1" applyFont="1" applyBorder="1" applyAlignment="1">
      <alignment horizontal="right"/>
    </xf>
    <xf numFmtId="176" fontId="27" fillId="0" borderId="57" xfId="74" applyNumberFormat="1" applyFont="1" applyBorder="1" applyAlignment="1">
      <alignment horizontal="right"/>
    </xf>
    <xf numFmtId="176" fontId="29" fillId="0" borderId="57" xfId="74" applyNumberFormat="1" applyFont="1" applyBorder="1" applyAlignment="1">
      <alignment horizontal="right" shrinkToFit="1"/>
    </xf>
    <xf numFmtId="184" fontId="0" fillId="0" borderId="48" xfId="70" applyNumberFormat="1" applyFont="1" applyBorder="1" applyAlignment="1">
      <alignment horizontal="center"/>
    </xf>
    <xf numFmtId="0" fontId="0" fillId="0" borderId="42" xfId="70" applyFont="1" applyBorder="1"/>
    <xf numFmtId="0" fontId="0" fillId="0" borderId="43" xfId="70" applyFont="1" applyBorder="1"/>
    <xf numFmtId="181" fontId="0" fillId="0" borderId="44" xfId="74" applyNumberFormat="1" applyFont="1" applyBorder="1"/>
    <xf numFmtId="179" fontId="0" fillId="0" borderId="44" xfId="74" applyNumberFormat="1" applyFont="1" applyBorder="1"/>
    <xf numFmtId="181" fontId="0" fillId="0" borderId="44" xfId="70" applyNumberFormat="1" applyFont="1" applyBorder="1"/>
    <xf numFmtId="179" fontId="0" fillId="0" borderId="44" xfId="70" applyNumberFormat="1" applyFont="1" applyBorder="1"/>
    <xf numFmtId="179" fontId="0" fillId="0" borderId="45" xfId="70" applyNumberFormat="1" applyFont="1" applyBorder="1"/>
    <xf numFmtId="181" fontId="0" fillId="0" borderId="46" xfId="70" applyNumberFormat="1" applyFont="1" applyBorder="1"/>
    <xf numFmtId="179" fontId="0" fillId="0" borderId="45" xfId="70" applyNumberFormat="1" applyFont="1" applyBorder="1" applyAlignment="1">
      <alignment horizontal="right" shrinkToFit="1"/>
    </xf>
    <xf numFmtId="179" fontId="0" fillId="0" borderId="46" xfId="70" applyNumberFormat="1" applyFont="1" applyBorder="1" applyAlignment="1">
      <alignment horizontal="right"/>
    </xf>
    <xf numFmtId="179" fontId="0" fillId="0" borderId="46" xfId="70" applyNumberFormat="1" applyFont="1" applyBorder="1"/>
    <xf numFmtId="179" fontId="0" fillId="0" borderId="47" xfId="70" applyNumberFormat="1" applyFont="1" applyBorder="1"/>
    <xf numFmtId="0" fontId="0" fillId="0" borderId="0" xfId="45" applyFont="1">
      <alignment vertical="center"/>
    </xf>
    <xf numFmtId="0" fontId="29" fillId="0" borderId="0" xfId="63" applyFont="1"/>
    <xf numFmtId="0" fontId="27" fillId="0" borderId="0" xfId="63" applyFont="1"/>
    <xf numFmtId="0" fontId="29" fillId="0" borderId="0" xfId="63" applyFont="1" applyAlignment="1"/>
    <xf numFmtId="0" fontId="27" fillId="0" borderId="0" xfId="63" applyFont="1" applyAlignment="1"/>
    <xf numFmtId="0" fontId="29" fillId="0" borderId="0" xfId="46" applyFont="1"/>
    <xf numFmtId="0" fontId="0" fillId="0" borderId="0" xfId="46" applyFont="1"/>
    <xf numFmtId="176" fontId="27" fillId="0" borderId="0" xfId="63" applyNumberFormat="1" applyFont="1"/>
    <xf numFmtId="0" fontId="27" fillId="0" borderId="0" xfId="51" applyFont="1"/>
    <xf numFmtId="0" fontId="27" fillId="0" borderId="0" xfId="51" applyFont="1" applyAlignment="1">
      <alignment horizontal="center"/>
    </xf>
    <xf numFmtId="0" fontId="0" fillId="0" borderId="0" xfId="51" applyFont="1"/>
    <xf numFmtId="0" fontId="27" fillId="0" borderId="0" xfId="0" applyFont="1"/>
    <xf numFmtId="0" fontId="8" fillId="0" borderId="0" xfId="56" applyFont="1"/>
    <xf numFmtId="0" fontId="0" fillId="0" borderId="0" xfId="56" applyFont="1"/>
    <xf numFmtId="0" fontId="0" fillId="0" borderId="0" xfId="65" applyFont="1"/>
    <xf numFmtId="0" fontId="0" fillId="0" borderId="10" xfId="75" applyFont="1" applyBorder="1" applyAlignment="1">
      <alignment horizontal="center"/>
    </xf>
    <xf numFmtId="0" fontId="7" fillId="0" borderId="10" xfId="75" applyFont="1" applyBorder="1" applyAlignment="1">
      <alignment horizontal="center"/>
    </xf>
    <xf numFmtId="0" fontId="28" fillId="0" borderId="10" xfId="75" applyFont="1" applyBorder="1" applyAlignment="1">
      <alignment horizontal="center"/>
    </xf>
    <xf numFmtId="0" fontId="0" fillId="0" borderId="10" xfId="75" applyFont="1" applyFill="1" applyBorder="1" applyAlignment="1">
      <alignment horizontal="center"/>
    </xf>
    <xf numFmtId="0" fontId="0" fillId="0" borderId="95" xfId="75" applyFont="1" applyBorder="1"/>
    <xf numFmtId="57" fontId="0" fillId="0" borderId="101" xfId="75" applyNumberFormat="1" applyFont="1" applyBorder="1" applyAlignment="1">
      <alignment horizontal="left"/>
    </xf>
    <xf numFmtId="0" fontId="0" fillId="0" borderId="100" xfId="75" applyFont="1" applyBorder="1"/>
    <xf numFmtId="0" fontId="0" fillId="0" borderId="98" xfId="75" applyFont="1" applyBorder="1" applyAlignment="1">
      <alignment horizontal="left"/>
    </xf>
    <xf numFmtId="57" fontId="0" fillId="0" borderId="98" xfId="75" applyNumberFormat="1" applyFont="1" applyBorder="1" applyAlignment="1">
      <alignment horizontal="left"/>
    </xf>
    <xf numFmtId="0" fontId="0" fillId="0" borderId="91" xfId="75" applyFont="1" applyBorder="1"/>
    <xf numFmtId="57" fontId="0" fillId="0" borderId="109" xfId="75" applyNumberFormat="1" applyFont="1" applyBorder="1" applyAlignment="1">
      <alignment horizontal="left"/>
    </xf>
    <xf numFmtId="180" fontId="27" fillId="0" borderId="48" xfId="76" applyNumberFormat="1" applyFont="1" applyBorder="1" applyAlignment="1">
      <alignment horizontal="right" shrinkToFit="1"/>
    </xf>
    <xf numFmtId="180" fontId="0" fillId="0" borderId="48" xfId="76" applyNumberFormat="1" applyFont="1" applyBorder="1" applyAlignment="1">
      <alignment horizontal="right" shrinkToFit="1"/>
    </xf>
    <xf numFmtId="181" fontId="0" fillId="0" borderId="49" xfId="70" applyNumberFormat="1" applyFont="1" applyBorder="1" applyAlignment="1">
      <alignment horizontal="center"/>
    </xf>
    <xf numFmtId="179" fontId="0" fillId="0" borderId="48" xfId="70" applyNumberFormat="1" applyFont="1" applyBorder="1" applyAlignment="1">
      <alignment horizontal="center"/>
    </xf>
    <xf numFmtId="0" fontId="0" fillId="0" borderId="50" xfId="75" applyFont="1" applyBorder="1"/>
    <xf numFmtId="0" fontId="0" fillId="0" borderId="49" xfId="75" applyFont="1" applyBorder="1"/>
    <xf numFmtId="0" fontId="0" fillId="0" borderId="48" xfId="75" applyFont="1" applyBorder="1"/>
    <xf numFmtId="0" fontId="0" fillId="0" borderId="51" xfId="75" applyFont="1" applyBorder="1"/>
    <xf numFmtId="181" fontId="0" fillId="0" borderId="44" xfId="76" applyNumberFormat="1" applyFont="1" applyBorder="1"/>
    <xf numFmtId="181" fontId="0" fillId="0" borderId="44" xfId="75" applyNumberFormat="1" applyFont="1" applyBorder="1"/>
    <xf numFmtId="181" fontId="0" fillId="0" borderId="45" xfId="70" applyNumberFormat="1" applyFont="1" applyBorder="1"/>
    <xf numFmtId="179" fontId="0" fillId="0" borderId="52" xfId="70" applyNumberFormat="1" applyFont="1" applyBorder="1"/>
    <xf numFmtId="181" fontId="0" fillId="0" borderId="45" xfId="75" applyNumberFormat="1" applyFont="1" applyBorder="1"/>
    <xf numFmtId="181" fontId="0" fillId="0" borderId="46" xfId="75" applyNumberFormat="1" applyFont="1" applyBorder="1"/>
    <xf numFmtId="0" fontId="0" fillId="0" borderId="45" xfId="75" applyFont="1" applyBorder="1"/>
    <xf numFmtId="0" fontId="0" fillId="0" borderId="46" xfId="75" applyFont="1" applyBorder="1"/>
    <xf numFmtId="0" fontId="0" fillId="0" borderId="44" xfId="75" applyFont="1" applyBorder="1"/>
    <xf numFmtId="0" fontId="0" fillId="0" borderId="47" xfId="75" applyFont="1" applyBorder="1"/>
    <xf numFmtId="0" fontId="0" fillId="0" borderId="0" xfId="47" applyFont="1" applyBorder="1" applyAlignment="1"/>
    <xf numFmtId="181" fontId="0" fillId="0" borderId="0" xfId="47" applyNumberFormat="1" applyFont="1" applyBorder="1"/>
    <xf numFmtId="179" fontId="0" fillId="0" borderId="0" xfId="47" applyNumberFormat="1" applyFont="1" applyBorder="1"/>
    <xf numFmtId="0" fontId="0" fillId="0" borderId="0" xfId="47" applyFont="1" applyBorder="1"/>
    <xf numFmtId="0" fontId="0" fillId="0" borderId="0" xfId="64" applyFont="1"/>
    <xf numFmtId="0" fontId="0" fillId="0" borderId="0" xfId="47" applyFont="1"/>
    <xf numFmtId="0" fontId="0" fillId="0" borderId="0" xfId="65" applyFont="1" applyAlignment="1"/>
    <xf numFmtId="0" fontId="0" fillId="0" borderId="0" xfId="50" applyFont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0" fillId="0" borderId="0" xfId="0" quotePrefix="1" applyFont="1" applyFill="1" applyAlignment="1">
      <alignment horizontal="right"/>
    </xf>
    <xf numFmtId="0" fontId="8" fillId="0" borderId="0" xfId="58" applyFont="1"/>
    <xf numFmtId="0" fontId="0" fillId="0" borderId="0" xfId="58" applyFont="1"/>
    <xf numFmtId="0" fontId="0" fillId="0" borderId="0" xfId="58" applyFont="1" applyFill="1"/>
    <xf numFmtId="0" fontId="0" fillId="0" borderId="0" xfId="68" applyFont="1"/>
    <xf numFmtId="0" fontId="0" fillId="0" borderId="0" xfId="68" applyFont="1" applyFill="1"/>
    <xf numFmtId="0" fontId="0" fillId="0" borderId="10" xfId="68" applyFont="1" applyBorder="1" applyAlignment="1">
      <alignment horizontal="center"/>
    </xf>
    <xf numFmtId="0" fontId="0" fillId="0" borderId="10" xfId="68" applyFont="1" applyFill="1" applyBorder="1"/>
    <xf numFmtId="0" fontId="0" fillId="0" borderId="68" xfId="68" applyFont="1" applyFill="1" applyBorder="1"/>
    <xf numFmtId="0" fontId="0" fillId="0" borderId="95" xfId="68" applyFont="1" applyBorder="1"/>
    <xf numFmtId="57" fontId="0" fillId="0" borderId="101" xfId="68" applyNumberFormat="1" applyFont="1" applyBorder="1" applyAlignment="1">
      <alignment horizontal="left"/>
    </xf>
    <xf numFmtId="0" fontId="0" fillId="0" borderId="100" xfId="68" applyFont="1" applyBorder="1"/>
    <xf numFmtId="57" fontId="0" fillId="0" borderId="98" xfId="68" applyNumberFormat="1" applyFont="1" applyBorder="1" applyAlignment="1">
      <alignment horizontal="left"/>
    </xf>
    <xf numFmtId="0" fontId="0" fillId="0" borderId="100" xfId="78" applyFont="1" applyBorder="1"/>
    <xf numFmtId="0" fontId="0" fillId="0" borderId="91" xfId="68" applyFont="1" applyBorder="1"/>
    <xf numFmtId="57" fontId="0" fillId="0" borderId="109" xfId="68" applyNumberFormat="1" applyFont="1" applyBorder="1" applyAlignment="1">
      <alignment horizontal="left"/>
    </xf>
    <xf numFmtId="182" fontId="0" fillId="0" borderId="46" xfId="70" applyNumberFormat="1" applyFont="1" applyBorder="1"/>
    <xf numFmtId="182" fontId="0" fillId="0" borderId="46" xfId="70" applyNumberFormat="1" applyFont="1" applyFill="1" applyBorder="1"/>
    <xf numFmtId="182" fontId="0" fillId="0" borderId="46" xfId="79" applyNumberFormat="1" applyFont="1" applyFill="1" applyBorder="1"/>
    <xf numFmtId="182" fontId="0" fillId="0" borderId="47" xfId="79" applyNumberFormat="1" applyFont="1" applyFill="1" applyBorder="1" applyAlignment="1">
      <alignment horizontal="right"/>
    </xf>
    <xf numFmtId="0" fontId="0" fillId="0" borderId="0" xfId="58" applyFont="1" applyBorder="1" applyAlignment="1"/>
    <xf numFmtId="0" fontId="0" fillId="0" borderId="0" xfId="58" applyFont="1" applyBorder="1" applyAlignment="1">
      <alignment horizontal="right"/>
    </xf>
    <xf numFmtId="0" fontId="0" fillId="0" borderId="15" xfId="58" applyFont="1" applyBorder="1" applyAlignment="1">
      <alignment horizontal="right"/>
    </xf>
    <xf numFmtId="0" fontId="0" fillId="0" borderId="0" xfId="58" applyFont="1" applyFill="1" applyBorder="1" applyAlignment="1">
      <alignment horizontal="right"/>
    </xf>
    <xf numFmtId="0" fontId="8" fillId="0" borderId="0" xfId="67" applyFont="1"/>
    <xf numFmtId="0" fontId="0" fillId="0" borderId="0" xfId="57" applyFont="1"/>
    <xf numFmtId="0" fontId="0" fillId="0" borderId="0" xfId="57" applyFont="1" applyFill="1"/>
    <xf numFmtId="0" fontId="0" fillId="0" borderId="0" xfId="57" applyFont="1" applyBorder="1" applyAlignment="1">
      <alignment horizontal="center"/>
    </xf>
    <xf numFmtId="0" fontId="0" fillId="0" borderId="0" xfId="57" applyFont="1" applyBorder="1"/>
    <xf numFmtId="0" fontId="0" fillId="0" borderId="0" xfId="57" applyFont="1" applyFill="1" applyBorder="1"/>
    <xf numFmtId="0" fontId="0" fillId="0" borderId="0" xfId="67" applyFont="1" applyFill="1" applyAlignment="1">
      <alignment horizontal="right"/>
    </xf>
    <xf numFmtId="0" fontId="0" fillId="0" borderId="11" xfId="57" applyFont="1" applyBorder="1" applyAlignment="1">
      <alignment horizontal="center"/>
    </xf>
    <xf numFmtId="0" fontId="0" fillId="0" borderId="20" xfId="57" applyFont="1" applyFill="1" applyBorder="1" applyAlignment="1">
      <alignment horizontal="center" vertical="center"/>
    </xf>
    <xf numFmtId="0" fontId="0" fillId="0" borderId="67" xfId="57" applyFont="1" applyFill="1" applyBorder="1" applyAlignment="1">
      <alignment horizontal="center" vertical="center"/>
    </xf>
    <xf numFmtId="0" fontId="0" fillId="0" borderId="90" xfId="57" applyFont="1" applyFill="1" applyBorder="1" applyAlignment="1">
      <alignment horizontal="center" vertical="center" wrapText="1"/>
    </xf>
    <xf numFmtId="0" fontId="29" fillId="0" borderId="139" xfId="57" applyFont="1" applyFill="1" applyBorder="1" applyAlignment="1">
      <alignment horizontal="center" vertical="center" wrapText="1"/>
    </xf>
    <xf numFmtId="0" fontId="0" fillId="0" borderId="44" xfId="57" applyFont="1" applyFill="1" applyBorder="1" applyAlignment="1">
      <alignment horizontal="center"/>
    </xf>
    <xf numFmtId="0" fontId="0" fillId="0" borderId="46" xfId="57" applyFont="1" applyFill="1" applyBorder="1" applyAlignment="1">
      <alignment horizontal="center"/>
    </xf>
    <xf numFmtId="0" fontId="0" fillId="0" borderId="47" xfId="57" applyFont="1" applyFill="1" applyBorder="1" applyAlignment="1">
      <alignment horizontal="center"/>
    </xf>
    <xf numFmtId="176" fontId="0" fillId="0" borderId="133" xfId="77" applyNumberFormat="1" applyFont="1" applyFill="1" applyBorder="1"/>
    <xf numFmtId="176" fontId="0" fillId="0" borderId="75" xfId="77" applyNumberFormat="1" applyFont="1" applyFill="1" applyBorder="1"/>
    <xf numFmtId="176" fontId="0" fillId="0" borderId="10" xfId="77" applyNumberFormat="1" applyFont="1" applyFill="1" applyBorder="1"/>
    <xf numFmtId="176" fontId="0" fillId="0" borderId="52" xfId="77" applyNumberFormat="1" applyFont="1" applyFill="1" applyBorder="1"/>
    <xf numFmtId="0" fontId="0" fillId="0" borderId="0" xfId="48" applyFont="1">
      <alignment vertical="center"/>
    </xf>
    <xf numFmtId="0" fontId="0" fillId="0" borderId="0" xfId="48" applyFont="1" applyFill="1">
      <alignment vertical="center"/>
    </xf>
    <xf numFmtId="0" fontId="0" fillId="0" borderId="0" xfId="67" quotePrefix="1" applyFont="1" applyFill="1" applyAlignment="1">
      <alignment horizontal="right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176" fontId="0" fillId="0" borderId="152" xfId="77" applyNumberFormat="1" applyFont="1" applyFill="1" applyBorder="1"/>
    <xf numFmtId="176" fontId="0" fillId="0" borderId="80" xfId="77" applyNumberFormat="1" applyFont="1" applyFill="1" applyBorder="1"/>
    <xf numFmtId="176" fontId="0" fillId="0" borderId="153" xfId="77" applyNumberFormat="1" applyFont="1" applyFill="1" applyBorder="1"/>
    <xf numFmtId="176" fontId="0" fillId="0" borderId="154" xfId="77" applyNumberFormat="1" applyFont="1" applyFill="1" applyBorder="1"/>
    <xf numFmtId="0" fontId="0" fillId="0" borderId="156" xfId="60" applyFont="1" applyFill="1" applyBorder="1" applyAlignment="1">
      <alignment horizontal="center"/>
    </xf>
    <xf numFmtId="0" fontId="0" fillId="0" borderId="16" xfId="60" applyFont="1" applyFill="1" applyBorder="1" applyAlignment="1">
      <alignment horizontal="center"/>
    </xf>
    <xf numFmtId="176" fontId="0" fillId="0" borderId="88" xfId="34" applyNumberFormat="1" applyFont="1" applyFill="1" applyBorder="1"/>
    <xf numFmtId="176" fontId="0" fillId="0" borderId="157" xfId="34" applyNumberFormat="1" applyFont="1" applyFill="1" applyBorder="1"/>
    <xf numFmtId="176" fontId="0" fillId="0" borderId="156" xfId="34" applyNumberFormat="1" applyFont="1" applyFill="1" applyBorder="1"/>
    <xf numFmtId="176" fontId="0" fillId="0" borderId="155" xfId="34" applyNumberFormat="1" applyFont="1" applyFill="1" applyBorder="1"/>
    <xf numFmtId="0" fontId="0" fillId="0" borderId="63" xfId="59" applyFont="1" applyFill="1" applyBorder="1" applyAlignment="1">
      <alignment horizontal="center"/>
    </xf>
    <xf numFmtId="176" fontId="0" fillId="0" borderId="90" xfId="34" applyNumberFormat="1" applyFont="1" applyFill="1" applyBorder="1"/>
    <xf numFmtId="176" fontId="0" fillId="0" borderId="91" xfId="34" applyNumberFormat="1" applyFont="1" applyFill="1" applyBorder="1"/>
    <xf numFmtId="176" fontId="0" fillId="0" borderId="92" xfId="34" applyNumberFormat="1" applyFont="1" applyFill="1" applyBorder="1"/>
    <xf numFmtId="0" fontId="0" fillId="0" borderId="74" xfId="60" applyFont="1" applyFill="1" applyBorder="1" applyAlignment="1">
      <alignment horizontal="center"/>
    </xf>
    <xf numFmtId="0" fontId="0" fillId="0" borderId="62" xfId="59" applyFont="1" applyFill="1" applyBorder="1" applyAlignment="1">
      <alignment horizontal="center"/>
    </xf>
    <xf numFmtId="176" fontId="0" fillId="0" borderId="81" xfId="34" applyNumberFormat="1" applyFont="1" applyFill="1" applyBorder="1"/>
    <xf numFmtId="176" fontId="0" fillId="0" borderId="41" xfId="34" applyNumberFormat="1" applyFont="1" applyFill="1" applyBorder="1"/>
    <xf numFmtId="176" fontId="0" fillId="0" borderId="74" xfId="34" applyNumberFormat="1" applyFont="1" applyFill="1" applyBorder="1"/>
    <xf numFmtId="176" fontId="0" fillId="0" borderId="84" xfId="34" applyNumberFormat="1" applyFont="1" applyFill="1" applyBorder="1"/>
    <xf numFmtId="0" fontId="0" fillId="0" borderId="37" xfId="73" applyFont="1" applyBorder="1"/>
    <xf numFmtId="0" fontId="0" fillId="0" borderId="30" xfId="73" applyFont="1" applyBorder="1"/>
    <xf numFmtId="38" fontId="0" fillId="0" borderId="57" xfId="90" applyNumberFormat="1" applyFont="1" applyBorder="1"/>
    <xf numFmtId="176" fontId="0" fillId="0" borderId="42" xfId="90" applyNumberFormat="1" applyFont="1" applyBorder="1"/>
    <xf numFmtId="176" fontId="0" fillId="0" borderId="58" xfId="74" applyNumberFormat="1" applyFont="1" applyBorder="1"/>
    <xf numFmtId="0" fontId="0" fillId="0" borderId="42" xfId="0" applyFont="1" applyFill="1" applyBorder="1" applyAlignment="1">
      <alignment vertical="center" shrinkToFit="1"/>
    </xf>
    <xf numFmtId="176" fontId="0" fillId="0" borderId="57" xfId="74" applyNumberFormat="1" applyFont="1" applyBorder="1"/>
    <xf numFmtId="176" fontId="0" fillId="0" borderId="42" xfId="89" applyNumberFormat="1" applyFont="1" applyBorder="1"/>
    <xf numFmtId="179" fontId="0" fillId="0" borderId="42" xfId="70" applyNumberFormat="1" applyFont="1" applyBorder="1"/>
    <xf numFmtId="176" fontId="0" fillId="0" borderId="58" xfId="89" applyNumberFormat="1" applyFont="1" applyBorder="1"/>
    <xf numFmtId="176" fontId="0" fillId="0" borderId="57" xfId="89" applyNumberFormat="1" applyFont="1" applyBorder="1"/>
    <xf numFmtId="0" fontId="27" fillId="0" borderId="77" xfId="85" applyFont="1" applyBorder="1">
      <alignment vertical="center"/>
    </xf>
    <xf numFmtId="0" fontId="0" fillId="0" borderId="58" xfId="89" applyFont="1" applyBorder="1"/>
    <xf numFmtId="0" fontId="0" fillId="0" borderId="57" xfId="89" applyFont="1" applyBorder="1"/>
    <xf numFmtId="0" fontId="0" fillId="0" borderId="42" xfId="89" applyFont="1" applyBorder="1" applyAlignment="1">
      <alignment horizontal="center"/>
    </xf>
    <xf numFmtId="0" fontId="0" fillId="0" borderId="82" xfId="70" applyFont="1" applyBorder="1" applyAlignment="1">
      <alignment horizontal="center"/>
    </xf>
    <xf numFmtId="38" fontId="0" fillId="0" borderId="76" xfId="90" applyNumberFormat="1" applyFont="1" applyBorder="1"/>
    <xf numFmtId="176" fontId="0" fillId="0" borderId="75" xfId="90" applyNumberFormat="1" applyFont="1" applyBorder="1"/>
    <xf numFmtId="176" fontId="0" fillId="0" borderId="77" xfId="74" applyNumberFormat="1" applyFont="1" applyBorder="1"/>
    <xf numFmtId="0" fontId="0" fillId="0" borderId="75" xfId="0" applyFont="1" applyFill="1" applyBorder="1" applyAlignment="1">
      <alignment vertical="center" shrinkToFit="1"/>
    </xf>
    <xf numFmtId="176" fontId="0" fillId="0" borderId="75" xfId="74" applyNumberFormat="1" applyFont="1" applyBorder="1" applyAlignment="1">
      <alignment horizontal="right"/>
    </xf>
    <xf numFmtId="176" fontId="0" fillId="0" borderId="75" xfId="89" applyNumberFormat="1" applyFont="1" applyBorder="1"/>
    <xf numFmtId="176" fontId="0" fillId="0" borderId="77" xfId="89" applyNumberFormat="1" applyFont="1" applyBorder="1"/>
    <xf numFmtId="176" fontId="0" fillId="0" borderId="76" xfId="89" applyNumberFormat="1" applyFont="1" applyBorder="1"/>
    <xf numFmtId="0" fontId="0" fillId="0" borderId="77" xfId="89" applyFont="1" applyBorder="1"/>
    <xf numFmtId="0" fontId="0" fillId="0" borderId="76" xfId="89" applyFont="1" applyBorder="1"/>
    <xf numFmtId="0" fontId="0" fillId="0" borderId="75" xfId="89" applyFont="1" applyBorder="1" applyAlignment="1">
      <alignment horizontal="center"/>
    </xf>
    <xf numFmtId="176" fontId="0" fillId="0" borderId="75" xfId="90" applyNumberFormat="1" applyFont="1" applyFill="1" applyBorder="1"/>
    <xf numFmtId="176" fontId="0" fillId="0" borderId="78" xfId="74" applyNumberFormat="1" applyFont="1" applyBorder="1" applyAlignment="1">
      <alignment horizontal="center"/>
    </xf>
    <xf numFmtId="176" fontId="0" fillId="0" borderId="80" xfId="74" applyNumberFormat="1" applyFont="1" applyBorder="1"/>
    <xf numFmtId="38" fontId="0" fillId="0" borderId="76" xfId="83" applyFont="1" applyBorder="1"/>
    <xf numFmtId="176" fontId="0" fillId="0" borderId="80" xfId="74" applyNumberFormat="1" applyFont="1" applyBorder="1" applyAlignment="1">
      <alignment horizontal="right"/>
    </xf>
    <xf numFmtId="176" fontId="0" fillId="0" borderId="75" xfId="74" applyNumberFormat="1" applyFont="1" applyBorder="1"/>
    <xf numFmtId="180" fontId="0" fillId="0" borderId="77" xfId="74" applyNumberFormat="1" applyFont="1" applyBorder="1" applyAlignment="1">
      <alignment horizontal="right"/>
    </xf>
    <xf numFmtId="180" fontId="0" fillId="0" borderId="75" xfId="74" applyNumberFormat="1" applyFont="1" applyBorder="1"/>
    <xf numFmtId="176" fontId="0" fillId="0" borderId="77" xfId="74" applyNumberFormat="1" applyFont="1" applyBorder="1" applyAlignment="1">
      <alignment horizontal="right"/>
    </xf>
    <xf numFmtId="176" fontId="0" fillId="0" borderId="75" xfId="90" applyNumberFormat="1" applyFont="1" applyFill="1" applyBorder="1" applyAlignment="1">
      <alignment horizontal="right"/>
    </xf>
    <xf numFmtId="38" fontId="0" fillId="0" borderId="20" xfId="90" applyNumberFormat="1" applyFont="1" applyBorder="1"/>
    <xf numFmtId="176" fontId="0" fillId="0" borderId="16" xfId="90" applyNumberFormat="1" applyFont="1" applyFill="1" applyBorder="1"/>
    <xf numFmtId="176" fontId="0" fillId="0" borderId="16" xfId="90" applyNumberFormat="1" applyFont="1" applyBorder="1"/>
    <xf numFmtId="180" fontId="0" fillId="0" borderId="67" xfId="74" applyNumberFormat="1" applyFont="1" applyBorder="1" applyAlignment="1">
      <alignment horizontal="right"/>
    </xf>
    <xf numFmtId="176" fontId="0" fillId="0" borderId="67" xfId="89" applyNumberFormat="1" applyFont="1" applyBorder="1"/>
    <xf numFmtId="38" fontId="0" fillId="0" borderId="20" xfId="83" applyFont="1" applyBorder="1"/>
    <xf numFmtId="0" fontId="27" fillId="0" borderId="67" xfId="85" applyFont="1" applyBorder="1">
      <alignment vertical="center"/>
    </xf>
    <xf numFmtId="0" fontId="0" fillId="0" borderId="20" xfId="89" applyFont="1" applyBorder="1"/>
    <xf numFmtId="0" fontId="0" fillId="0" borderId="16" xfId="89" applyFont="1" applyBorder="1" applyAlignment="1">
      <alignment horizontal="center"/>
    </xf>
    <xf numFmtId="0" fontId="0" fillId="0" borderId="29" xfId="70" applyFont="1" applyBorder="1" applyAlignment="1">
      <alignment horizontal="center"/>
    </xf>
    <xf numFmtId="180" fontId="0" fillId="0" borderId="78" xfId="74" applyNumberFormat="1" applyFont="1" applyBorder="1" applyAlignment="1">
      <alignment horizontal="center"/>
    </xf>
    <xf numFmtId="176" fontId="0" fillId="0" borderId="85" xfId="89" applyNumberFormat="1" applyFont="1" applyBorder="1"/>
    <xf numFmtId="0" fontId="27" fillId="0" borderId="16" xfId="85" applyFont="1" applyBorder="1">
      <alignment vertical="center"/>
    </xf>
    <xf numFmtId="0" fontId="0" fillId="0" borderId="85" xfId="89" applyFont="1" applyBorder="1"/>
    <xf numFmtId="0" fontId="0" fillId="0" borderId="76" xfId="89" applyFont="1" applyBorder="1" applyAlignment="1">
      <alignment horizontal="center"/>
    </xf>
    <xf numFmtId="176" fontId="0" fillId="0" borderId="76" xfId="90" applyNumberFormat="1" applyFont="1" applyBorder="1"/>
    <xf numFmtId="176" fontId="0" fillId="0" borderId="111" xfId="89" applyNumberFormat="1" applyFont="1" applyBorder="1"/>
    <xf numFmtId="0" fontId="27" fillId="0" borderId="75" xfId="85" applyFont="1" applyBorder="1">
      <alignment vertical="center"/>
    </xf>
    <xf numFmtId="38" fontId="0" fillId="0" borderId="79" xfId="90" applyNumberFormat="1" applyFont="1" applyBorder="1"/>
    <xf numFmtId="176" fontId="0" fillId="0" borderId="79" xfId="90" applyNumberFormat="1" applyFont="1" applyBorder="1"/>
    <xf numFmtId="176" fontId="0" fillId="0" borderId="112" xfId="89" applyNumberFormat="1" applyFont="1" applyBorder="1"/>
    <xf numFmtId="38" fontId="0" fillId="0" borderId="66" xfId="90" applyNumberFormat="1" applyFont="1" applyBorder="1"/>
    <xf numFmtId="176" fontId="0" fillId="0" borderId="10" xfId="90" applyNumberFormat="1" applyFont="1" applyFill="1" applyBorder="1"/>
    <xf numFmtId="176" fontId="0" fillId="0" borderId="10" xfId="90" applyNumberFormat="1" applyFont="1" applyBorder="1"/>
    <xf numFmtId="0" fontId="0" fillId="0" borderId="10" xfId="0" applyFont="1" applyFill="1" applyBorder="1" applyAlignment="1">
      <alignment vertical="center" shrinkToFit="1"/>
    </xf>
    <xf numFmtId="49" fontId="0" fillId="0" borderId="66" xfId="74" applyNumberFormat="1" applyFont="1" applyBorder="1" applyAlignment="1">
      <alignment horizontal="right"/>
    </xf>
    <xf numFmtId="176" fontId="0" fillId="0" borderId="10" xfId="89" applyNumberFormat="1" applyFont="1" applyBorder="1"/>
    <xf numFmtId="179" fontId="0" fillId="0" borderId="10" xfId="70" applyNumberFormat="1" applyFont="1" applyBorder="1"/>
    <xf numFmtId="176" fontId="0" fillId="0" borderId="64" xfId="89" applyNumberFormat="1" applyFont="1" applyBorder="1"/>
    <xf numFmtId="38" fontId="0" fillId="0" borderId="79" xfId="83" applyFont="1" applyBorder="1"/>
    <xf numFmtId="176" fontId="0" fillId="0" borderId="66" xfId="89" applyNumberFormat="1" applyFont="1" applyBorder="1"/>
    <xf numFmtId="0" fontId="27" fillId="0" borderId="17" xfId="85" applyFont="1" applyBorder="1">
      <alignment vertical="center"/>
    </xf>
    <xf numFmtId="0" fontId="0" fillId="0" borderId="10" xfId="89" applyFont="1" applyBorder="1" applyAlignment="1">
      <alignment horizontal="center"/>
    </xf>
    <xf numFmtId="0" fontId="0" fillId="0" borderId="68" xfId="70" applyFont="1" applyBorder="1" applyAlignment="1">
      <alignment horizontal="center"/>
    </xf>
    <xf numFmtId="176" fontId="0" fillId="0" borderId="57" xfId="90" applyNumberFormat="1" applyFont="1" applyBorder="1"/>
    <xf numFmtId="176" fontId="0" fillId="0" borderId="57" xfId="70" applyNumberFormat="1" applyFont="1" applyBorder="1"/>
    <xf numFmtId="184" fontId="0" fillId="0" borderId="57" xfId="70" applyNumberFormat="1" applyFont="1" applyBorder="1" applyAlignment="1">
      <alignment horizontal="center"/>
    </xf>
    <xf numFmtId="176" fontId="0" fillId="0" borderId="56" xfId="70" applyNumberFormat="1" applyFont="1" applyBorder="1"/>
    <xf numFmtId="176" fontId="0" fillId="0" borderId="49" xfId="70" applyNumberFormat="1" applyFont="1" applyBorder="1"/>
    <xf numFmtId="176" fontId="0" fillId="0" borderId="58" xfId="70" applyNumberFormat="1" applyFont="1" applyBorder="1"/>
    <xf numFmtId="176" fontId="0" fillId="0" borderId="48" xfId="70" applyNumberFormat="1" applyFont="1" applyBorder="1"/>
    <xf numFmtId="0" fontId="0" fillId="0" borderId="0" xfId="52" applyFont="1"/>
    <xf numFmtId="176" fontId="0" fillId="0" borderId="49" xfId="70" applyNumberFormat="1" applyFont="1" applyBorder="1" applyAlignment="1"/>
    <xf numFmtId="0" fontId="0" fillId="0" borderId="0" xfId="65" applyFont="1" applyFill="1" applyAlignment="1">
      <alignment horizontal="right"/>
    </xf>
    <xf numFmtId="180" fontId="0" fillId="0" borderId="57" xfId="92" applyNumberFormat="1" applyFont="1" applyBorder="1"/>
    <xf numFmtId="180" fontId="0" fillId="0" borderId="42" xfId="92" applyNumberFormat="1" applyFont="1" applyBorder="1"/>
    <xf numFmtId="180" fontId="0" fillId="0" borderId="42" xfId="76" applyNumberFormat="1" applyFont="1" applyBorder="1"/>
    <xf numFmtId="180" fontId="0" fillId="0" borderId="42" xfId="91" applyNumberFormat="1" applyFont="1" applyFill="1" applyBorder="1"/>
    <xf numFmtId="180" fontId="0" fillId="0" borderId="58" xfId="89" applyNumberFormat="1" applyFont="1" applyFill="1" applyBorder="1"/>
    <xf numFmtId="180" fontId="0" fillId="0" borderId="57" xfId="89" applyNumberFormat="1" applyFont="1" applyFill="1" applyBorder="1"/>
    <xf numFmtId="0" fontId="27" fillId="0" borderId="58" xfId="86" applyFont="1" applyFill="1" applyBorder="1">
      <alignment vertical="center"/>
    </xf>
    <xf numFmtId="180" fontId="0" fillId="0" borderId="58" xfId="91" applyNumberFormat="1" applyFont="1" applyFill="1" applyBorder="1"/>
    <xf numFmtId="180" fontId="0" fillId="0" borderId="57" xfId="91" applyNumberFormat="1" applyFont="1" applyFill="1" applyBorder="1"/>
    <xf numFmtId="0" fontId="0" fillId="0" borderId="58" xfId="91" applyFont="1" applyFill="1" applyBorder="1"/>
    <xf numFmtId="0" fontId="0" fillId="0" borderId="57" xfId="91" applyFont="1" applyFill="1" applyBorder="1"/>
    <xf numFmtId="0" fontId="0" fillId="0" borderId="42" xfId="91" applyFont="1" applyFill="1" applyBorder="1" applyAlignment="1">
      <alignment horizontal="center"/>
    </xf>
    <xf numFmtId="0" fontId="0" fillId="0" borderId="87" xfId="75" applyFont="1" applyBorder="1" applyAlignment="1">
      <alignment horizontal="center"/>
    </xf>
    <xf numFmtId="180" fontId="0" fillId="0" borderId="76" xfId="92" applyNumberFormat="1" applyFont="1" applyBorder="1"/>
    <xf numFmtId="180" fontId="0" fillId="0" borderId="75" xfId="76" applyNumberFormat="1" applyFont="1" applyBorder="1"/>
    <xf numFmtId="180" fontId="0" fillId="0" borderId="75" xfId="91" applyNumberFormat="1" applyFont="1" applyBorder="1"/>
    <xf numFmtId="180" fontId="0" fillId="0" borderId="77" xfId="89" applyNumberFormat="1" applyFont="1" applyBorder="1"/>
    <xf numFmtId="180" fontId="0" fillId="0" borderId="76" xfId="89" applyNumberFormat="1" applyFont="1" applyBorder="1"/>
    <xf numFmtId="0" fontId="27" fillId="0" borderId="77" xfId="86" applyFont="1" applyBorder="1">
      <alignment vertical="center"/>
    </xf>
    <xf numFmtId="180" fontId="0" fillId="0" borderId="77" xfId="91" applyNumberFormat="1" applyFont="1" applyBorder="1"/>
    <xf numFmtId="180" fontId="0" fillId="0" borderId="76" xfId="91" applyNumberFormat="1" applyFont="1" applyBorder="1"/>
    <xf numFmtId="0" fontId="0" fillId="0" borderId="77" xfId="91" applyFont="1" applyBorder="1"/>
    <xf numFmtId="0" fontId="0" fillId="0" borderId="76" xfId="91" applyFont="1" applyBorder="1"/>
    <xf numFmtId="0" fontId="0" fillId="0" borderId="75" xfId="91" applyFont="1" applyBorder="1" applyAlignment="1">
      <alignment horizontal="center"/>
    </xf>
    <xf numFmtId="0" fontId="0" fillId="0" borderId="82" xfId="75" applyFont="1" applyBorder="1" applyAlignment="1">
      <alignment horizontal="center"/>
    </xf>
    <xf numFmtId="180" fontId="0" fillId="0" borderId="80" xfId="76" applyNumberFormat="1" applyFont="1" applyBorder="1"/>
    <xf numFmtId="180" fontId="0" fillId="0" borderId="75" xfId="76" applyNumberFormat="1" applyFont="1" applyBorder="1" applyAlignment="1">
      <alignment horizontal="right"/>
    </xf>
    <xf numFmtId="180" fontId="0" fillId="0" borderId="75" xfId="92" applyNumberFormat="1" applyFont="1" applyBorder="1"/>
    <xf numFmtId="180" fontId="0" fillId="0" borderId="20" xfId="92" applyNumberFormat="1" applyFont="1" applyBorder="1"/>
    <xf numFmtId="180" fontId="0" fillId="0" borderId="16" xfId="92" applyNumberFormat="1" applyFont="1" applyBorder="1"/>
    <xf numFmtId="180" fontId="0" fillId="0" borderId="16" xfId="91" applyNumberFormat="1" applyFont="1" applyBorder="1"/>
    <xf numFmtId="180" fontId="0" fillId="0" borderId="67" xfId="89" applyNumberFormat="1" applyFont="1" applyBorder="1"/>
    <xf numFmtId="180" fontId="0" fillId="0" borderId="20" xfId="89" applyNumberFormat="1" applyFont="1" applyBorder="1"/>
    <xf numFmtId="0" fontId="27" fillId="0" borderId="67" xfId="86" applyFont="1" applyBorder="1">
      <alignment vertical="center"/>
    </xf>
    <xf numFmtId="180" fontId="0" fillId="0" borderId="67" xfId="91" applyNumberFormat="1" applyFont="1" applyBorder="1"/>
    <xf numFmtId="180" fontId="0" fillId="0" borderId="20" xfId="91" applyNumberFormat="1" applyFont="1" applyBorder="1"/>
    <xf numFmtId="0" fontId="0" fillId="0" borderId="67" xfId="91" applyFont="1" applyBorder="1"/>
    <xf numFmtId="0" fontId="0" fillId="0" borderId="20" xfId="91" applyFont="1" applyBorder="1"/>
    <xf numFmtId="0" fontId="0" fillId="0" borderId="16" xfId="91" applyFont="1" applyBorder="1" applyAlignment="1">
      <alignment horizontal="center"/>
    </xf>
    <xf numFmtId="0" fontId="0" fillId="0" borderId="29" xfId="75" applyFont="1" applyBorder="1" applyAlignment="1">
      <alignment horizontal="center"/>
    </xf>
    <xf numFmtId="180" fontId="0" fillId="0" borderId="16" xfId="76" applyNumberFormat="1" applyFont="1" applyBorder="1" applyAlignment="1">
      <alignment horizontal="right"/>
    </xf>
    <xf numFmtId="180" fontId="0" fillId="0" borderId="17" xfId="89" applyNumberFormat="1" applyFont="1" applyBorder="1"/>
    <xf numFmtId="180" fontId="0" fillId="0" borderId="79" xfId="89" applyNumberFormat="1" applyFont="1" applyBorder="1"/>
    <xf numFmtId="180" fontId="0" fillId="0" borderId="10" xfId="76" applyNumberFormat="1" applyFont="1" applyBorder="1" applyAlignment="1">
      <alignment horizontal="right"/>
    </xf>
    <xf numFmtId="180" fontId="0" fillId="0" borderId="49" xfId="76" applyNumberFormat="1" applyFont="1" applyBorder="1"/>
    <xf numFmtId="180" fontId="0" fillId="0" borderId="48" xfId="75" applyNumberFormat="1" applyFont="1" applyBorder="1"/>
    <xf numFmtId="180" fontId="0" fillId="0" borderId="50" xfId="70" applyNumberFormat="1" applyFont="1" applyBorder="1"/>
    <xf numFmtId="180" fontId="0" fillId="0" borderId="49" xfId="70" applyNumberFormat="1" applyFont="1" applyBorder="1"/>
    <xf numFmtId="180" fontId="0" fillId="0" borderId="48" xfId="70" applyNumberFormat="1" applyFont="1" applyBorder="1"/>
    <xf numFmtId="180" fontId="0" fillId="0" borderId="50" xfId="75" applyNumberFormat="1" applyFont="1" applyBorder="1"/>
    <xf numFmtId="180" fontId="0" fillId="0" borderId="49" xfId="75" applyNumberFormat="1" applyFont="1" applyBorder="1"/>
    <xf numFmtId="185" fontId="8" fillId="0" borderId="0" xfId="0" applyNumberFormat="1" applyFont="1" applyFill="1"/>
    <xf numFmtId="0" fontId="8" fillId="0" borderId="0" xfId="0" applyFont="1" applyFill="1"/>
    <xf numFmtId="0" fontId="0" fillId="0" borderId="0" xfId="0" applyFont="1" applyFill="1" applyAlignment="1">
      <alignment horizontal="right"/>
    </xf>
    <xf numFmtId="0" fontId="0" fillId="0" borderId="53" xfId="0" applyFont="1" applyFill="1" applyBorder="1"/>
    <xf numFmtId="0" fontId="0" fillId="0" borderId="54" xfId="0" applyFont="1" applyFill="1" applyBorder="1" applyAlignment="1">
      <alignment horizontal="center"/>
    </xf>
    <xf numFmtId="0" fontId="0" fillId="0" borderId="54" xfId="0" applyFont="1" applyFill="1" applyBorder="1"/>
    <xf numFmtId="0" fontId="0" fillId="0" borderId="55" xfId="0" applyFont="1" applyFill="1" applyBorder="1"/>
    <xf numFmtId="0" fontId="0" fillId="0" borderId="56" xfId="0" applyFont="1" applyFill="1" applyBorder="1"/>
    <xf numFmtId="0" fontId="0" fillId="0" borderId="57" xfId="0" applyFont="1" applyFill="1" applyBorder="1"/>
    <xf numFmtId="0" fontId="0" fillId="0" borderId="58" xfId="0" applyFont="1" applyFill="1" applyBorder="1"/>
    <xf numFmtId="0" fontId="0" fillId="0" borderId="43" xfId="0" applyFont="1" applyFill="1" applyBorder="1"/>
    <xf numFmtId="0" fontId="0" fillId="0" borderId="59" xfId="0" applyFont="1" applyFill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/>
    </xf>
    <xf numFmtId="0" fontId="0" fillId="0" borderId="23" xfId="0" applyFont="1" applyFill="1" applyBorder="1"/>
    <xf numFmtId="0" fontId="0" fillId="0" borderId="88" xfId="66" applyFont="1" applyFill="1" applyBorder="1"/>
    <xf numFmtId="0" fontId="0" fillId="0" borderId="93" xfId="66" applyFont="1" applyFill="1" applyBorder="1"/>
    <xf numFmtId="0" fontId="0" fillId="0" borderId="48" xfId="66" applyFont="1" applyFill="1" applyBorder="1"/>
    <xf numFmtId="0" fontId="0" fillId="0" borderId="94" xfId="66" applyFont="1" applyFill="1" applyBorder="1"/>
    <xf numFmtId="0" fontId="0" fillId="0" borderId="95" xfId="66" applyFont="1" applyFill="1" applyBorder="1"/>
    <xf numFmtId="0" fontId="0" fillId="0" borderId="57" xfId="66" applyFont="1" applyFill="1" applyBorder="1"/>
    <xf numFmtId="0" fontId="0" fillId="0" borderId="49" xfId="66" applyFont="1" applyFill="1" applyBorder="1"/>
    <xf numFmtId="0" fontId="0" fillId="0" borderId="96" xfId="66" applyFont="1" applyFill="1" applyBorder="1"/>
    <xf numFmtId="0" fontId="0" fillId="0" borderId="81" xfId="66" applyFont="1" applyFill="1" applyBorder="1"/>
    <xf numFmtId="0" fontId="0" fillId="0" borderId="13" xfId="0" applyFont="1" applyFill="1" applyBorder="1"/>
    <xf numFmtId="0" fontId="0" fillId="0" borderId="97" xfId="66" applyFont="1" applyFill="1" applyBorder="1"/>
    <xf numFmtId="0" fontId="0" fillId="0" borderId="98" xfId="66" applyFont="1" applyFill="1" applyBorder="1"/>
    <xf numFmtId="0" fontId="0" fillId="0" borderId="99" xfId="66" applyFont="1" applyFill="1" applyBorder="1"/>
    <xf numFmtId="0" fontId="0" fillId="0" borderId="100" xfId="66" applyFont="1" applyFill="1" applyBorder="1"/>
    <xf numFmtId="0" fontId="0" fillId="0" borderId="101" xfId="66" applyFont="1" applyFill="1" applyBorder="1"/>
    <xf numFmtId="0" fontId="0" fillId="0" borderId="76" xfId="66" applyFont="1" applyFill="1" applyBorder="1"/>
    <xf numFmtId="0" fontId="0" fillId="0" borderId="83" xfId="66" applyFont="1" applyFill="1" applyBorder="1"/>
    <xf numFmtId="0" fontId="0" fillId="0" borderId="148" xfId="66" applyFont="1" applyFill="1" applyBorder="1"/>
    <xf numFmtId="0" fontId="0" fillId="0" borderId="60" xfId="66" applyFont="1" applyFill="1" applyBorder="1"/>
    <xf numFmtId="0" fontId="0" fillId="0" borderId="61" xfId="66" applyFont="1" applyFill="1" applyBorder="1"/>
    <xf numFmtId="0" fontId="0" fillId="0" borderId="65" xfId="66" applyFont="1" applyFill="1" applyBorder="1"/>
    <xf numFmtId="0" fontId="0" fillId="0" borderId="63" xfId="66" applyFont="1" applyFill="1" applyBorder="1"/>
    <xf numFmtId="0" fontId="0" fillId="0" borderId="62" xfId="66" applyFont="1" applyFill="1" applyBorder="1"/>
    <xf numFmtId="0" fontId="0" fillId="0" borderId="25" xfId="0" applyFont="1" applyFill="1" applyBorder="1"/>
    <xf numFmtId="0" fontId="0" fillId="0" borderId="102" xfId="66" applyFont="1" applyFill="1" applyBorder="1"/>
    <xf numFmtId="0" fontId="0" fillId="0" borderId="103" xfId="66" applyFont="1" applyFill="1" applyBorder="1"/>
    <xf numFmtId="0" fontId="0" fillId="0" borderId="26" xfId="66" applyFont="1" applyFill="1" applyBorder="1"/>
    <xf numFmtId="0" fontId="0" fillId="0" borderId="104" xfId="66" applyFont="1" applyFill="1" applyBorder="1"/>
    <xf numFmtId="0" fontId="0" fillId="0" borderId="143" xfId="66" applyFont="1" applyFill="1" applyBorder="1"/>
    <xf numFmtId="0" fontId="0" fillId="0" borderId="105" xfId="66" applyFont="1" applyFill="1" applyBorder="1"/>
    <xf numFmtId="38" fontId="0" fillId="0" borderId="106" xfId="34" applyFont="1" applyFill="1" applyBorder="1"/>
    <xf numFmtId="38" fontId="0" fillId="0" borderId="107" xfId="34" applyFont="1" applyFill="1" applyBorder="1"/>
    <xf numFmtId="0" fontId="0" fillId="0" borderId="108" xfId="66" applyFont="1" applyFill="1" applyBorder="1"/>
    <xf numFmtId="176" fontId="0" fillId="0" borderId="132" xfId="77" applyNumberFormat="1" applyFont="1" applyFill="1" applyBorder="1"/>
    <xf numFmtId="176" fontId="0" fillId="0" borderId="100" xfId="77" applyNumberFormat="1" applyFont="1" applyFill="1" applyBorder="1"/>
    <xf numFmtId="176" fontId="0" fillId="0" borderId="63" xfId="77" applyNumberFormat="1" applyFont="1" applyFill="1" applyBorder="1"/>
    <xf numFmtId="176" fontId="0" fillId="0" borderId="158" xfId="77" applyNumberFormat="1" applyFont="1" applyFill="1" applyBorder="1"/>
    <xf numFmtId="176" fontId="0" fillId="0" borderId="159" xfId="77" applyNumberFormat="1" applyFont="1" applyFill="1" applyBorder="1"/>
    <xf numFmtId="176" fontId="0" fillId="0" borderId="160" xfId="77" applyNumberFormat="1" applyFont="1" applyFill="1" applyBorder="1"/>
    <xf numFmtId="176" fontId="0" fillId="0" borderId="161" xfId="77" applyNumberFormat="1" applyFont="1" applyFill="1" applyBorder="1"/>
    <xf numFmtId="176" fontId="0" fillId="0" borderId="162" xfId="77" applyNumberFormat="1" applyFont="1" applyFill="1" applyBorder="1"/>
    <xf numFmtId="176" fontId="0" fillId="0" borderId="163" xfId="77" applyNumberFormat="1" applyFont="1" applyFill="1" applyBorder="1"/>
    <xf numFmtId="0" fontId="0" fillId="0" borderId="0" xfId="68" applyFont="1" applyFill="1" applyAlignment="1">
      <alignment horizontal="right"/>
    </xf>
    <xf numFmtId="176" fontId="0" fillId="0" borderId="57" xfId="69" applyNumberFormat="1" applyFont="1" applyBorder="1" applyAlignment="1">
      <alignment horizontal="right"/>
    </xf>
    <xf numFmtId="176" fontId="0" fillId="0" borderId="42" xfId="88" applyNumberFormat="1" applyFont="1" applyBorder="1" applyAlignment="1">
      <alignment horizontal="right"/>
    </xf>
    <xf numFmtId="176" fontId="0" fillId="0" borderId="42" xfId="69" applyNumberFormat="1" applyFont="1" applyBorder="1" applyAlignment="1">
      <alignment horizontal="right"/>
    </xf>
    <xf numFmtId="176" fontId="0" fillId="0" borderId="42" xfId="87" applyNumberFormat="1" applyFont="1" applyFill="1" applyBorder="1" applyAlignment="1">
      <alignment horizontal="right"/>
    </xf>
    <xf numFmtId="176" fontId="0" fillId="0" borderId="42" xfId="88" applyNumberFormat="1" applyFont="1" applyFill="1" applyBorder="1" applyAlignment="1">
      <alignment horizontal="right"/>
    </xf>
    <xf numFmtId="176" fontId="0" fillId="0" borderId="87" xfId="88" applyNumberFormat="1" applyFont="1" applyFill="1" applyBorder="1" applyAlignment="1">
      <alignment horizontal="right"/>
    </xf>
    <xf numFmtId="176" fontId="0" fillId="0" borderId="76" xfId="69" applyNumberFormat="1" applyFont="1" applyBorder="1" applyAlignment="1">
      <alignment horizontal="right"/>
    </xf>
    <xf numFmtId="176" fontId="0" fillId="0" borderId="75" xfId="88" applyNumberFormat="1" applyFont="1" applyBorder="1" applyAlignment="1">
      <alignment horizontal="right"/>
    </xf>
    <xf numFmtId="176" fontId="0" fillId="0" borderId="75" xfId="69" applyNumberFormat="1" applyFont="1" applyBorder="1" applyAlignment="1">
      <alignment horizontal="right"/>
    </xf>
    <xf numFmtId="176" fontId="0" fillId="0" borderId="75" xfId="87" applyNumberFormat="1" applyFont="1" applyFill="1" applyBorder="1" applyAlignment="1">
      <alignment horizontal="right"/>
    </xf>
    <xf numFmtId="176" fontId="0" fillId="0" borderId="75" xfId="88" applyNumberFormat="1" applyFont="1" applyFill="1" applyBorder="1" applyAlignment="1">
      <alignment horizontal="right"/>
    </xf>
    <xf numFmtId="176" fontId="0" fillId="0" borderId="82" xfId="88" applyNumberFormat="1" applyFont="1" applyFill="1" applyBorder="1" applyAlignment="1">
      <alignment horizontal="right"/>
    </xf>
    <xf numFmtId="176" fontId="0" fillId="0" borderId="80" xfId="69" applyNumberFormat="1" applyFont="1" applyBorder="1" applyAlignment="1">
      <alignment horizontal="right"/>
    </xf>
    <xf numFmtId="176" fontId="0" fillId="0" borderId="20" xfId="69" applyNumberFormat="1" applyFont="1" applyBorder="1" applyAlignment="1">
      <alignment horizontal="right"/>
    </xf>
    <xf numFmtId="176" fontId="0" fillId="0" borderId="16" xfId="88" applyNumberFormat="1" applyFont="1" applyBorder="1" applyAlignment="1">
      <alignment horizontal="right"/>
    </xf>
    <xf numFmtId="176" fontId="0" fillId="0" borderId="16" xfId="69" applyNumberFormat="1" applyFont="1" applyBorder="1" applyAlignment="1">
      <alignment horizontal="right"/>
    </xf>
    <xf numFmtId="176" fontId="0" fillId="0" borderId="16" xfId="87" applyNumberFormat="1" applyFont="1" applyFill="1" applyBorder="1" applyAlignment="1">
      <alignment horizontal="right"/>
    </xf>
    <xf numFmtId="176" fontId="0" fillId="0" borderId="16" xfId="93" applyNumberFormat="1" applyFont="1" applyFill="1" applyBorder="1" applyAlignment="1">
      <alignment horizontal="right"/>
    </xf>
    <xf numFmtId="176" fontId="0" fillId="0" borderId="29" xfId="88" applyNumberFormat="1" applyFont="1" applyFill="1" applyBorder="1" applyAlignment="1">
      <alignment horizontal="right"/>
    </xf>
    <xf numFmtId="176" fontId="0" fillId="0" borderId="49" xfId="34" applyNumberFormat="1" applyFont="1" applyBorder="1" applyAlignment="1">
      <alignment horizontal="right"/>
    </xf>
    <xf numFmtId="176" fontId="0" fillId="0" borderId="49" xfId="34" applyNumberFormat="1" applyFont="1" applyFill="1" applyBorder="1" applyAlignment="1">
      <alignment horizontal="right"/>
    </xf>
    <xf numFmtId="176" fontId="0" fillId="0" borderId="51" xfId="34" applyNumberFormat="1" applyFont="1" applyFill="1" applyBorder="1" applyAlignment="1">
      <alignment horizontal="right"/>
    </xf>
    <xf numFmtId="0" fontId="0" fillId="0" borderId="0" xfId="0" applyFont="1" applyFill="1"/>
    <xf numFmtId="176" fontId="5" fillId="0" borderId="74" xfId="34" applyNumberFormat="1" applyFont="1" applyFill="1" applyBorder="1"/>
    <xf numFmtId="185" fontId="8" fillId="0" borderId="0" xfId="0" applyNumberFormat="1" applyFont="1" applyAlignment="1"/>
    <xf numFmtId="6" fontId="0" fillId="0" borderId="113" xfId="43" applyFont="1" applyBorder="1" applyAlignment="1">
      <alignment horizontal="center"/>
    </xf>
    <xf numFmtId="6" fontId="0" fillId="0" borderId="114" xfId="43" applyFont="1" applyBorder="1" applyAlignment="1">
      <alignment horizontal="center"/>
    </xf>
    <xf numFmtId="6" fontId="0" fillId="0" borderId="115" xfId="43" applyFont="1" applyBorder="1" applyAlignment="1">
      <alignment horizontal="center"/>
    </xf>
    <xf numFmtId="0" fontId="0" fillId="0" borderId="116" xfId="53" applyFont="1" applyBorder="1" applyAlignment="1">
      <alignment horizontal="center"/>
    </xf>
    <xf numFmtId="0" fontId="0" fillId="0" borderId="114" xfId="53" applyFont="1" applyBorder="1" applyAlignment="1">
      <alignment horizontal="center"/>
    </xf>
    <xf numFmtId="0" fontId="0" fillId="0" borderId="115" xfId="53" applyFont="1" applyBorder="1" applyAlignment="1">
      <alignment horizontal="center"/>
    </xf>
    <xf numFmtId="0" fontId="0" fillId="0" borderId="117" xfId="53" applyFont="1" applyBorder="1" applyAlignment="1">
      <alignment horizontal="center" vertical="center"/>
    </xf>
    <xf numFmtId="0" fontId="0" fillId="0" borderId="24" xfId="53" applyFont="1" applyBorder="1" applyAlignment="1">
      <alignment horizontal="center" vertical="center"/>
    </xf>
    <xf numFmtId="0" fontId="0" fillId="0" borderId="120" xfId="54" applyFont="1" applyBorder="1" applyAlignment="1">
      <alignment horizontal="left" vertical="center"/>
    </xf>
    <xf numFmtId="0" fontId="0" fillId="0" borderId="23" xfId="54" applyFont="1" applyBorder="1" applyAlignment="1">
      <alignment horizontal="left" vertical="center"/>
    </xf>
    <xf numFmtId="0" fontId="0" fillId="0" borderId="53" xfId="54" applyFont="1" applyBorder="1" applyAlignment="1">
      <alignment horizontal="center" vertical="center"/>
    </xf>
    <xf numFmtId="0" fontId="0" fillId="0" borderId="54" xfId="54" applyFont="1" applyBorder="1" applyAlignment="1">
      <alignment horizontal="center" vertical="center"/>
    </xf>
    <xf numFmtId="0" fontId="0" fillId="0" borderId="137" xfId="54" applyFont="1" applyFill="1" applyBorder="1" applyAlignment="1">
      <alignment horizontal="center"/>
    </xf>
    <xf numFmtId="0" fontId="0" fillId="0" borderId="85" xfId="54" applyFont="1" applyFill="1" applyBorder="1" applyAlignment="1">
      <alignment horizontal="center"/>
    </xf>
    <xf numFmtId="0" fontId="0" fillId="0" borderId="76" xfId="54" applyFont="1" applyFill="1" applyBorder="1" applyAlignment="1">
      <alignment horizontal="center"/>
    </xf>
    <xf numFmtId="0" fontId="0" fillId="0" borderId="116" xfId="54" applyFont="1" applyFill="1" applyBorder="1" applyAlignment="1">
      <alignment horizontal="center"/>
    </xf>
    <xf numFmtId="0" fontId="0" fillId="0" borderId="114" xfId="54" applyFont="1" applyFill="1" applyBorder="1" applyAlignment="1">
      <alignment horizontal="center"/>
    </xf>
    <xf numFmtId="0" fontId="0" fillId="0" borderId="115" xfId="54" applyFont="1" applyFill="1" applyBorder="1" applyAlignment="1">
      <alignment horizontal="center"/>
    </xf>
    <xf numFmtId="0" fontId="0" fillId="0" borderId="77" xfId="54" applyFont="1" applyFill="1" applyBorder="1" applyAlignment="1">
      <alignment horizontal="center"/>
    </xf>
    <xf numFmtId="0" fontId="0" fillId="0" borderId="83" xfId="54" applyFont="1" applyFill="1" applyBorder="1" applyAlignment="1">
      <alignment horizontal="center"/>
    </xf>
    <xf numFmtId="0" fontId="0" fillId="0" borderId="113" xfId="54" applyFont="1" applyFill="1" applyBorder="1" applyAlignment="1">
      <alignment horizontal="center"/>
    </xf>
    <xf numFmtId="0" fontId="0" fillId="0" borderId="151" xfId="54" applyFont="1" applyFill="1" applyBorder="1" applyAlignment="1">
      <alignment horizontal="center"/>
    </xf>
    <xf numFmtId="0" fontId="0" fillId="0" borderId="53" xfId="55" applyFont="1" applyBorder="1" applyAlignment="1">
      <alignment horizontal="center" vertical="center"/>
    </xf>
    <xf numFmtId="0" fontId="0" fillId="0" borderId="54" xfId="55" applyFont="1" applyBorder="1" applyAlignment="1">
      <alignment vertical="center"/>
    </xf>
    <xf numFmtId="0" fontId="0" fillId="0" borderId="59" xfId="55" applyFont="1" applyBorder="1" applyAlignment="1">
      <alignment vertical="center"/>
    </xf>
    <xf numFmtId="0" fontId="0" fillId="0" borderId="118" xfId="62" applyFont="1" applyFill="1" applyBorder="1" applyAlignment="1">
      <alignment horizontal="center"/>
    </xf>
    <xf numFmtId="0" fontId="0" fillId="0" borderId="114" xfId="62" applyFont="1" applyFill="1" applyBorder="1" applyAlignment="1">
      <alignment horizontal="center"/>
    </xf>
    <xf numFmtId="0" fontId="0" fillId="0" borderId="115" xfId="62" applyFont="1" applyFill="1" applyBorder="1" applyAlignment="1">
      <alignment horizontal="center"/>
    </xf>
    <xf numFmtId="0" fontId="0" fillId="0" borderId="116" xfId="62" applyFont="1" applyFill="1" applyBorder="1" applyAlignment="1">
      <alignment horizontal="center"/>
    </xf>
    <xf numFmtId="0" fontId="0" fillId="0" borderId="113" xfId="62" applyFont="1" applyFill="1" applyBorder="1" applyAlignment="1">
      <alignment horizontal="center"/>
    </xf>
    <xf numFmtId="0" fontId="30" fillId="0" borderId="0" xfId="47" quotePrefix="1" applyFont="1" applyFill="1"/>
    <xf numFmtId="0" fontId="0" fillId="0" borderId="118" xfId="73" applyFont="1" applyBorder="1" applyAlignment="1">
      <alignment horizontal="center"/>
    </xf>
    <xf numFmtId="0" fontId="0" fillId="0" borderId="119" xfId="73" applyFont="1" applyBorder="1" applyAlignment="1">
      <alignment horizontal="center"/>
    </xf>
    <xf numFmtId="0" fontId="0" fillId="0" borderId="35" xfId="73" applyFont="1" applyBorder="1" applyAlignment="1">
      <alignment wrapText="1"/>
    </xf>
    <xf numFmtId="0" fontId="0" fillId="0" borderId="22" xfId="73" applyFont="1" applyBorder="1" applyAlignment="1">
      <alignment wrapText="1"/>
    </xf>
    <xf numFmtId="0" fontId="0" fillId="0" borderId="36" xfId="73" applyFont="1" applyBorder="1" applyAlignment="1">
      <alignment horizontal="center"/>
    </xf>
    <xf numFmtId="0" fontId="0" fillId="0" borderId="34" xfId="73" applyFont="1" applyBorder="1" applyAlignment="1">
      <alignment horizontal="center"/>
    </xf>
    <xf numFmtId="0" fontId="0" fillId="0" borderId="114" xfId="73" applyFont="1" applyBorder="1" applyAlignment="1">
      <alignment horizontal="center"/>
    </xf>
    <xf numFmtId="0" fontId="0" fillId="0" borderId="50" xfId="70" applyFont="1" applyBorder="1" applyAlignment="1">
      <alignment horizontal="center"/>
    </xf>
    <xf numFmtId="0" fontId="0" fillId="0" borderId="49" xfId="70" applyFont="1" applyBorder="1" applyAlignment="1">
      <alignment horizontal="center"/>
    </xf>
    <xf numFmtId="0" fontId="0" fillId="0" borderId="123" xfId="73" applyFont="1" applyBorder="1" applyAlignment="1"/>
    <xf numFmtId="0" fontId="0" fillId="0" borderId="124" xfId="73" applyFont="1" applyBorder="1" applyAlignment="1"/>
    <xf numFmtId="0" fontId="0" fillId="0" borderId="69" xfId="63" applyFont="1" applyBorder="1" applyAlignment="1">
      <alignment horizontal="right"/>
    </xf>
    <xf numFmtId="0" fontId="0" fillId="0" borderId="121" xfId="73" applyFont="1" applyBorder="1" applyAlignment="1"/>
    <xf numFmtId="0" fontId="0" fillId="0" borderId="122" xfId="73" applyFont="1" applyBorder="1" applyAlignment="1"/>
    <xf numFmtId="0" fontId="0" fillId="0" borderId="123" xfId="75" applyFont="1" applyBorder="1" applyAlignment="1"/>
    <xf numFmtId="0" fontId="0" fillId="0" borderId="124" xfId="75" applyFont="1" applyBorder="1" applyAlignment="1"/>
    <xf numFmtId="0" fontId="0" fillId="0" borderId="125" xfId="75" applyFont="1" applyBorder="1" applyAlignment="1"/>
    <xf numFmtId="0" fontId="0" fillId="0" borderId="126" xfId="75" applyFont="1" applyBorder="1" applyAlignment="1"/>
    <xf numFmtId="0" fontId="0" fillId="0" borderId="35" xfId="75" applyFont="1" applyFill="1" applyBorder="1" applyAlignment="1">
      <alignment horizontal="center" wrapText="1"/>
    </xf>
    <xf numFmtId="0" fontId="0" fillId="0" borderId="22" xfId="75" applyFont="1" applyFill="1" applyBorder="1" applyAlignment="1">
      <alignment horizontal="center" wrapText="1"/>
    </xf>
    <xf numFmtId="0" fontId="0" fillId="0" borderId="35" xfId="75" applyFont="1" applyBorder="1" applyAlignment="1">
      <alignment vertical="center" wrapText="1"/>
    </xf>
    <xf numFmtId="0" fontId="0" fillId="0" borderId="22" xfId="75" applyFont="1" applyBorder="1" applyAlignment="1">
      <alignment vertical="center" wrapText="1"/>
    </xf>
    <xf numFmtId="0" fontId="0" fillId="0" borderId="118" xfId="75" applyFont="1" applyBorder="1" applyAlignment="1">
      <alignment horizontal="center"/>
    </xf>
    <xf numFmtId="0" fontId="0" fillId="0" borderId="119" xfId="75" applyFont="1" applyBorder="1" applyAlignment="1">
      <alignment horizontal="center"/>
    </xf>
    <xf numFmtId="0" fontId="0" fillId="0" borderId="118" xfId="75" applyFont="1" applyFill="1" applyBorder="1" applyAlignment="1">
      <alignment horizontal="center"/>
    </xf>
    <xf numFmtId="0" fontId="0" fillId="0" borderId="119" xfId="75" applyFont="1" applyFill="1" applyBorder="1" applyAlignment="1">
      <alignment horizontal="center"/>
    </xf>
    <xf numFmtId="0" fontId="0" fillId="0" borderId="37" xfId="75" applyFont="1" applyBorder="1" applyAlignment="1">
      <alignment horizontal="center" vertical="center" wrapText="1"/>
    </xf>
    <xf numFmtId="0" fontId="0" fillId="0" borderId="30" xfId="0" applyFont="1" applyBorder="1"/>
    <xf numFmtId="0" fontId="0" fillId="0" borderId="36" xfId="75" applyFont="1" applyFill="1" applyBorder="1" applyAlignment="1">
      <alignment horizontal="center" vertical="center"/>
    </xf>
    <xf numFmtId="0" fontId="0" fillId="0" borderId="34" xfId="75" applyFont="1" applyFill="1" applyBorder="1" applyAlignment="1">
      <alignment horizontal="center" vertical="center"/>
    </xf>
    <xf numFmtId="0" fontId="0" fillId="0" borderId="40" xfId="75" applyFont="1" applyFill="1" applyBorder="1" applyAlignment="1">
      <alignment horizontal="center" vertical="center"/>
    </xf>
    <xf numFmtId="0" fontId="0" fillId="0" borderId="21" xfId="75" applyFont="1" applyFill="1" applyBorder="1" applyAlignment="1">
      <alignment horizontal="center" vertical="center"/>
    </xf>
    <xf numFmtId="0" fontId="0" fillId="0" borderId="35" xfId="75" applyFont="1" applyFill="1" applyBorder="1" applyAlignment="1">
      <alignment horizontal="center" vertical="center" wrapText="1"/>
    </xf>
    <xf numFmtId="0" fontId="0" fillId="0" borderId="22" xfId="75" applyFont="1" applyFill="1" applyBorder="1" applyAlignment="1">
      <alignment horizontal="center" vertical="center" wrapText="1"/>
    </xf>
    <xf numFmtId="0" fontId="30" fillId="0" borderId="0" xfId="47" quotePrefix="1" applyFont="1" applyAlignment="1">
      <alignment shrinkToFit="1"/>
    </xf>
    <xf numFmtId="0" fontId="0" fillId="0" borderId="32" xfId="75" applyFont="1" applyBorder="1" applyAlignment="1">
      <alignment horizontal="center" vertical="center" wrapText="1"/>
    </xf>
    <xf numFmtId="0" fontId="0" fillId="0" borderId="38" xfId="75" applyFont="1" applyBorder="1" applyAlignment="1">
      <alignment horizontal="center" vertical="center" wrapText="1"/>
    </xf>
    <xf numFmtId="0" fontId="0" fillId="0" borderId="35" xfId="75" applyFont="1" applyFill="1" applyBorder="1" applyAlignment="1">
      <alignment vertical="center" wrapText="1"/>
    </xf>
    <xf numFmtId="0" fontId="0" fillId="0" borderId="22" xfId="75" applyFont="1" applyFill="1" applyBorder="1" applyAlignment="1">
      <alignment vertical="center" wrapText="1"/>
    </xf>
    <xf numFmtId="0" fontId="0" fillId="0" borderId="36" xfId="75" applyFont="1" applyFill="1" applyBorder="1" applyAlignment="1">
      <alignment horizontal="center" vertical="center" wrapText="1"/>
    </xf>
    <xf numFmtId="0" fontId="0" fillId="0" borderId="34" xfId="75" applyFont="1" applyFill="1" applyBorder="1" applyAlignment="1">
      <alignment horizontal="center" vertical="center" wrapText="1"/>
    </xf>
    <xf numFmtId="0" fontId="0" fillId="0" borderId="40" xfId="75" applyFont="1" applyFill="1" applyBorder="1" applyAlignment="1">
      <alignment horizontal="center" vertical="center" wrapText="1"/>
    </xf>
    <xf numFmtId="0" fontId="0" fillId="0" borderId="21" xfId="75" applyFont="1" applyFill="1" applyBorder="1" applyAlignment="1">
      <alignment horizontal="center" vertical="center" wrapText="1"/>
    </xf>
    <xf numFmtId="0" fontId="0" fillId="0" borderId="127" xfId="75" applyFont="1" applyBorder="1" applyAlignment="1">
      <alignment vertical="center" wrapText="1"/>
    </xf>
    <xf numFmtId="0" fontId="0" fillId="0" borderId="128" xfId="75" applyFont="1" applyBorder="1" applyAlignment="1">
      <alignment vertical="center" wrapText="1"/>
    </xf>
    <xf numFmtId="0" fontId="0" fillId="0" borderId="33" xfId="75" applyFont="1" applyBorder="1" applyAlignment="1">
      <alignment horizontal="center" vertical="center" wrapText="1"/>
    </xf>
    <xf numFmtId="0" fontId="0" fillId="0" borderId="39" xfId="75" applyFont="1" applyBorder="1" applyAlignment="1">
      <alignment horizontal="center" vertical="center" wrapText="1"/>
    </xf>
    <xf numFmtId="0" fontId="0" fillId="0" borderId="12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121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7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116" xfId="0" applyFont="1" applyFill="1" applyBorder="1" applyAlignment="1">
      <alignment horizontal="center"/>
    </xf>
    <xf numFmtId="0" fontId="0" fillId="0" borderId="114" xfId="0" applyFont="1" applyFill="1" applyBorder="1" applyAlignment="1">
      <alignment horizontal="center"/>
    </xf>
    <xf numFmtId="0" fontId="0" fillId="0" borderId="115" xfId="0" applyFont="1" applyFill="1" applyBorder="1" applyAlignment="1">
      <alignment horizontal="center"/>
    </xf>
    <xf numFmtId="0" fontId="0" fillId="0" borderId="130" xfId="0" applyFont="1" applyFill="1" applyBorder="1" applyAlignment="1">
      <alignment wrapText="1"/>
    </xf>
    <xf numFmtId="0" fontId="0" fillId="0" borderId="28" xfId="0" applyFont="1" applyFill="1" applyBorder="1" applyAlignment="1">
      <alignment wrapText="1"/>
    </xf>
    <xf numFmtId="0" fontId="0" fillId="0" borderId="20" xfId="0" applyFont="1" applyFill="1" applyBorder="1" applyAlignment="1">
      <alignment wrapText="1"/>
    </xf>
    <xf numFmtId="0" fontId="0" fillId="0" borderId="121" xfId="0" applyFont="1" applyFill="1" applyBorder="1" applyAlignment="1">
      <alignment wrapText="1"/>
    </xf>
    <xf numFmtId="0" fontId="0" fillId="0" borderId="56" xfId="0" applyFont="1" applyFill="1" applyBorder="1" applyAlignment="1">
      <alignment wrapText="1"/>
    </xf>
    <xf numFmtId="0" fontId="0" fillId="0" borderId="57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56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12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/>
    </xf>
    <xf numFmtId="0" fontId="0" fillId="0" borderId="121" xfId="0" applyFont="1" applyFill="1" applyBorder="1" applyAlignment="1">
      <alignment vertical="center"/>
    </xf>
    <xf numFmtId="0" fontId="0" fillId="0" borderId="113" xfId="0" applyFont="1" applyFill="1" applyBorder="1" applyAlignment="1">
      <alignment horizontal="center"/>
    </xf>
    <xf numFmtId="0" fontId="0" fillId="0" borderId="131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67" xfId="0" applyFont="1" applyFill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57" applyFont="1" applyAlignment="1"/>
    <xf numFmtId="0" fontId="0" fillId="0" borderId="0" xfId="0" applyFont="1" applyAlignment="1"/>
    <xf numFmtId="0" fontId="0" fillId="0" borderId="89" xfId="57" applyFont="1" applyFill="1" applyBorder="1" applyAlignment="1">
      <alignment horizontal="center"/>
    </xf>
    <xf numFmtId="0" fontId="0" fillId="0" borderId="81" xfId="57" applyFont="1" applyFill="1" applyBorder="1" applyAlignment="1">
      <alignment horizontal="center"/>
    </xf>
    <xf numFmtId="0" fontId="0" fillId="0" borderId="100" xfId="57" applyFont="1" applyBorder="1" applyAlignment="1">
      <alignment horizontal="left"/>
    </xf>
    <xf numFmtId="0" fontId="0" fillId="0" borderId="75" xfId="57" applyFont="1" applyBorder="1" applyAlignment="1">
      <alignment horizontal="left"/>
    </xf>
    <xf numFmtId="0" fontId="0" fillId="0" borderId="82" xfId="57" applyFont="1" applyBorder="1" applyAlignment="1">
      <alignment horizontal="left"/>
    </xf>
    <xf numFmtId="0" fontId="0" fillId="0" borderId="132" xfId="57" applyFont="1" applyBorder="1" applyAlignment="1">
      <alignment horizontal="left"/>
    </xf>
    <xf numFmtId="0" fontId="0" fillId="0" borderId="133" xfId="57" applyFont="1" applyBorder="1" applyAlignment="1">
      <alignment horizontal="left"/>
    </xf>
    <xf numFmtId="0" fontId="0" fillId="0" borderId="134" xfId="57" applyFont="1" applyBorder="1" applyAlignment="1">
      <alignment horizontal="left"/>
    </xf>
    <xf numFmtId="0" fontId="0" fillId="0" borderId="132" xfId="57" applyFont="1" applyBorder="1" applyAlignment="1">
      <alignment horizontal="center" vertical="center"/>
    </xf>
    <xf numFmtId="0" fontId="0" fillId="0" borderId="133" xfId="57" applyFont="1" applyBorder="1" applyAlignment="1">
      <alignment horizontal="center" vertical="center"/>
    </xf>
    <xf numFmtId="0" fontId="0" fillId="0" borderId="134" xfId="57" applyFont="1" applyBorder="1" applyAlignment="1">
      <alignment horizontal="center" vertical="center"/>
    </xf>
    <xf numFmtId="0" fontId="0" fillId="0" borderId="100" xfId="57" applyFont="1" applyBorder="1" applyAlignment="1">
      <alignment horizontal="center" vertical="center"/>
    </xf>
    <xf numFmtId="0" fontId="0" fillId="0" borderId="75" xfId="57" applyFont="1" applyBorder="1" applyAlignment="1">
      <alignment horizontal="center" vertical="center"/>
    </xf>
    <xf numFmtId="0" fontId="0" fillId="0" borderId="82" xfId="57" applyFont="1" applyBorder="1" applyAlignment="1">
      <alignment horizontal="center" vertical="center"/>
    </xf>
    <xf numFmtId="0" fontId="0" fillId="0" borderId="91" xfId="57" applyFont="1" applyBorder="1" applyAlignment="1">
      <alignment horizontal="center" vertical="center"/>
    </xf>
    <xf numFmtId="0" fontId="0" fillId="0" borderId="16" xfId="57" applyFont="1" applyBorder="1" applyAlignment="1">
      <alignment horizontal="center" vertical="center"/>
    </xf>
    <xf numFmtId="0" fontId="0" fillId="0" borderId="29" xfId="57" applyFont="1" applyBorder="1" applyAlignment="1">
      <alignment horizontal="center" vertical="center"/>
    </xf>
    <xf numFmtId="0" fontId="0" fillId="0" borderId="114" xfId="57" applyFont="1" applyFill="1" applyBorder="1" applyAlignment="1">
      <alignment horizontal="center" vertical="center"/>
    </xf>
    <xf numFmtId="0" fontId="0" fillId="0" borderId="132" xfId="57" applyFont="1" applyFill="1" applyBorder="1" applyAlignment="1">
      <alignment horizontal="center" vertical="center"/>
    </xf>
    <xf numFmtId="0" fontId="0" fillId="0" borderId="119" xfId="57" applyFont="1" applyFill="1" applyBorder="1" applyAlignment="1">
      <alignment horizontal="center" vertical="center"/>
    </xf>
    <xf numFmtId="0" fontId="0" fillId="0" borderId="133" xfId="57" applyFont="1" applyFill="1" applyBorder="1" applyAlignment="1">
      <alignment horizontal="center" vertical="center"/>
    </xf>
    <xf numFmtId="0" fontId="0" fillId="0" borderId="118" xfId="57" applyFont="1" applyFill="1" applyBorder="1" applyAlignment="1">
      <alignment horizontal="center" vertical="center"/>
    </xf>
    <xf numFmtId="0" fontId="0" fillId="0" borderId="100" xfId="57" applyFont="1" applyFill="1" applyBorder="1" applyAlignment="1">
      <alignment horizontal="center" vertical="center"/>
    </xf>
    <xf numFmtId="0" fontId="0" fillId="0" borderId="76" xfId="57" applyFont="1" applyFill="1" applyBorder="1" applyAlignment="1">
      <alignment horizontal="center" vertical="center"/>
    </xf>
    <xf numFmtId="0" fontId="0" fillId="0" borderId="75" xfId="57" applyFont="1" applyFill="1" applyBorder="1" applyAlignment="1">
      <alignment horizontal="center" vertical="center"/>
    </xf>
    <xf numFmtId="0" fontId="0" fillId="0" borderId="77" xfId="57" applyFont="1" applyFill="1" applyBorder="1" applyAlignment="1">
      <alignment horizontal="center" vertical="center"/>
    </xf>
    <xf numFmtId="0" fontId="0" fillId="0" borderId="134" xfId="57" applyFont="1" applyFill="1" applyBorder="1" applyAlignment="1">
      <alignment horizontal="center" vertical="center"/>
    </xf>
    <xf numFmtId="0" fontId="0" fillId="0" borderId="82" xfId="57" applyFont="1" applyFill="1" applyBorder="1" applyAlignment="1">
      <alignment horizontal="center" vertical="center"/>
    </xf>
    <xf numFmtId="0" fontId="0" fillId="0" borderId="37" xfId="57" applyFont="1" applyFill="1" applyBorder="1" applyAlignment="1">
      <alignment horizontal="center" vertical="center"/>
    </xf>
    <xf numFmtId="0" fontId="0" fillId="0" borderId="30" xfId="57" applyFont="1" applyFill="1" applyBorder="1" applyAlignment="1">
      <alignment horizontal="center" vertical="center"/>
    </xf>
    <xf numFmtId="0" fontId="0" fillId="0" borderId="32" xfId="57" applyFont="1" applyFill="1" applyBorder="1" applyAlignment="1">
      <alignment horizontal="center" vertical="center"/>
    </xf>
    <xf numFmtId="0" fontId="0" fillId="0" borderId="38" xfId="57" applyFont="1" applyFill="1" applyBorder="1" applyAlignment="1">
      <alignment horizontal="center" vertical="center"/>
    </xf>
    <xf numFmtId="0" fontId="0" fillId="0" borderId="116" xfId="57" applyFont="1" applyFill="1" applyBorder="1" applyAlignment="1">
      <alignment horizontal="center" vertical="center" wrapText="1"/>
    </xf>
    <xf numFmtId="0" fontId="0" fillId="0" borderId="115" xfId="57" applyFont="1" applyFill="1" applyBorder="1" applyAlignment="1">
      <alignment horizontal="center" vertical="center" wrapText="1"/>
    </xf>
    <xf numFmtId="0" fontId="0" fillId="0" borderId="149" xfId="57" applyFont="1" applyFill="1" applyBorder="1" applyAlignment="1">
      <alignment horizontal="right"/>
    </xf>
    <xf numFmtId="0" fontId="0" fillId="0" borderId="105" xfId="57" applyFont="1" applyFill="1" applyBorder="1" applyAlignment="1">
      <alignment horizontal="right"/>
    </xf>
    <xf numFmtId="0" fontId="0" fillId="0" borderId="150" xfId="57" applyFont="1" applyFill="1" applyBorder="1" applyAlignment="1">
      <alignment horizontal="right"/>
    </xf>
    <xf numFmtId="0" fontId="0" fillId="0" borderId="121" xfId="57" applyFont="1" applyFill="1" applyBorder="1" applyAlignment="1">
      <alignment horizontal="left"/>
    </xf>
    <xf numFmtId="0" fontId="0" fillId="0" borderId="43" xfId="57" applyFont="1" applyFill="1" applyBorder="1" applyAlignment="1">
      <alignment horizontal="left"/>
    </xf>
    <xf numFmtId="178" fontId="0" fillId="0" borderId="34" xfId="57" applyNumberFormat="1" applyFont="1" applyFill="1" applyBorder="1" applyAlignment="1">
      <alignment horizontal="right" vertical="center"/>
    </xf>
    <xf numFmtId="178" fontId="0" fillId="0" borderId="79" xfId="57" applyNumberFormat="1" applyFont="1" applyFill="1" applyBorder="1" applyAlignment="1">
      <alignment horizontal="right" vertical="center"/>
    </xf>
    <xf numFmtId="0" fontId="0" fillId="0" borderId="36" xfId="57" applyFont="1" applyFill="1" applyBorder="1" applyAlignment="1">
      <alignment horizontal="right" vertical="center"/>
    </xf>
    <xf numFmtId="0" fontId="0" fillId="0" borderId="17" xfId="57" applyFont="1" applyFill="1" applyBorder="1" applyAlignment="1">
      <alignment horizontal="right" vertical="center"/>
    </xf>
    <xf numFmtId="0" fontId="0" fillId="0" borderId="137" xfId="57" applyFont="1" applyFill="1" applyBorder="1" applyAlignment="1">
      <alignment horizontal="left"/>
    </xf>
    <xf numFmtId="0" fontId="0" fillId="0" borderId="83" xfId="57" applyFont="1" applyFill="1" applyBorder="1" applyAlignment="1">
      <alignment horizontal="left"/>
    </xf>
    <xf numFmtId="0" fontId="0" fillId="0" borderId="50" xfId="57" applyFont="1" applyFill="1" applyBorder="1" applyAlignment="1">
      <alignment horizontal="center"/>
    </xf>
    <xf numFmtId="0" fontId="0" fillId="0" borderId="49" xfId="57" applyFont="1" applyFill="1" applyBorder="1" applyAlignment="1">
      <alignment horizontal="center"/>
    </xf>
    <xf numFmtId="0" fontId="0" fillId="0" borderId="125" xfId="57" applyFont="1" applyFill="1" applyBorder="1" applyAlignment="1">
      <alignment horizontal="center"/>
    </xf>
    <xf numFmtId="0" fontId="0" fillId="0" borderId="144" xfId="57" applyFont="1" applyFill="1" applyBorder="1" applyAlignment="1">
      <alignment horizontal="center" vertical="center"/>
    </xf>
    <xf numFmtId="0" fontId="0" fillId="0" borderId="145" xfId="57" applyFont="1" applyFill="1" applyBorder="1" applyAlignment="1">
      <alignment horizontal="center" vertical="center"/>
    </xf>
    <xf numFmtId="0" fontId="0" fillId="0" borderId="135" xfId="57" applyFont="1" applyFill="1" applyBorder="1" applyAlignment="1">
      <alignment horizontal="center" vertical="center"/>
    </xf>
    <xf numFmtId="0" fontId="0" fillId="0" borderId="136" xfId="57" applyFont="1" applyFill="1" applyBorder="1" applyAlignment="1">
      <alignment horizontal="center" vertical="center"/>
    </xf>
    <xf numFmtId="0" fontId="0" fillId="0" borderId="11" xfId="67" applyFont="1" applyFill="1" applyBorder="1" applyAlignment="1">
      <alignment horizontal="center" vertical="center" wrapText="1"/>
    </xf>
    <xf numFmtId="0" fontId="0" fillId="0" borderId="0" xfId="67" applyFont="1" applyFill="1" applyBorder="1" applyAlignment="1">
      <alignment horizontal="center" vertical="center" wrapText="1"/>
    </xf>
    <xf numFmtId="0" fontId="0" fillId="0" borderId="146" xfId="67" applyFont="1" applyFill="1" applyBorder="1" applyAlignment="1">
      <alignment horizontal="center" vertical="center" wrapText="1"/>
    </xf>
    <xf numFmtId="0" fontId="0" fillId="0" borderId="147" xfId="67" applyFont="1" applyFill="1" applyBorder="1" applyAlignment="1">
      <alignment horizontal="center" vertical="center" wrapText="1"/>
    </xf>
    <xf numFmtId="183" fontId="0" fillId="0" borderId="95" xfId="57" applyNumberFormat="1" applyFont="1" applyFill="1" applyBorder="1" applyAlignment="1">
      <alignment horizontal="center" vertical="center"/>
    </xf>
    <xf numFmtId="183" fontId="0" fillId="0" borderId="42" xfId="57" applyNumberFormat="1" applyFont="1" applyFill="1" applyBorder="1" applyAlignment="1">
      <alignment horizontal="center" vertical="center"/>
    </xf>
    <xf numFmtId="183" fontId="0" fillId="0" borderId="87" xfId="57" applyNumberFormat="1" applyFont="1" applyFill="1" applyBorder="1" applyAlignment="1">
      <alignment horizontal="center" vertical="center"/>
    </xf>
    <xf numFmtId="183" fontId="0" fillId="0" borderId="63" xfId="57" applyNumberFormat="1" applyFont="1" applyFill="1" applyBorder="1" applyAlignment="1">
      <alignment horizontal="center" vertical="center"/>
    </xf>
    <xf numFmtId="183" fontId="0" fillId="0" borderId="10" xfId="57" applyNumberFormat="1" applyFont="1" applyFill="1" applyBorder="1" applyAlignment="1">
      <alignment horizontal="center" vertical="center"/>
    </xf>
    <xf numFmtId="183" fontId="0" fillId="0" borderId="68" xfId="57" applyNumberFormat="1" applyFont="1" applyFill="1" applyBorder="1" applyAlignment="1">
      <alignment horizontal="center" vertical="center"/>
    </xf>
    <xf numFmtId="0" fontId="0" fillId="0" borderId="63" xfId="57" applyFont="1" applyBorder="1" applyAlignment="1">
      <alignment horizontal="left"/>
    </xf>
    <xf numFmtId="0" fontId="0" fillId="0" borderId="10" xfId="57" applyFont="1" applyBorder="1" applyAlignment="1">
      <alignment horizontal="left"/>
    </xf>
    <xf numFmtId="0" fontId="0" fillId="0" borderId="68" xfId="57" applyFont="1" applyBorder="1" applyAlignment="1">
      <alignment horizontal="left"/>
    </xf>
    <xf numFmtId="0" fontId="0" fillId="0" borderId="96" xfId="57" applyFont="1" applyBorder="1" applyAlignment="1">
      <alignment horizontal="center" vertical="center"/>
    </xf>
    <xf numFmtId="0" fontId="0" fillId="0" borderId="48" xfId="57" applyFont="1" applyBorder="1" applyAlignment="1">
      <alignment horizontal="center" vertical="center"/>
    </xf>
    <xf numFmtId="0" fontId="0" fillId="0" borderId="51" xfId="57" applyFont="1" applyBorder="1" applyAlignment="1">
      <alignment horizontal="center" vertical="center"/>
    </xf>
    <xf numFmtId="0" fontId="0" fillId="0" borderId="92" xfId="57" applyFont="1" applyBorder="1" applyAlignment="1">
      <alignment horizontal="center" vertical="center"/>
    </xf>
    <xf numFmtId="0" fontId="0" fillId="0" borderId="44" xfId="57" applyFont="1" applyBorder="1" applyAlignment="1">
      <alignment horizontal="center" vertical="center"/>
    </xf>
    <xf numFmtId="0" fontId="0" fillId="0" borderId="47" xfId="57" applyFont="1" applyBorder="1" applyAlignment="1">
      <alignment horizontal="center" vertical="center"/>
    </xf>
    <xf numFmtId="0" fontId="0" fillId="0" borderId="138" xfId="57" applyFont="1" applyFill="1" applyBorder="1" applyAlignment="1">
      <alignment horizontal="left"/>
    </xf>
    <xf numFmtId="0" fontId="0" fillId="0" borderId="62" xfId="57" applyFont="1" applyFill="1" applyBorder="1" applyAlignment="1">
      <alignment horizontal="left"/>
    </xf>
    <xf numFmtId="0" fontId="0" fillId="0" borderId="0" xfId="58" quotePrefix="1" applyFont="1" applyFill="1" applyAlignment="1">
      <alignment horizontal="right"/>
    </xf>
    <xf numFmtId="0" fontId="0" fillId="0" borderId="125" xfId="68" applyFont="1" applyBorder="1" applyAlignment="1"/>
    <xf numFmtId="0" fontId="0" fillId="0" borderId="126" xfId="68" applyFont="1" applyBorder="1" applyAlignment="1"/>
    <xf numFmtId="0" fontId="0" fillId="0" borderId="123" xfId="68" applyFont="1" applyBorder="1" applyAlignment="1"/>
    <xf numFmtId="0" fontId="0" fillId="0" borderId="124" xfId="68" applyFont="1" applyBorder="1" applyAlignment="1"/>
    <xf numFmtId="0" fontId="0" fillId="0" borderId="32" xfId="68" applyFont="1" applyBorder="1" applyAlignment="1">
      <alignment vertical="center"/>
    </xf>
    <xf numFmtId="0" fontId="0" fillId="0" borderId="38" xfId="68" applyFont="1" applyBorder="1" applyAlignment="1">
      <alignment vertical="center"/>
    </xf>
    <xf numFmtId="0" fontId="0" fillId="0" borderId="33" xfId="68" applyFont="1" applyBorder="1" applyAlignment="1">
      <alignment vertical="center"/>
    </xf>
    <xf numFmtId="0" fontId="0" fillId="0" borderId="39" xfId="68" applyFont="1" applyBorder="1" applyAlignment="1">
      <alignment vertical="center"/>
    </xf>
    <xf numFmtId="0" fontId="0" fillId="0" borderId="35" xfId="68" applyFont="1" applyFill="1" applyBorder="1" applyAlignment="1">
      <alignment vertical="center" wrapText="1"/>
    </xf>
    <xf numFmtId="0" fontId="0" fillId="0" borderId="22" xfId="68" applyFont="1" applyFill="1" applyBorder="1" applyAlignment="1">
      <alignment vertical="center" wrapText="1"/>
    </xf>
    <xf numFmtId="0" fontId="0" fillId="0" borderId="118" xfId="68" applyFont="1" applyFill="1" applyBorder="1" applyAlignment="1">
      <alignment horizontal="center"/>
    </xf>
    <xf numFmtId="0" fontId="0" fillId="0" borderId="115" xfId="68" applyFont="1" applyFill="1" applyBorder="1" applyAlignment="1">
      <alignment horizontal="center"/>
    </xf>
    <xf numFmtId="0" fontId="0" fillId="0" borderId="127" xfId="68" applyFont="1" applyBorder="1" applyAlignment="1">
      <alignment vertical="center" wrapText="1"/>
    </xf>
    <xf numFmtId="0" fontId="0" fillId="0" borderId="128" xfId="68" applyFont="1" applyBorder="1" applyAlignment="1">
      <alignment vertical="center" wrapText="1"/>
    </xf>
    <xf numFmtId="0" fontId="0" fillId="0" borderId="35" xfId="68" applyFont="1" applyBorder="1" applyAlignment="1">
      <alignment vertical="center" wrapText="1"/>
    </xf>
    <xf numFmtId="0" fontId="0" fillId="0" borderId="22" xfId="68" applyFont="1" applyBorder="1" applyAlignment="1">
      <alignment vertical="center" wrapText="1"/>
    </xf>
    <xf numFmtId="0" fontId="0" fillId="0" borderId="118" xfId="68" applyFont="1" applyBorder="1" applyAlignment="1">
      <alignment horizontal="center"/>
    </xf>
    <xf numFmtId="0" fontId="0" fillId="0" borderId="119" xfId="68" applyFont="1" applyBorder="1" applyAlignment="1">
      <alignment horizontal="center"/>
    </xf>
    <xf numFmtId="0" fontId="8" fillId="0" borderId="0" xfId="54" applyFont="1" applyAlignment="1"/>
    <xf numFmtId="0" fontId="8" fillId="0" borderId="0" xfId="55" applyFont="1" applyAlignment="1"/>
  </cellXfs>
  <cellStyles count="11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メモ 2 2" xfId="8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83"/>
    <cellStyle name="桁区切り 3" xfId="82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" xfId="43" builtinId="7"/>
    <cellStyle name="通貨 2" xfId="84"/>
    <cellStyle name="通貨 2 2" xfId="95"/>
    <cellStyle name="通貨 2 2 2" xfId="101"/>
    <cellStyle name="通貨 2 2 2 2" xfId="113"/>
    <cellStyle name="通貨 2 2 3" xfId="107"/>
    <cellStyle name="通貨 2 3" xfId="99"/>
    <cellStyle name="通貨 2 3 2" xfId="111"/>
    <cellStyle name="通貨 2 4" xfId="105"/>
    <cellStyle name="通貨 3" xfId="94"/>
    <cellStyle name="通貨 3 2" xfId="100"/>
    <cellStyle name="通貨 3 2 2" xfId="112"/>
    <cellStyle name="通貨 3 3" xfId="106"/>
    <cellStyle name="通貨 4" xfId="98"/>
    <cellStyle name="通貨 4 2" xfId="110"/>
    <cellStyle name="通貨 5" xfId="104"/>
    <cellStyle name="入力" xfId="44" builtinId="20" customBuiltin="1"/>
    <cellStyle name="標準" xfId="0" builtinId="0"/>
    <cellStyle name="標準 2" xfId="96"/>
    <cellStyle name="標準 2 2" xfId="102"/>
    <cellStyle name="標準 2 2 2" xfId="114"/>
    <cellStyle name="標準 2 3" xfId="108"/>
    <cellStyle name="標準 3" xfId="97"/>
    <cellStyle name="標準 3 2" xfId="103"/>
    <cellStyle name="標準 3 2 2" xfId="115"/>
    <cellStyle name="標準 3 3" xfId="109"/>
    <cellStyle name="標準_（４）小学校 2" xfId="85"/>
    <cellStyle name="標準_（４）小学校_（４）小学校" xfId="45"/>
    <cellStyle name="標準_（４）小学校_2" xfId="46"/>
    <cellStyle name="標準_（５）中学校 2" xfId="86"/>
    <cellStyle name="標準_（５）中学校_2" xfId="47"/>
    <cellStyle name="標準_（７）校外施設_（７）校外施設" xfId="48"/>
    <cellStyle name="標準_（７）校外施設_1" xfId="49"/>
    <cellStyle name="標準_11-2　学校教育" xfId="50"/>
    <cellStyle name="標準_11-２　学校教育" xfId="51"/>
    <cellStyle name="標準_11-2　学校教育 16" xfId="87"/>
    <cellStyle name="標準_11－2　学校教育　86～89" xfId="52"/>
    <cellStyle name="標準_11－2　学校教育　86～89_（１）小・中学校現況（区立）" xfId="53"/>
    <cellStyle name="標準_11－2　学校教育　86～89_（２）特別支援学級の運営状況（区立）" xfId="54"/>
    <cellStyle name="標準_11－2　学校教育　86～89_（３）就学奨励者数" xfId="55"/>
    <cellStyle name="標準_11－2　学校教育　86～89_（５）中学校" xfId="56"/>
    <cellStyle name="標準_11－2　学校教育　86～89_（７）校外施設" xfId="57"/>
    <cellStyle name="標準_11－2　学校教育　86～89_（８）幼稚園" xfId="58"/>
    <cellStyle name="標準_11-２　学校教育_（１）小・中学校現況（区立）" xfId="59"/>
    <cellStyle name="標準_11-２　学校教育_（１）小・中学校現況（区立）_12-2-（１）小・中学校現況（区立）" xfId="60"/>
    <cellStyle name="標準_11-２　学校教育_（２）特別支援学級の運営状況（区立）" xfId="61"/>
    <cellStyle name="標準_11-２　学校教育_（３）就学奨励者数" xfId="62"/>
    <cellStyle name="標準_11-２　学校教育_（４）小学校" xfId="63"/>
    <cellStyle name="標準_11-2　学校教育_（５）中学校" xfId="64"/>
    <cellStyle name="標準_11-２　学校教育_（５）中学校" xfId="65"/>
    <cellStyle name="標準_11-2　学校教育_（６）区立中学校卒業者進路状況" xfId="66"/>
    <cellStyle name="標準_11-２　学校教育_（７）校外施設" xfId="67"/>
    <cellStyle name="標準_11-２　学校教育_（８）幼稚園" xfId="68"/>
    <cellStyle name="標準_11-2　学校教育_（８）幼稚園_（８）幼稚園" xfId="69"/>
    <cellStyle name="標準_11-2　学校教育_（８）幼稚園_（８）幼稚園 2" xfId="88"/>
    <cellStyle name="標準_１９　学校教育" xfId="70"/>
    <cellStyle name="標準_１９　学校教育 2" xfId="89"/>
    <cellStyle name="標準_１９　学校教育_（２）特別支援学級の運営状況（区立）_（２）特別支援学級の運営状況（区立）" xfId="71"/>
    <cellStyle name="標準_１９　学校教育_（３）就学奨励者数_（３）就学奨励者数" xfId="72"/>
    <cellStyle name="標準_１９　学校教育_（４）小学校" xfId="73"/>
    <cellStyle name="標準_１９　学校教育_（４）小学校_（４）小学校" xfId="74"/>
    <cellStyle name="標準_１９　学校教育_（４）小学校_（４）小学校 2" xfId="90"/>
    <cellStyle name="標準_１９　学校教育_（５）中学校" xfId="75"/>
    <cellStyle name="標準_１９　学校教育_（５）中学校 2 2" xfId="91"/>
    <cellStyle name="標準_１９　学校教育_（５）中学校_（５）中学校" xfId="76"/>
    <cellStyle name="標準_１９　学校教育_（５）中学校_（５）中学校 2" xfId="92"/>
    <cellStyle name="標準_１９　学校教育_（７）校外施設_（７）校外施設" xfId="77"/>
    <cellStyle name="標準_１９　学校教育_（８）幼稚園" xfId="78"/>
    <cellStyle name="標準_１９　学校教育_（８）幼稚園_（８）幼稚園" xfId="79"/>
    <cellStyle name="標準_１９　学校教育_（８）幼稚園_（８）幼稚園 2" xfId="93"/>
    <cellStyle name="良い" xfId="80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262302</xdr:colOff>
      <xdr:row>6</xdr:row>
      <xdr:rowOff>4886</xdr:rowOff>
    </xdr:from>
    <xdr:to>
      <xdr:col>8</xdr:col>
      <xdr:colOff>442302</xdr:colOff>
      <xdr:row>7</xdr:row>
      <xdr:rowOff>18809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5708648" y="1108809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411772</xdr:colOff>
      <xdr:row>7</xdr:row>
      <xdr:rowOff>159727</xdr:rowOff>
    </xdr:from>
    <xdr:to>
      <xdr:col>8</xdr:col>
      <xdr:colOff>591772</xdr:colOff>
      <xdr:row>9</xdr:row>
      <xdr:rowOff>7573</xdr:rowOff>
    </xdr:to>
    <xdr:sp macro="" textlink="">
      <xdr:nvSpPr>
        <xdr:cNvPr id="19" name="Oval 6"/>
        <xdr:cNvSpPr>
          <a:spLocks noChangeArrowheads="1"/>
        </xdr:cNvSpPr>
      </xdr:nvSpPr>
      <xdr:spPr bwMode="auto">
        <a:xfrm>
          <a:off x="5858118" y="1429727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311150</xdr:colOff>
      <xdr:row>9</xdr:row>
      <xdr:rowOff>158260</xdr:rowOff>
    </xdr:from>
    <xdr:to>
      <xdr:col>8</xdr:col>
      <xdr:colOff>588842</xdr:colOff>
      <xdr:row>11</xdr:row>
      <xdr:rowOff>19049</xdr:rowOff>
    </xdr:to>
    <xdr:sp macro="" textlink="">
      <xdr:nvSpPr>
        <xdr:cNvPr id="21" name="Oval 6"/>
        <xdr:cNvSpPr>
          <a:spLocks noChangeArrowheads="1"/>
        </xdr:cNvSpPr>
      </xdr:nvSpPr>
      <xdr:spPr bwMode="auto">
        <a:xfrm>
          <a:off x="5753100" y="1758460"/>
          <a:ext cx="277692" cy="190989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285750</xdr:colOff>
      <xdr:row>13</xdr:row>
      <xdr:rowOff>157283</xdr:rowOff>
    </xdr:from>
    <xdr:to>
      <xdr:col>9</xdr:col>
      <xdr:colOff>0</xdr:colOff>
      <xdr:row>14</xdr:row>
      <xdr:rowOff>158750</xdr:rowOff>
    </xdr:to>
    <xdr:sp macro="" textlink="">
      <xdr:nvSpPr>
        <xdr:cNvPr id="24" name="Oval 6"/>
        <xdr:cNvSpPr>
          <a:spLocks noChangeArrowheads="1"/>
        </xdr:cNvSpPr>
      </xdr:nvSpPr>
      <xdr:spPr bwMode="auto">
        <a:xfrm>
          <a:off x="5727700" y="2417883"/>
          <a:ext cx="349250" cy="166567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416657</xdr:colOff>
      <xdr:row>16</xdr:row>
      <xdr:rowOff>4885</xdr:rowOff>
    </xdr:from>
    <xdr:to>
      <xdr:col>8</xdr:col>
      <xdr:colOff>596657</xdr:colOff>
      <xdr:row>17</xdr:row>
      <xdr:rowOff>18808</xdr:rowOff>
    </xdr:to>
    <xdr:sp macro="" textlink="">
      <xdr:nvSpPr>
        <xdr:cNvPr id="25" name="Oval 6"/>
        <xdr:cNvSpPr>
          <a:spLocks noChangeArrowheads="1"/>
        </xdr:cNvSpPr>
      </xdr:nvSpPr>
      <xdr:spPr bwMode="auto">
        <a:xfrm>
          <a:off x="5863003" y="2769577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405016</xdr:colOff>
      <xdr:row>20</xdr:row>
      <xdr:rowOff>158342</xdr:rowOff>
    </xdr:from>
    <xdr:to>
      <xdr:col>8</xdr:col>
      <xdr:colOff>585016</xdr:colOff>
      <xdr:row>22</xdr:row>
      <xdr:rowOff>6188</xdr:rowOff>
    </xdr:to>
    <xdr:sp macro="" textlink="">
      <xdr:nvSpPr>
        <xdr:cNvPr id="26" name="Oval 6"/>
        <xdr:cNvSpPr>
          <a:spLocks noChangeArrowheads="1"/>
        </xdr:cNvSpPr>
      </xdr:nvSpPr>
      <xdr:spPr bwMode="auto">
        <a:xfrm>
          <a:off x="5851362" y="3587342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410715</xdr:colOff>
      <xdr:row>22</xdr:row>
      <xdr:rowOff>162413</xdr:rowOff>
    </xdr:from>
    <xdr:to>
      <xdr:col>8</xdr:col>
      <xdr:colOff>590715</xdr:colOff>
      <xdr:row>24</xdr:row>
      <xdr:rowOff>10259</xdr:rowOff>
    </xdr:to>
    <xdr:sp macro="" textlink="">
      <xdr:nvSpPr>
        <xdr:cNvPr id="27" name="Oval 6"/>
        <xdr:cNvSpPr>
          <a:spLocks noChangeArrowheads="1"/>
        </xdr:cNvSpPr>
      </xdr:nvSpPr>
      <xdr:spPr bwMode="auto">
        <a:xfrm>
          <a:off x="5857061" y="3923567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402166</xdr:colOff>
      <xdr:row>24</xdr:row>
      <xdr:rowOff>158345</xdr:rowOff>
    </xdr:from>
    <xdr:to>
      <xdr:col>8</xdr:col>
      <xdr:colOff>582166</xdr:colOff>
      <xdr:row>26</xdr:row>
      <xdr:rowOff>6191</xdr:rowOff>
    </xdr:to>
    <xdr:sp macro="" textlink="">
      <xdr:nvSpPr>
        <xdr:cNvPr id="29" name="Oval 6"/>
        <xdr:cNvSpPr>
          <a:spLocks noChangeArrowheads="1"/>
        </xdr:cNvSpPr>
      </xdr:nvSpPr>
      <xdr:spPr bwMode="auto">
        <a:xfrm>
          <a:off x="5848512" y="4251653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177718</xdr:colOff>
      <xdr:row>28</xdr:row>
      <xdr:rowOff>162414</xdr:rowOff>
    </xdr:from>
    <xdr:to>
      <xdr:col>8</xdr:col>
      <xdr:colOff>357718</xdr:colOff>
      <xdr:row>30</xdr:row>
      <xdr:rowOff>5375</xdr:rowOff>
    </xdr:to>
    <xdr:sp macro="" textlink="">
      <xdr:nvSpPr>
        <xdr:cNvPr id="30" name="Oval 6"/>
        <xdr:cNvSpPr>
          <a:spLocks noChangeArrowheads="1"/>
        </xdr:cNvSpPr>
      </xdr:nvSpPr>
      <xdr:spPr bwMode="auto">
        <a:xfrm>
          <a:off x="5624064" y="4920029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228356</xdr:colOff>
      <xdr:row>30</xdr:row>
      <xdr:rowOff>13189</xdr:rowOff>
    </xdr:from>
    <xdr:to>
      <xdr:col>8</xdr:col>
      <xdr:colOff>408356</xdr:colOff>
      <xdr:row>31</xdr:row>
      <xdr:rowOff>22228</xdr:rowOff>
    </xdr:to>
    <xdr:sp macro="" textlink="">
      <xdr:nvSpPr>
        <xdr:cNvPr id="31" name="Oval 6"/>
        <xdr:cNvSpPr>
          <a:spLocks noChangeArrowheads="1"/>
        </xdr:cNvSpPr>
      </xdr:nvSpPr>
      <xdr:spPr bwMode="auto">
        <a:xfrm>
          <a:off x="5674702" y="5107843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419100</xdr:colOff>
      <xdr:row>12</xdr:row>
      <xdr:rowOff>0</xdr:rowOff>
    </xdr:from>
    <xdr:to>
      <xdr:col>8</xdr:col>
      <xdr:colOff>599100</xdr:colOff>
      <xdr:row>13</xdr:row>
      <xdr:rowOff>12946</xdr:rowOff>
    </xdr:to>
    <xdr:sp macro="" textlink="">
      <xdr:nvSpPr>
        <xdr:cNvPr id="16" name="Oval 6"/>
        <xdr:cNvSpPr>
          <a:spLocks noChangeArrowheads="1"/>
        </xdr:cNvSpPr>
      </xdr:nvSpPr>
      <xdr:spPr bwMode="auto">
        <a:xfrm>
          <a:off x="5861050" y="2095500"/>
          <a:ext cx="180000" cy="178046"/>
        </a:xfrm>
        <a:prstGeom prst="ellips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15</xdr:row>
      <xdr:rowOff>19050</xdr:rowOff>
    </xdr:from>
    <xdr:to>
      <xdr:col>8</xdr:col>
      <xdr:colOff>412750</xdr:colOff>
      <xdr:row>16</xdr:row>
      <xdr:rowOff>19050</xdr:rowOff>
    </xdr:to>
    <xdr:sp macro="" textlink="">
      <xdr:nvSpPr>
        <xdr:cNvPr id="2" name="フローチャート: 結合子 1"/>
        <xdr:cNvSpPr/>
      </xdr:nvSpPr>
      <xdr:spPr>
        <a:xfrm>
          <a:off x="4864100" y="2616200"/>
          <a:ext cx="165100" cy="171450"/>
        </a:xfrm>
        <a:prstGeom prst="flowChartConnector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444500</xdr:colOff>
      <xdr:row>7</xdr:row>
      <xdr:rowOff>12700</xdr:rowOff>
    </xdr:from>
    <xdr:to>
      <xdr:col>8</xdr:col>
      <xdr:colOff>615950</xdr:colOff>
      <xdr:row>8</xdr:row>
      <xdr:rowOff>31750</xdr:rowOff>
    </xdr:to>
    <xdr:sp macro="" textlink="">
      <xdr:nvSpPr>
        <xdr:cNvPr id="3" name="フローチャート: 結合子 2"/>
        <xdr:cNvSpPr/>
      </xdr:nvSpPr>
      <xdr:spPr>
        <a:xfrm>
          <a:off x="5060950" y="1282700"/>
          <a:ext cx="171450" cy="184150"/>
        </a:xfrm>
        <a:prstGeom prst="flowChartConnector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463550</xdr:colOff>
      <xdr:row>13</xdr:row>
      <xdr:rowOff>0</xdr:rowOff>
    </xdr:from>
    <xdr:to>
      <xdr:col>8</xdr:col>
      <xdr:colOff>660400</xdr:colOff>
      <xdr:row>14</xdr:row>
      <xdr:rowOff>6350</xdr:rowOff>
    </xdr:to>
    <xdr:sp macro="" textlink="">
      <xdr:nvSpPr>
        <xdr:cNvPr id="4" name="フローチャート: 結合子 3"/>
        <xdr:cNvSpPr/>
      </xdr:nvSpPr>
      <xdr:spPr>
        <a:xfrm>
          <a:off x="5080000" y="2260600"/>
          <a:ext cx="196850" cy="171450"/>
        </a:xfrm>
        <a:prstGeom prst="flowChartConnector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438150</xdr:colOff>
      <xdr:row>14</xdr:row>
      <xdr:rowOff>19050</xdr:rowOff>
    </xdr:from>
    <xdr:to>
      <xdr:col>8</xdr:col>
      <xdr:colOff>622300</xdr:colOff>
      <xdr:row>15</xdr:row>
      <xdr:rowOff>19050</xdr:rowOff>
    </xdr:to>
    <xdr:sp macro="" textlink="">
      <xdr:nvSpPr>
        <xdr:cNvPr id="6" name="フローチャート: 結合子 5"/>
        <xdr:cNvSpPr/>
      </xdr:nvSpPr>
      <xdr:spPr>
        <a:xfrm>
          <a:off x="5054600" y="2444750"/>
          <a:ext cx="184150" cy="171450"/>
        </a:xfrm>
        <a:prstGeom prst="flowChartConnector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</sheetPr>
  <dimension ref="A1:M18"/>
  <sheetViews>
    <sheetView showGridLines="0" tabSelected="1" zoomScaleNormal="100" workbookViewId="0">
      <selection activeCell="B1" sqref="B1"/>
    </sheetView>
  </sheetViews>
  <sheetFormatPr defaultColWidth="9" defaultRowHeight="13" x14ac:dyDescent="0.2"/>
  <cols>
    <col min="1" max="1" width="9" style="1"/>
    <col min="2" max="2" width="15.08984375" style="1" customWidth="1"/>
    <col min="3" max="6" width="8.90625" style="1" customWidth="1"/>
    <col min="7" max="7" width="8.90625" style="2" customWidth="1"/>
    <col min="8" max="10" width="8.90625" style="1" customWidth="1"/>
    <col min="11" max="11" width="8.90625" style="2" customWidth="1"/>
    <col min="12" max="12" width="9" style="2"/>
    <col min="13" max="13" width="0.6328125" style="1" customWidth="1"/>
    <col min="14" max="16384" width="9" style="1"/>
  </cols>
  <sheetData>
    <row r="1" spans="1:13" ht="16.5" x14ac:dyDescent="0.25">
      <c r="A1" s="1" t="s">
        <v>232</v>
      </c>
      <c r="B1" s="493" t="s">
        <v>236</v>
      </c>
      <c r="C1" s="493"/>
      <c r="D1" s="493"/>
    </row>
    <row r="2" spans="1:13" ht="16.5" x14ac:dyDescent="0.25">
      <c r="A2" s="1" t="s">
        <v>233</v>
      </c>
      <c r="B2" s="3" t="s">
        <v>0</v>
      </c>
      <c r="C2" s="4"/>
      <c r="D2" s="4"/>
      <c r="E2" s="4"/>
      <c r="F2" s="4"/>
      <c r="G2" s="5"/>
      <c r="H2" s="4"/>
      <c r="I2" s="4"/>
      <c r="J2" s="4"/>
      <c r="K2" s="5"/>
      <c r="L2" s="5"/>
    </row>
    <row r="3" spans="1:13" ht="13.5" thickBot="1" x14ac:dyDescent="0.25">
      <c r="B3" s="4"/>
      <c r="C3" s="4"/>
      <c r="D3" s="4"/>
      <c r="E3" s="4"/>
      <c r="F3" s="4"/>
      <c r="G3" s="5"/>
      <c r="H3" s="4"/>
      <c r="I3" s="4"/>
      <c r="J3" s="4"/>
      <c r="K3" s="5"/>
      <c r="L3" s="6" t="s">
        <v>193</v>
      </c>
    </row>
    <row r="4" spans="1:13" x14ac:dyDescent="0.2">
      <c r="B4" s="500" t="s">
        <v>6</v>
      </c>
      <c r="C4" s="494" t="s">
        <v>7</v>
      </c>
      <c r="D4" s="495"/>
      <c r="E4" s="495"/>
      <c r="F4" s="495"/>
      <c r="G4" s="496"/>
      <c r="H4" s="497" t="s">
        <v>8</v>
      </c>
      <c r="I4" s="498"/>
      <c r="J4" s="498"/>
      <c r="K4" s="498"/>
      <c r="L4" s="499"/>
    </row>
    <row r="5" spans="1:13" ht="13.5" thickBot="1" x14ac:dyDescent="0.25">
      <c r="B5" s="501"/>
      <c r="C5" s="257" t="s">
        <v>275</v>
      </c>
      <c r="D5" s="7" t="s">
        <v>288</v>
      </c>
      <c r="E5" s="8" t="s">
        <v>300</v>
      </c>
      <c r="F5" s="258" t="s">
        <v>307</v>
      </c>
      <c r="G5" s="267" t="s">
        <v>315</v>
      </c>
      <c r="H5" s="263" t="s">
        <v>275</v>
      </c>
      <c r="I5" s="10" t="s">
        <v>288</v>
      </c>
      <c r="J5" s="9" t="s">
        <v>300</v>
      </c>
      <c r="K5" s="9" t="s">
        <v>307</v>
      </c>
      <c r="L5" s="268" t="s">
        <v>315</v>
      </c>
      <c r="M5" s="11"/>
    </row>
    <row r="6" spans="1:13" ht="13.5" thickTop="1" x14ac:dyDescent="0.2">
      <c r="B6" s="12" t="s">
        <v>9</v>
      </c>
      <c r="C6" s="259">
        <v>25</v>
      </c>
      <c r="D6" s="13">
        <v>25</v>
      </c>
      <c r="E6" s="14">
        <v>25</v>
      </c>
      <c r="F6" s="89">
        <v>25</v>
      </c>
      <c r="G6" s="269">
        <v>25</v>
      </c>
      <c r="H6" s="264">
        <v>10</v>
      </c>
      <c r="I6" s="17">
        <v>10</v>
      </c>
      <c r="J6" s="16">
        <v>10</v>
      </c>
      <c r="K6" s="16">
        <v>10</v>
      </c>
      <c r="L6" s="270">
        <v>10</v>
      </c>
      <c r="M6" s="11"/>
    </row>
    <row r="7" spans="1:13" x14ac:dyDescent="0.2">
      <c r="B7" s="18" t="s">
        <v>10</v>
      </c>
      <c r="C7" s="260">
        <v>373</v>
      </c>
      <c r="D7" s="19">
        <v>377</v>
      </c>
      <c r="E7" s="20">
        <v>381</v>
      </c>
      <c r="F7" s="17">
        <v>388</v>
      </c>
      <c r="G7" s="270">
        <v>396</v>
      </c>
      <c r="H7" s="265">
        <v>130</v>
      </c>
      <c r="I7" s="22">
        <v>133</v>
      </c>
      <c r="J7" s="21">
        <v>128</v>
      </c>
      <c r="K7" s="21">
        <v>133</v>
      </c>
      <c r="L7" s="271">
        <v>137</v>
      </c>
      <c r="M7" s="11"/>
    </row>
    <row r="8" spans="1:13" x14ac:dyDescent="0.2">
      <c r="B8" s="18" t="s">
        <v>11</v>
      </c>
      <c r="C8" s="261">
        <v>10191</v>
      </c>
      <c r="D8" s="23">
        <v>10249</v>
      </c>
      <c r="E8" s="24">
        <v>10316</v>
      </c>
      <c r="F8" s="22">
        <v>10398</v>
      </c>
      <c r="G8" s="271">
        <v>10466</v>
      </c>
      <c r="H8" s="265">
        <v>3989</v>
      </c>
      <c r="I8" s="22">
        <v>4010</v>
      </c>
      <c r="J8" s="21">
        <v>3986</v>
      </c>
      <c r="K8" s="21">
        <v>4007</v>
      </c>
      <c r="L8" s="492">
        <v>4011</v>
      </c>
      <c r="M8" s="11"/>
    </row>
    <row r="9" spans="1:13" ht="13.5" thickBot="1" x14ac:dyDescent="0.25">
      <c r="B9" s="25" t="s">
        <v>12</v>
      </c>
      <c r="C9" s="262">
        <v>650</v>
      </c>
      <c r="D9" s="27">
        <v>674</v>
      </c>
      <c r="E9" s="28">
        <v>654</v>
      </c>
      <c r="F9" s="29">
        <v>669</v>
      </c>
      <c r="G9" s="272">
        <v>676</v>
      </c>
      <c r="H9" s="266">
        <v>275</v>
      </c>
      <c r="I9" s="29">
        <v>271</v>
      </c>
      <c r="J9" s="26">
        <v>271</v>
      </c>
      <c r="K9" s="26">
        <v>276</v>
      </c>
      <c r="L9" s="272">
        <v>290</v>
      </c>
      <c r="M9" s="11"/>
    </row>
    <row r="10" spans="1:13" x14ac:dyDescent="0.2">
      <c r="B10" s="30"/>
      <c r="C10" s="31"/>
      <c r="D10" s="31"/>
      <c r="E10" s="31"/>
      <c r="F10" s="32"/>
      <c r="G10" s="33"/>
      <c r="H10" s="31"/>
      <c r="I10" s="31"/>
      <c r="J10" s="31"/>
      <c r="K10" s="34"/>
      <c r="L10" s="34"/>
      <c r="M10" s="11"/>
    </row>
    <row r="11" spans="1:13" x14ac:dyDescent="0.2">
      <c r="B11" s="4" t="s">
        <v>13</v>
      </c>
      <c r="C11" s="4"/>
      <c r="D11" s="4"/>
      <c r="E11" s="4"/>
      <c r="F11" s="4"/>
      <c r="G11" s="5"/>
      <c r="H11" s="4"/>
      <c r="I11" s="4"/>
      <c r="J11" s="4"/>
      <c r="K11" s="5"/>
      <c r="L11" s="35"/>
    </row>
    <row r="12" spans="1:13" x14ac:dyDescent="0.2">
      <c r="B12" s="4" t="s">
        <v>331</v>
      </c>
      <c r="C12" s="4"/>
      <c r="D12" s="4"/>
      <c r="E12" s="4"/>
      <c r="F12" s="4"/>
      <c r="G12" s="5"/>
      <c r="H12" s="4"/>
      <c r="I12" s="4"/>
      <c r="J12" s="4"/>
      <c r="K12" s="5"/>
      <c r="L12" s="5"/>
    </row>
    <row r="13" spans="1:13" x14ac:dyDescent="0.2">
      <c r="B13" s="4" t="s">
        <v>264</v>
      </c>
      <c r="C13" s="4"/>
      <c r="D13" s="4"/>
      <c r="E13" s="4"/>
      <c r="F13" s="4"/>
      <c r="G13" s="5"/>
      <c r="H13" s="4"/>
      <c r="I13" s="4"/>
      <c r="J13" s="4"/>
      <c r="K13" s="5"/>
      <c r="L13" s="5"/>
    </row>
    <row r="14" spans="1:13" x14ac:dyDescent="0.2">
      <c r="B14" s="36" t="s">
        <v>283</v>
      </c>
    </row>
    <row r="15" spans="1:13" x14ac:dyDescent="0.2">
      <c r="B15" s="36" t="s">
        <v>293</v>
      </c>
    </row>
    <row r="18" spans="10:10" x14ac:dyDescent="0.2">
      <c r="J18" s="11"/>
    </row>
  </sheetData>
  <mergeCells count="3">
    <mergeCell ref="C4:G4"/>
    <mergeCell ref="H4:L4"/>
    <mergeCell ref="B4:B5"/>
  </mergeCells>
  <phoneticPr fontId="7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3"/>
  </sheetPr>
  <dimension ref="A1:AG15"/>
  <sheetViews>
    <sheetView showGridLines="0" zoomScale="70" zoomScaleNormal="70" workbookViewId="0">
      <selection activeCell="B1" sqref="B1"/>
    </sheetView>
  </sheetViews>
  <sheetFormatPr defaultColWidth="9" defaultRowHeight="13" x14ac:dyDescent="0.2"/>
  <cols>
    <col min="1" max="1" width="9" style="1"/>
    <col min="2" max="2" width="9.6328125" style="1" customWidth="1"/>
    <col min="3" max="26" width="5.08984375" style="1" customWidth="1"/>
    <col min="27" max="32" width="5.08984375" style="2" customWidth="1"/>
    <col min="33" max="33" width="15.90625" style="1" customWidth="1"/>
    <col min="34" max="34" width="0.90625" style="1" customWidth="1"/>
    <col min="35" max="16384" width="9" style="1"/>
  </cols>
  <sheetData>
    <row r="1" spans="1:33" ht="16.5" x14ac:dyDescent="0.25">
      <c r="A1" s="1" t="s">
        <v>232</v>
      </c>
      <c r="B1" s="37" t="s">
        <v>234</v>
      </c>
    </row>
    <row r="2" spans="1:33" ht="16.5" x14ac:dyDescent="0.25">
      <c r="A2" s="1" t="s">
        <v>233</v>
      </c>
      <c r="B2" s="707" t="s">
        <v>176</v>
      </c>
      <c r="C2" s="707"/>
      <c r="D2" s="707"/>
      <c r="E2" s="707"/>
      <c r="F2" s="707"/>
      <c r="G2" s="707"/>
      <c r="H2" s="707"/>
      <c r="I2" s="707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9"/>
      <c r="AB2" s="39"/>
      <c r="AC2" s="39"/>
      <c r="AD2" s="39"/>
      <c r="AE2" s="39"/>
      <c r="AF2" s="39"/>
      <c r="AG2" s="38"/>
    </row>
    <row r="3" spans="1:33" ht="13.5" thickBot="1" x14ac:dyDescent="0.25">
      <c r="B3" s="38"/>
      <c r="C3" s="38"/>
      <c r="D3" s="38"/>
      <c r="E3" s="38"/>
      <c r="F3" s="38"/>
      <c r="G3" s="38"/>
      <c r="H3" s="40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  <c r="AB3" s="39"/>
      <c r="AC3" s="39"/>
      <c r="AD3" s="39"/>
      <c r="AE3" s="39"/>
      <c r="AF3" s="39"/>
      <c r="AG3" s="41" t="s">
        <v>227</v>
      </c>
    </row>
    <row r="4" spans="1:33" x14ac:dyDescent="0.2">
      <c r="B4" s="504" t="s">
        <v>14</v>
      </c>
      <c r="C4" s="514" t="s">
        <v>317</v>
      </c>
      <c r="D4" s="510"/>
      <c r="E4" s="510"/>
      <c r="F4" s="510"/>
      <c r="G4" s="510"/>
      <c r="H4" s="511"/>
      <c r="I4" s="509" t="s">
        <v>316</v>
      </c>
      <c r="J4" s="510"/>
      <c r="K4" s="510"/>
      <c r="L4" s="510"/>
      <c r="M4" s="510"/>
      <c r="N4" s="511"/>
      <c r="O4" s="509" t="s">
        <v>300</v>
      </c>
      <c r="P4" s="510"/>
      <c r="Q4" s="510"/>
      <c r="R4" s="510"/>
      <c r="S4" s="510"/>
      <c r="T4" s="511"/>
      <c r="U4" s="509" t="s">
        <v>307</v>
      </c>
      <c r="V4" s="510"/>
      <c r="W4" s="510"/>
      <c r="X4" s="510"/>
      <c r="Y4" s="510"/>
      <c r="Z4" s="511"/>
      <c r="AA4" s="509" t="s">
        <v>315</v>
      </c>
      <c r="AB4" s="510"/>
      <c r="AC4" s="510"/>
      <c r="AD4" s="510"/>
      <c r="AE4" s="510"/>
      <c r="AF4" s="511"/>
      <c r="AG4" s="42"/>
    </row>
    <row r="5" spans="1:33" x14ac:dyDescent="0.2">
      <c r="B5" s="505"/>
      <c r="C5" s="515" t="s">
        <v>7</v>
      </c>
      <c r="D5" s="507"/>
      <c r="E5" s="508"/>
      <c r="F5" s="512" t="s">
        <v>8</v>
      </c>
      <c r="G5" s="507"/>
      <c r="H5" s="513"/>
      <c r="I5" s="506" t="s">
        <v>7</v>
      </c>
      <c r="J5" s="507"/>
      <c r="K5" s="508"/>
      <c r="L5" s="512" t="s">
        <v>8</v>
      </c>
      <c r="M5" s="507"/>
      <c r="N5" s="513"/>
      <c r="O5" s="506" t="s">
        <v>7</v>
      </c>
      <c r="P5" s="507"/>
      <c r="Q5" s="508"/>
      <c r="R5" s="512" t="s">
        <v>8</v>
      </c>
      <c r="S5" s="507"/>
      <c r="T5" s="513"/>
      <c r="U5" s="506" t="s">
        <v>165</v>
      </c>
      <c r="V5" s="507"/>
      <c r="W5" s="508"/>
      <c r="X5" s="512" t="s">
        <v>166</v>
      </c>
      <c r="Y5" s="507"/>
      <c r="Z5" s="513"/>
      <c r="AA5" s="506" t="s">
        <v>165</v>
      </c>
      <c r="AB5" s="507"/>
      <c r="AC5" s="508"/>
      <c r="AD5" s="512" t="s">
        <v>166</v>
      </c>
      <c r="AE5" s="507"/>
      <c r="AF5" s="513"/>
      <c r="AG5" s="43" t="s">
        <v>15</v>
      </c>
    </row>
    <row r="6" spans="1:33" ht="13.5" thickBot="1" x14ac:dyDescent="0.25">
      <c r="B6" s="505"/>
      <c r="C6" s="44" t="s">
        <v>276</v>
      </c>
      <c r="D6" s="45" t="s">
        <v>16</v>
      </c>
      <c r="E6" s="45" t="s">
        <v>277</v>
      </c>
      <c r="F6" s="45" t="s">
        <v>276</v>
      </c>
      <c r="G6" s="45" t="s">
        <v>16</v>
      </c>
      <c r="H6" s="45" t="s">
        <v>278</v>
      </c>
      <c r="I6" s="46" t="s">
        <v>276</v>
      </c>
      <c r="J6" s="45" t="s">
        <v>16</v>
      </c>
      <c r="K6" s="45" t="s">
        <v>277</v>
      </c>
      <c r="L6" s="45" t="s">
        <v>276</v>
      </c>
      <c r="M6" s="45" t="s">
        <v>16</v>
      </c>
      <c r="N6" s="47" t="s">
        <v>278</v>
      </c>
      <c r="O6" s="46" t="s">
        <v>276</v>
      </c>
      <c r="P6" s="45" t="s">
        <v>16</v>
      </c>
      <c r="Q6" s="45" t="s">
        <v>277</v>
      </c>
      <c r="R6" s="45" t="s">
        <v>276</v>
      </c>
      <c r="S6" s="45" t="s">
        <v>16</v>
      </c>
      <c r="T6" s="47" t="s">
        <v>278</v>
      </c>
      <c r="U6" s="46" t="s">
        <v>167</v>
      </c>
      <c r="V6" s="45" t="s">
        <v>168</v>
      </c>
      <c r="W6" s="45" t="s">
        <v>169</v>
      </c>
      <c r="X6" s="45" t="s">
        <v>167</v>
      </c>
      <c r="Y6" s="45" t="s">
        <v>168</v>
      </c>
      <c r="Z6" s="47" t="s">
        <v>170</v>
      </c>
      <c r="AA6" s="46" t="s">
        <v>167</v>
      </c>
      <c r="AB6" s="45" t="s">
        <v>168</v>
      </c>
      <c r="AC6" s="45" t="s">
        <v>169</v>
      </c>
      <c r="AD6" s="45" t="s">
        <v>167</v>
      </c>
      <c r="AE6" s="45" t="s">
        <v>168</v>
      </c>
      <c r="AF6" s="47" t="s">
        <v>170</v>
      </c>
      <c r="AG6" s="48"/>
    </row>
    <row r="7" spans="1:33" ht="13.5" thickTop="1" x14ac:dyDescent="0.2">
      <c r="B7" s="502" t="s">
        <v>19</v>
      </c>
      <c r="C7" s="49" t="s">
        <v>17</v>
      </c>
      <c r="D7" s="50" t="s">
        <v>16</v>
      </c>
      <c r="E7" s="50" t="s">
        <v>18</v>
      </c>
      <c r="F7" s="50" t="s">
        <v>17</v>
      </c>
      <c r="G7" s="50" t="s">
        <v>16</v>
      </c>
      <c r="H7" s="51" t="s">
        <v>18</v>
      </c>
      <c r="I7" s="52" t="s">
        <v>17</v>
      </c>
      <c r="J7" s="50" t="s">
        <v>16</v>
      </c>
      <c r="K7" s="50" t="s">
        <v>18</v>
      </c>
      <c r="L7" s="50" t="s">
        <v>17</v>
      </c>
      <c r="M7" s="50" t="s">
        <v>16</v>
      </c>
      <c r="N7" s="53" t="s">
        <v>18</v>
      </c>
      <c r="O7" s="52" t="s">
        <v>17</v>
      </c>
      <c r="P7" s="50" t="s">
        <v>16</v>
      </c>
      <c r="Q7" s="50" t="s">
        <v>18</v>
      </c>
      <c r="R7" s="50" t="s">
        <v>17</v>
      </c>
      <c r="S7" s="50" t="s">
        <v>16</v>
      </c>
      <c r="T7" s="53" t="s">
        <v>18</v>
      </c>
      <c r="U7" s="52" t="s">
        <v>17</v>
      </c>
      <c r="V7" s="50" t="s">
        <v>16</v>
      </c>
      <c r="W7" s="50" t="s">
        <v>18</v>
      </c>
      <c r="X7" s="50" t="s">
        <v>17</v>
      </c>
      <c r="Y7" s="50" t="s">
        <v>16</v>
      </c>
      <c r="Z7" s="53" t="s">
        <v>18</v>
      </c>
      <c r="AA7" s="52" t="s">
        <v>17</v>
      </c>
      <c r="AB7" s="50" t="s">
        <v>16</v>
      </c>
      <c r="AC7" s="50" t="s">
        <v>18</v>
      </c>
      <c r="AD7" s="50" t="s">
        <v>17</v>
      </c>
      <c r="AE7" s="50" t="s">
        <v>16</v>
      </c>
      <c r="AF7" s="53" t="s">
        <v>18</v>
      </c>
      <c r="AG7" s="54"/>
    </row>
    <row r="8" spans="1:33" x14ac:dyDescent="0.2">
      <c r="B8" s="503"/>
      <c r="C8" s="55">
        <v>8</v>
      </c>
      <c r="D8" s="56">
        <v>21</v>
      </c>
      <c r="E8" s="56">
        <v>135</v>
      </c>
      <c r="F8" s="56">
        <v>5</v>
      </c>
      <c r="G8" s="56">
        <v>11</v>
      </c>
      <c r="H8" s="57">
        <v>60</v>
      </c>
      <c r="I8" s="55">
        <v>9</v>
      </c>
      <c r="J8" s="56">
        <v>21</v>
      </c>
      <c r="K8" s="56">
        <v>136</v>
      </c>
      <c r="L8" s="56">
        <v>5</v>
      </c>
      <c r="M8" s="56">
        <v>10</v>
      </c>
      <c r="N8" s="57">
        <v>64</v>
      </c>
      <c r="O8" s="55">
        <v>9</v>
      </c>
      <c r="P8" s="56">
        <v>23</v>
      </c>
      <c r="Q8" s="56">
        <v>149</v>
      </c>
      <c r="R8" s="56">
        <v>5</v>
      </c>
      <c r="S8" s="56">
        <v>10</v>
      </c>
      <c r="T8" s="57">
        <v>65</v>
      </c>
      <c r="U8" s="55">
        <v>9</v>
      </c>
      <c r="V8" s="56">
        <v>24</v>
      </c>
      <c r="W8" s="56">
        <v>155</v>
      </c>
      <c r="X8" s="56">
        <v>5</v>
      </c>
      <c r="Y8" s="56">
        <v>11</v>
      </c>
      <c r="Z8" s="57">
        <v>71</v>
      </c>
      <c r="AA8" s="55">
        <v>9</v>
      </c>
      <c r="AB8" s="56">
        <v>25</v>
      </c>
      <c r="AC8" s="56">
        <v>160</v>
      </c>
      <c r="AD8" s="56">
        <v>5</v>
      </c>
      <c r="AE8" s="56">
        <v>11</v>
      </c>
      <c r="AF8" s="57">
        <v>75</v>
      </c>
      <c r="AG8" s="58"/>
    </row>
    <row r="9" spans="1:33" x14ac:dyDescent="0.2">
      <c r="B9" s="59" t="s">
        <v>20</v>
      </c>
      <c r="C9" s="60">
        <v>1</v>
      </c>
      <c r="D9" s="61">
        <v>1</v>
      </c>
      <c r="E9" s="61">
        <v>-6</v>
      </c>
      <c r="F9" s="61">
        <v>1</v>
      </c>
      <c r="G9" s="61">
        <v>1</v>
      </c>
      <c r="H9" s="62">
        <v>-4</v>
      </c>
      <c r="I9" s="60">
        <v>1</v>
      </c>
      <c r="J9" s="61">
        <v>1</v>
      </c>
      <c r="K9" s="61">
        <v>-5</v>
      </c>
      <c r="L9" s="61">
        <v>1</v>
      </c>
      <c r="M9" s="61">
        <v>1</v>
      </c>
      <c r="N9" s="62">
        <v>-5</v>
      </c>
      <c r="O9" s="60">
        <v>1</v>
      </c>
      <c r="P9" s="61">
        <v>1</v>
      </c>
      <c r="Q9" s="61">
        <v>-5</v>
      </c>
      <c r="R9" s="61">
        <v>1</v>
      </c>
      <c r="S9" s="61">
        <v>1</v>
      </c>
      <c r="T9" s="62">
        <v>-8</v>
      </c>
      <c r="U9" s="60">
        <v>1</v>
      </c>
      <c r="V9" s="61">
        <v>1</v>
      </c>
      <c r="W9" s="61">
        <v>-4</v>
      </c>
      <c r="X9" s="61">
        <v>1</v>
      </c>
      <c r="Y9" s="61">
        <v>1</v>
      </c>
      <c r="Z9" s="62">
        <v>-4</v>
      </c>
      <c r="AA9" s="60">
        <v>1</v>
      </c>
      <c r="AB9" s="61">
        <v>1</v>
      </c>
      <c r="AC9" s="61">
        <v>-6</v>
      </c>
      <c r="AD9" s="61">
        <v>1</v>
      </c>
      <c r="AE9" s="61">
        <v>1</v>
      </c>
      <c r="AF9" s="62">
        <v>-4</v>
      </c>
      <c r="AG9" s="63" t="s">
        <v>228</v>
      </c>
    </row>
    <row r="10" spans="1:33" x14ac:dyDescent="0.2">
      <c r="B10" s="59" t="s">
        <v>21</v>
      </c>
      <c r="C10" s="60">
        <v>3</v>
      </c>
      <c r="D10" s="61">
        <v>5</v>
      </c>
      <c r="E10" s="61">
        <v>-64</v>
      </c>
      <c r="F10" s="64" t="s">
        <v>238</v>
      </c>
      <c r="G10" s="64" t="s">
        <v>238</v>
      </c>
      <c r="H10" s="65" t="s">
        <v>238</v>
      </c>
      <c r="I10" s="60">
        <v>3</v>
      </c>
      <c r="J10" s="61">
        <v>6</v>
      </c>
      <c r="K10" s="61">
        <v>-78</v>
      </c>
      <c r="L10" s="64" t="s">
        <v>238</v>
      </c>
      <c r="M10" s="64" t="s">
        <v>238</v>
      </c>
      <c r="N10" s="65" t="s">
        <v>238</v>
      </c>
      <c r="O10" s="60">
        <v>3</v>
      </c>
      <c r="P10" s="61">
        <v>6</v>
      </c>
      <c r="Q10" s="61">
        <v>-81</v>
      </c>
      <c r="R10" s="64" t="s">
        <v>302</v>
      </c>
      <c r="S10" s="64" t="s">
        <v>302</v>
      </c>
      <c r="T10" s="65" t="s">
        <v>302</v>
      </c>
      <c r="U10" s="60">
        <v>3</v>
      </c>
      <c r="V10" s="61">
        <v>6</v>
      </c>
      <c r="W10" s="61">
        <v>-84</v>
      </c>
      <c r="X10" s="64" t="s">
        <v>302</v>
      </c>
      <c r="Y10" s="64" t="s">
        <v>302</v>
      </c>
      <c r="Z10" s="65" t="s">
        <v>302</v>
      </c>
      <c r="AA10" s="60">
        <v>3</v>
      </c>
      <c r="AB10" s="61">
        <v>5</v>
      </c>
      <c r="AC10" s="61">
        <v>-85</v>
      </c>
      <c r="AD10" s="64" t="s">
        <v>302</v>
      </c>
      <c r="AE10" s="64" t="s">
        <v>302</v>
      </c>
      <c r="AF10" s="65" t="s">
        <v>302</v>
      </c>
      <c r="AG10" s="66" t="s">
        <v>22</v>
      </c>
    </row>
    <row r="11" spans="1:33" ht="13.5" thickBot="1" x14ac:dyDescent="0.25">
      <c r="B11" s="67" t="s">
        <v>23</v>
      </c>
      <c r="C11" s="68" t="s">
        <v>238</v>
      </c>
      <c r="D11" s="69" t="s">
        <v>238</v>
      </c>
      <c r="E11" s="70">
        <v>-547</v>
      </c>
      <c r="F11" s="69" t="s">
        <v>238</v>
      </c>
      <c r="G11" s="69" t="s">
        <v>238</v>
      </c>
      <c r="H11" s="71">
        <v>-53</v>
      </c>
      <c r="I11" s="68" t="s">
        <v>238</v>
      </c>
      <c r="J11" s="69" t="s">
        <v>238</v>
      </c>
      <c r="K11" s="72">
        <v>-592</v>
      </c>
      <c r="L11" s="69" t="s">
        <v>238</v>
      </c>
      <c r="M11" s="69" t="s">
        <v>238</v>
      </c>
      <c r="N11" s="71">
        <v>-74</v>
      </c>
      <c r="O11" s="68" t="s">
        <v>302</v>
      </c>
      <c r="P11" s="69" t="s">
        <v>302</v>
      </c>
      <c r="Q11" s="72">
        <v>-604</v>
      </c>
      <c r="R11" s="69" t="s">
        <v>302</v>
      </c>
      <c r="S11" s="69" t="s">
        <v>302</v>
      </c>
      <c r="T11" s="71">
        <v>-78</v>
      </c>
      <c r="U11" s="68" t="s">
        <v>302</v>
      </c>
      <c r="V11" s="69" t="s">
        <v>302</v>
      </c>
      <c r="W11" s="72">
        <v>-643</v>
      </c>
      <c r="X11" s="69" t="s">
        <v>302</v>
      </c>
      <c r="Y11" s="69" t="s">
        <v>302</v>
      </c>
      <c r="Z11" s="71">
        <v>-73</v>
      </c>
      <c r="AA11" s="68" t="s">
        <v>302</v>
      </c>
      <c r="AB11" s="69" t="s">
        <v>302</v>
      </c>
      <c r="AC11" s="72">
        <v>-640</v>
      </c>
      <c r="AD11" s="69" t="s">
        <v>302</v>
      </c>
      <c r="AE11" s="69" t="s">
        <v>302</v>
      </c>
      <c r="AF11" s="71">
        <v>-96</v>
      </c>
      <c r="AG11" s="73" t="s">
        <v>22</v>
      </c>
    </row>
    <row r="12" spans="1:33" x14ac:dyDescent="0.2"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6"/>
      <c r="AB12" s="76"/>
      <c r="AC12" s="76"/>
      <c r="AD12" s="76"/>
      <c r="AE12" s="76"/>
      <c r="AF12" s="76"/>
      <c r="AG12" s="74"/>
    </row>
    <row r="13" spans="1:33" x14ac:dyDescent="0.2">
      <c r="B13" s="38" t="s">
        <v>272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9"/>
      <c r="AB13" s="39"/>
      <c r="AC13" s="39"/>
      <c r="AD13" s="39"/>
      <c r="AE13" s="39"/>
      <c r="AF13" s="39"/>
      <c r="AG13" s="77"/>
    </row>
    <row r="14" spans="1:33" x14ac:dyDescent="0.2">
      <c r="B14" s="78" t="s">
        <v>273</v>
      </c>
    </row>
    <row r="15" spans="1:33" x14ac:dyDescent="0.2">
      <c r="B15" s="78" t="s">
        <v>281</v>
      </c>
    </row>
  </sheetData>
  <mergeCells count="17">
    <mergeCell ref="C4:H4"/>
    <mergeCell ref="I4:N4"/>
    <mergeCell ref="O4:T4"/>
    <mergeCell ref="C5:E5"/>
    <mergeCell ref="F5:H5"/>
    <mergeCell ref="I5:K5"/>
    <mergeCell ref="L5:N5"/>
    <mergeCell ref="O5:Q5"/>
    <mergeCell ref="R5:T5"/>
    <mergeCell ref="B7:B8"/>
    <mergeCell ref="B4:B6"/>
    <mergeCell ref="U5:W5"/>
    <mergeCell ref="U4:Z4"/>
    <mergeCell ref="AA4:AF4"/>
    <mergeCell ref="AA5:AC5"/>
    <mergeCell ref="AD5:AF5"/>
    <mergeCell ref="X5:Z5"/>
  </mergeCells>
  <phoneticPr fontId="7"/>
  <pageMargins left="0.57999999999999996" right="0.42" top="1" bottom="1" header="0.51200000000000001" footer="0.51200000000000001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3"/>
  </sheetPr>
  <dimension ref="A1:Q12"/>
  <sheetViews>
    <sheetView showGridLines="0" zoomScaleNormal="100" workbookViewId="0">
      <selection activeCell="B1" sqref="B1"/>
    </sheetView>
  </sheetViews>
  <sheetFormatPr defaultColWidth="9" defaultRowHeight="13" x14ac:dyDescent="0.2"/>
  <cols>
    <col min="1" max="1" width="9" style="1"/>
    <col min="2" max="2" width="13.453125" style="1" customWidth="1"/>
    <col min="3" max="3" width="6.90625" style="105" customWidth="1"/>
    <col min="4" max="4" width="6.90625" style="105" bestFit="1" customWidth="1"/>
    <col min="5" max="8" width="7.08984375" style="105" customWidth="1"/>
    <col min="9" max="9" width="6.90625" style="105" customWidth="1"/>
    <col min="10" max="10" width="7.08984375" style="105" customWidth="1"/>
    <col min="11" max="11" width="6.90625" style="105" customWidth="1"/>
    <col min="12" max="12" width="6.90625" style="1" customWidth="1"/>
    <col min="13" max="13" width="7.08984375" style="1" customWidth="1"/>
    <col min="14" max="14" width="6.90625" style="1" customWidth="1"/>
    <col min="15" max="15" width="6.90625" style="2" customWidth="1"/>
    <col min="16" max="16" width="7.08984375" style="2" customWidth="1"/>
    <col min="17" max="17" width="6.90625" style="2" customWidth="1"/>
    <col min="18" max="18" width="1.6328125" style="1" customWidth="1"/>
    <col min="19" max="16384" width="9" style="1"/>
  </cols>
  <sheetData>
    <row r="1" spans="1:17" ht="16.5" x14ac:dyDescent="0.25">
      <c r="A1" s="1" t="s">
        <v>232</v>
      </c>
      <c r="B1" s="37" t="s">
        <v>234</v>
      </c>
      <c r="C1" s="1"/>
      <c r="D1" s="1"/>
      <c r="E1" s="1"/>
      <c r="F1" s="1"/>
      <c r="G1" s="1"/>
      <c r="H1" s="1"/>
      <c r="I1" s="1"/>
      <c r="J1" s="1"/>
      <c r="K1" s="1"/>
    </row>
    <row r="2" spans="1:17" ht="16.5" x14ac:dyDescent="0.25">
      <c r="A2" s="1" t="s">
        <v>233</v>
      </c>
      <c r="B2" s="708" t="s">
        <v>286</v>
      </c>
      <c r="C2" s="708"/>
      <c r="D2" s="708"/>
      <c r="E2" s="708"/>
      <c r="F2" s="79"/>
      <c r="G2" s="79"/>
      <c r="H2" s="79"/>
      <c r="I2" s="79"/>
      <c r="J2" s="79"/>
      <c r="K2" s="79"/>
      <c r="L2" s="80"/>
      <c r="M2" s="80"/>
      <c r="N2" s="80"/>
      <c r="O2" s="81"/>
      <c r="P2" s="81"/>
      <c r="Q2" s="81"/>
    </row>
    <row r="3" spans="1:17" ht="13.5" thickBot="1" x14ac:dyDescent="0.25">
      <c r="B3" s="80"/>
      <c r="C3" s="79"/>
      <c r="D3" s="79"/>
      <c r="E3" s="79"/>
      <c r="F3" s="79"/>
      <c r="G3" s="79"/>
      <c r="H3" s="79"/>
      <c r="I3" s="79"/>
      <c r="J3" s="79"/>
      <c r="K3" s="79"/>
      <c r="L3" s="80"/>
      <c r="M3" s="80"/>
      <c r="N3" s="82"/>
      <c r="O3" s="81"/>
      <c r="P3" s="81"/>
      <c r="Q3" s="83" t="s">
        <v>229</v>
      </c>
    </row>
    <row r="4" spans="1:17" x14ac:dyDescent="0.2">
      <c r="B4" s="516" t="s">
        <v>14</v>
      </c>
      <c r="C4" s="523" t="s">
        <v>289</v>
      </c>
      <c r="D4" s="520"/>
      <c r="E4" s="521"/>
      <c r="F4" s="522" t="s">
        <v>290</v>
      </c>
      <c r="G4" s="520"/>
      <c r="H4" s="521"/>
      <c r="I4" s="522" t="s">
        <v>301</v>
      </c>
      <c r="J4" s="520"/>
      <c r="K4" s="521"/>
      <c r="L4" s="519" t="s">
        <v>308</v>
      </c>
      <c r="M4" s="520"/>
      <c r="N4" s="521"/>
      <c r="O4" s="519" t="s">
        <v>318</v>
      </c>
      <c r="P4" s="520"/>
      <c r="Q4" s="521"/>
    </row>
    <row r="5" spans="1:17" x14ac:dyDescent="0.2">
      <c r="B5" s="517"/>
      <c r="C5" s="84" t="s">
        <v>7</v>
      </c>
      <c r="D5" s="84" t="s">
        <v>8</v>
      </c>
      <c r="E5" s="85" t="s">
        <v>8</v>
      </c>
      <c r="F5" s="84" t="s">
        <v>7</v>
      </c>
      <c r="G5" s="84" t="s">
        <v>8</v>
      </c>
      <c r="H5" s="85" t="s">
        <v>8</v>
      </c>
      <c r="I5" s="84" t="s">
        <v>7</v>
      </c>
      <c r="J5" s="84" t="s">
        <v>8</v>
      </c>
      <c r="K5" s="85" t="s">
        <v>8</v>
      </c>
      <c r="L5" s="84" t="s">
        <v>7</v>
      </c>
      <c r="M5" s="84" t="s">
        <v>8</v>
      </c>
      <c r="N5" s="85" t="s">
        <v>8</v>
      </c>
      <c r="O5" s="84" t="s">
        <v>7</v>
      </c>
      <c r="P5" s="84" t="s">
        <v>8</v>
      </c>
      <c r="Q5" s="85" t="s">
        <v>8</v>
      </c>
    </row>
    <row r="6" spans="1:17" ht="13.5" thickBot="1" x14ac:dyDescent="0.25">
      <c r="B6" s="518"/>
      <c r="C6" s="86"/>
      <c r="D6" s="86"/>
      <c r="E6" s="87" t="s">
        <v>24</v>
      </c>
      <c r="F6" s="86"/>
      <c r="G6" s="86"/>
      <c r="H6" s="87" t="s">
        <v>24</v>
      </c>
      <c r="I6" s="86"/>
      <c r="J6" s="86"/>
      <c r="K6" s="87" t="s">
        <v>24</v>
      </c>
      <c r="L6" s="86"/>
      <c r="M6" s="86"/>
      <c r="N6" s="87" t="s">
        <v>24</v>
      </c>
      <c r="O6" s="86"/>
      <c r="P6" s="86"/>
      <c r="Q6" s="87" t="s">
        <v>24</v>
      </c>
    </row>
    <row r="7" spans="1:17" ht="13.5" thickTop="1" x14ac:dyDescent="0.2">
      <c r="B7" s="88" t="s">
        <v>25</v>
      </c>
      <c r="C7" s="89">
        <v>128</v>
      </c>
      <c r="D7" s="89">
        <v>87</v>
      </c>
      <c r="E7" s="15">
        <v>3</v>
      </c>
      <c r="F7" s="89">
        <v>128</v>
      </c>
      <c r="G7" s="89">
        <v>92</v>
      </c>
      <c r="H7" s="15">
        <v>2</v>
      </c>
      <c r="I7" s="89">
        <v>117</v>
      </c>
      <c r="J7" s="89">
        <v>92</v>
      </c>
      <c r="K7" s="15">
        <v>1</v>
      </c>
      <c r="L7" s="89">
        <v>112</v>
      </c>
      <c r="M7" s="89">
        <v>81</v>
      </c>
      <c r="N7" s="15">
        <v>1</v>
      </c>
      <c r="O7" s="89">
        <v>105</v>
      </c>
      <c r="P7" s="89">
        <v>78</v>
      </c>
      <c r="Q7" s="15">
        <v>1</v>
      </c>
    </row>
    <row r="8" spans="1:17" x14ac:dyDescent="0.2">
      <c r="B8" s="90" t="s">
        <v>26</v>
      </c>
      <c r="C8" s="22">
        <v>1964</v>
      </c>
      <c r="D8" s="21">
        <v>1206</v>
      </c>
      <c r="E8" s="91">
        <v>12</v>
      </c>
      <c r="F8" s="22">
        <v>1862</v>
      </c>
      <c r="G8" s="21">
        <v>1167</v>
      </c>
      <c r="H8" s="91">
        <v>11</v>
      </c>
      <c r="I8" s="22">
        <v>1779</v>
      </c>
      <c r="J8" s="21">
        <v>1145</v>
      </c>
      <c r="K8" s="91">
        <v>14</v>
      </c>
      <c r="L8" s="22">
        <v>1604</v>
      </c>
      <c r="M8" s="21">
        <v>1054</v>
      </c>
      <c r="N8" s="91">
        <v>5</v>
      </c>
      <c r="O8" s="22">
        <v>1568</v>
      </c>
      <c r="P8" s="21">
        <v>1002</v>
      </c>
      <c r="Q8" s="91">
        <v>1</v>
      </c>
    </row>
    <row r="9" spans="1:17" ht="13.5" thickBot="1" x14ac:dyDescent="0.25">
      <c r="B9" s="92" t="s">
        <v>192</v>
      </c>
      <c r="C9" s="22">
        <v>67</v>
      </c>
      <c r="D9" s="21">
        <v>38</v>
      </c>
      <c r="E9" s="91">
        <v>0</v>
      </c>
      <c r="F9" s="22">
        <v>64</v>
      </c>
      <c r="G9" s="21">
        <v>24</v>
      </c>
      <c r="H9" s="91">
        <v>0</v>
      </c>
      <c r="I9" s="22">
        <v>55</v>
      </c>
      <c r="J9" s="21">
        <v>23</v>
      </c>
      <c r="K9" s="91">
        <v>0</v>
      </c>
      <c r="L9" s="22">
        <v>63</v>
      </c>
      <c r="M9" s="21">
        <v>19</v>
      </c>
      <c r="N9" s="91">
        <v>0</v>
      </c>
      <c r="O9" s="22">
        <v>75</v>
      </c>
      <c r="P9" s="21">
        <v>25</v>
      </c>
      <c r="Q9" s="91">
        <v>0</v>
      </c>
    </row>
    <row r="10" spans="1:17" ht="14" thickTop="1" thickBot="1" x14ac:dyDescent="0.25">
      <c r="B10" s="93" t="s">
        <v>27</v>
      </c>
      <c r="C10" s="96">
        <f t="shared" ref="C10:H10" si="0">SUM(C7:C9)</f>
        <v>2159</v>
      </c>
      <c r="D10" s="94">
        <f t="shared" si="0"/>
        <v>1331</v>
      </c>
      <c r="E10" s="95">
        <f t="shared" si="0"/>
        <v>15</v>
      </c>
      <c r="F10" s="96">
        <f t="shared" si="0"/>
        <v>2054</v>
      </c>
      <c r="G10" s="94">
        <f t="shared" si="0"/>
        <v>1283</v>
      </c>
      <c r="H10" s="95">
        <f t="shared" si="0"/>
        <v>13</v>
      </c>
      <c r="I10" s="96">
        <f t="shared" ref="I10:N10" si="1">SUM(I7:I9)</f>
        <v>1951</v>
      </c>
      <c r="J10" s="94">
        <f t="shared" si="1"/>
        <v>1260</v>
      </c>
      <c r="K10" s="95">
        <f t="shared" si="1"/>
        <v>15</v>
      </c>
      <c r="L10" s="96">
        <f t="shared" si="1"/>
        <v>1779</v>
      </c>
      <c r="M10" s="94">
        <f t="shared" si="1"/>
        <v>1154</v>
      </c>
      <c r="N10" s="95">
        <f t="shared" si="1"/>
        <v>6</v>
      </c>
      <c r="O10" s="96">
        <f t="shared" ref="O10:Q10" si="2">SUM(O7:O9)</f>
        <v>1748</v>
      </c>
      <c r="P10" s="94">
        <f t="shared" si="2"/>
        <v>1105</v>
      </c>
      <c r="Q10" s="95">
        <f t="shared" si="2"/>
        <v>2</v>
      </c>
    </row>
    <row r="11" spans="1:17" x14ac:dyDescent="0.2">
      <c r="B11" s="97"/>
      <c r="C11" s="98"/>
      <c r="D11" s="98"/>
      <c r="E11" s="98"/>
      <c r="F11" s="98"/>
      <c r="G11" s="98"/>
      <c r="H11" s="98"/>
      <c r="I11" s="99"/>
      <c r="J11" s="100"/>
      <c r="K11" s="100"/>
      <c r="L11" s="101"/>
      <c r="M11" s="80"/>
      <c r="N11" s="80"/>
      <c r="O11" s="102"/>
      <c r="P11" s="81"/>
      <c r="Q11" s="81"/>
    </row>
    <row r="12" spans="1:17" x14ac:dyDescent="0.2">
      <c r="B12" s="80"/>
      <c r="C12" s="79"/>
      <c r="D12" s="79"/>
      <c r="E12" s="79"/>
      <c r="F12" s="79"/>
      <c r="G12" s="79"/>
      <c r="H12" s="79"/>
      <c r="I12" s="79"/>
      <c r="J12" s="79"/>
      <c r="K12" s="79"/>
      <c r="L12" s="80"/>
      <c r="M12" s="80"/>
      <c r="N12" s="103"/>
      <c r="O12" s="81"/>
      <c r="P12" s="81"/>
      <c r="Q12" s="104"/>
    </row>
  </sheetData>
  <mergeCells count="6">
    <mergeCell ref="B4:B6"/>
    <mergeCell ref="O4:Q4"/>
    <mergeCell ref="L4:N4"/>
    <mergeCell ref="I4:K4"/>
    <mergeCell ref="F4:H4"/>
    <mergeCell ref="C4:E4"/>
  </mergeCells>
  <phoneticPr fontId="7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3"/>
  </sheetPr>
  <dimension ref="A1:Y47"/>
  <sheetViews>
    <sheetView showGridLines="0" zoomScale="40" zoomScaleNormal="40" zoomScaleSheetLayoutView="100" workbookViewId="0">
      <selection activeCell="B1" sqref="B1"/>
    </sheetView>
  </sheetViews>
  <sheetFormatPr defaultColWidth="9" defaultRowHeight="13" x14ac:dyDescent="0.2"/>
  <cols>
    <col min="1" max="1" width="9" style="1"/>
    <col min="2" max="2" width="12.453125" style="1" customWidth="1"/>
    <col min="3" max="3" width="11.36328125" style="1" bestFit="1" customWidth="1"/>
    <col min="4" max="5" width="9.36328125" style="1" bestFit="1" customWidth="1"/>
    <col min="6" max="6" width="8.08984375" style="1" customWidth="1"/>
    <col min="7" max="7" width="8.90625" style="1" bestFit="1" customWidth="1"/>
    <col min="8" max="8" width="9.36328125" style="1" bestFit="1" customWidth="1"/>
    <col min="9" max="9" width="9.08984375" style="1" customWidth="1"/>
    <col min="10" max="10" width="9.36328125" style="1" bestFit="1" customWidth="1"/>
    <col min="11" max="11" width="14.90625" style="1" bestFit="1" customWidth="1"/>
    <col min="12" max="12" width="6.90625" style="1" customWidth="1"/>
    <col min="13" max="13" width="8.90625" style="1" bestFit="1" customWidth="1"/>
    <col min="14" max="14" width="5.6328125" style="1" customWidth="1"/>
    <col min="15" max="15" width="8.90625" style="1" bestFit="1" customWidth="1"/>
    <col min="16" max="16" width="14.36328125" style="1" customWidth="1"/>
    <col min="17" max="18" width="8.08984375" style="1" bestFit="1" customWidth="1"/>
    <col min="19" max="19" width="6.08984375" style="1" customWidth="1"/>
    <col min="20" max="20" width="7.90625" style="1" bestFit="1" customWidth="1"/>
    <col min="21" max="21" width="5.6328125" style="1" customWidth="1"/>
    <col min="22" max="22" width="9" style="1"/>
    <col min="23" max="23" width="7.08984375" style="1" bestFit="1" customWidth="1"/>
    <col min="24" max="24" width="13" style="1" bestFit="1" customWidth="1"/>
    <col min="25" max="25" width="0.90625" style="1" customWidth="1"/>
    <col min="26" max="16384" width="9" style="1"/>
  </cols>
  <sheetData>
    <row r="1" spans="1:24" ht="16.5" x14ac:dyDescent="0.25">
      <c r="A1" s="1" t="s">
        <v>232</v>
      </c>
      <c r="B1" s="493" t="s">
        <v>236</v>
      </c>
      <c r="C1" s="493"/>
      <c r="D1" s="493"/>
      <c r="E1" s="493"/>
    </row>
    <row r="2" spans="1:24" ht="16.5" x14ac:dyDescent="0.25">
      <c r="A2" s="1" t="s">
        <v>233</v>
      </c>
      <c r="B2" s="106" t="s">
        <v>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/>
      <c r="R2" s="108"/>
      <c r="W2" s="107"/>
      <c r="X2" s="107"/>
    </row>
    <row r="3" spans="1:24" ht="13.5" thickBo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536" t="s">
        <v>323</v>
      </c>
      <c r="X3" s="536"/>
    </row>
    <row r="4" spans="1:24" ht="13.5" customHeight="1" x14ac:dyDescent="0.2">
      <c r="B4" s="109" t="s">
        <v>28</v>
      </c>
      <c r="C4" s="110" t="s">
        <v>29</v>
      </c>
      <c r="D4" s="111" t="s">
        <v>194</v>
      </c>
      <c r="E4" s="112" t="s">
        <v>30</v>
      </c>
      <c r="F4" s="525" t="s">
        <v>10</v>
      </c>
      <c r="G4" s="526"/>
      <c r="H4" s="525" t="s">
        <v>31</v>
      </c>
      <c r="I4" s="531"/>
      <c r="J4" s="527" t="s">
        <v>213</v>
      </c>
      <c r="K4" s="112" t="s">
        <v>214</v>
      </c>
      <c r="L4" s="529" t="s">
        <v>32</v>
      </c>
      <c r="M4" s="530"/>
      <c r="N4" s="529" t="s">
        <v>33</v>
      </c>
      <c r="O4" s="530"/>
      <c r="P4" s="112" t="s">
        <v>34</v>
      </c>
      <c r="Q4" s="525" t="s">
        <v>35</v>
      </c>
      <c r="R4" s="526"/>
      <c r="S4" s="113" t="s">
        <v>36</v>
      </c>
      <c r="T4" s="111"/>
      <c r="U4" s="113" t="s">
        <v>37</v>
      </c>
      <c r="V4" s="111"/>
      <c r="W4" s="112" t="s">
        <v>195</v>
      </c>
      <c r="X4" s="273" t="s">
        <v>38</v>
      </c>
    </row>
    <row r="5" spans="1:24" ht="13.5" thickBot="1" x14ac:dyDescent="0.25">
      <c r="B5" s="114"/>
      <c r="C5" s="115"/>
      <c r="D5" s="116" t="s">
        <v>39</v>
      </c>
      <c r="E5" s="117" t="s">
        <v>39</v>
      </c>
      <c r="F5" s="118" t="s">
        <v>196</v>
      </c>
      <c r="G5" s="118" t="s">
        <v>177</v>
      </c>
      <c r="H5" s="118" t="s">
        <v>253</v>
      </c>
      <c r="I5" s="118" t="s">
        <v>177</v>
      </c>
      <c r="J5" s="528"/>
      <c r="K5" s="119" t="s">
        <v>197</v>
      </c>
      <c r="L5" s="120" t="s">
        <v>198</v>
      </c>
      <c r="M5" s="121"/>
      <c r="N5" s="120" t="s">
        <v>198</v>
      </c>
      <c r="O5" s="121"/>
      <c r="P5" s="119" t="s">
        <v>199</v>
      </c>
      <c r="Q5" s="122" t="s">
        <v>41</v>
      </c>
      <c r="R5" s="122" t="s">
        <v>42</v>
      </c>
      <c r="S5" s="120" t="s">
        <v>198</v>
      </c>
      <c r="T5" s="121"/>
      <c r="U5" s="120" t="s">
        <v>200</v>
      </c>
      <c r="V5" s="121"/>
      <c r="W5" s="119" t="s">
        <v>43</v>
      </c>
      <c r="X5" s="274" t="s">
        <v>44</v>
      </c>
    </row>
    <row r="6" spans="1:24" ht="13.5" thickTop="1" x14ac:dyDescent="0.2">
      <c r="B6" s="123" t="s">
        <v>45</v>
      </c>
      <c r="C6" s="124">
        <v>4550</v>
      </c>
      <c r="D6" s="275">
        <v>29</v>
      </c>
      <c r="E6" s="276">
        <v>0</v>
      </c>
      <c r="F6" s="276">
        <v>17</v>
      </c>
      <c r="G6" s="277">
        <v>2</v>
      </c>
      <c r="H6" s="278">
        <v>485</v>
      </c>
      <c r="I6" s="279">
        <v>10</v>
      </c>
      <c r="J6" s="280">
        <v>4535</v>
      </c>
      <c r="K6" s="281">
        <f t="shared" ref="K6:K29" si="0">J6/(H6+I6)</f>
        <v>9.1616161616161609</v>
      </c>
      <c r="L6" s="282" t="s">
        <v>292</v>
      </c>
      <c r="M6" s="283">
        <v>1306</v>
      </c>
      <c r="N6" s="282" t="s">
        <v>46</v>
      </c>
      <c r="O6" s="283">
        <v>4744</v>
      </c>
      <c r="P6" s="281">
        <f t="shared" ref="P6:P29" si="1">O6/(H6+I6)</f>
        <v>9.5838383838383834</v>
      </c>
      <c r="Q6" s="284">
        <v>18</v>
      </c>
      <c r="R6" s="284">
        <v>16</v>
      </c>
      <c r="S6" s="282" t="s">
        <v>46</v>
      </c>
      <c r="T6" s="283">
        <v>740</v>
      </c>
      <c r="U6" s="285" t="s">
        <v>46</v>
      </c>
      <c r="V6" s="286" t="s">
        <v>47</v>
      </c>
      <c r="W6" s="287" t="s">
        <v>48</v>
      </c>
      <c r="X6" s="288" t="s">
        <v>48</v>
      </c>
    </row>
    <row r="7" spans="1:24" x14ac:dyDescent="0.2">
      <c r="B7" s="125" t="s">
        <v>49</v>
      </c>
      <c r="C7" s="126">
        <v>5982</v>
      </c>
      <c r="D7" s="289">
        <v>33</v>
      </c>
      <c r="E7" s="290">
        <v>0</v>
      </c>
      <c r="F7" s="290">
        <v>15</v>
      </c>
      <c r="G7" s="291">
        <v>2</v>
      </c>
      <c r="H7" s="292">
        <v>423</v>
      </c>
      <c r="I7" s="293" t="s">
        <v>324</v>
      </c>
      <c r="J7" s="294">
        <v>3901</v>
      </c>
      <c r="K7" s="281">
        <f>J7/(H7+12)</f>
        <v>8.9678160919540222</v>
      </c>
      <c r="L7" s="295" t="s">
        <v>50</v>
      </c>
      <c r="M7" s="296">
        <v>936</v>
      </c>
      <c r="N7" s="295" t="s">
        <v>51</v>
      </c>
      <c r="O7" s="296">
        <v>5065</v>
      </c>
      <c r="P7" s="281">
        <f>O7/(H7+12)</f>
        <v>11.64367816091954</v>
      </c>
      <c r="Q7" s="284">
        <v>17</v>
      </c>
      <c r="R7" s="284">
        <v>11</v>
      </c>
      <c r="S7" s="295" t="s">
        <v>52</v>
      </c>
      <c r="T7" s="296">
        <v>721</v>
      </c>
      <c r="U7" s="297" t="s">
        <v>268</v>
      </c>
      <c r="V7" s="298" t="s">
        <v>47</v>
      </c>
      <c r="W7" s="299" t="s">
        <v>48</v>
      </c>
      <c r="X7" s="288" t="s">
        <v>48</v>
      </c>
    </row>
    <row r="8" spans="1:24" x14ac:dyDescent="0.2">
      <c r="B8" s="125" t="s">
        <v>53</v>
      </c>
      <c r="C8" s="126">
        <v>2158</v>
      </c>
      <c r="D8" s="289">
        <v>33</v>
      </c>
      <c r="E8" s="300">
        <v>1</v>
      </c>
      <c r="F8" s="290">
        <v>22</v>
      </c>
      <c r="G8" s="301"/>
      <c r="H8" s="292">
        <v>701</v>
      </c>
      <c r="I8" s="302"/>
      <c r="J8" s="294">
        <v>4917</v>
      </c>
      <c r="K8" s="281">
        <f t="shared" si="0"/>
        <v>7.0142653352353781</v>
      </c>
      <c r="L8" s="295" t="s">
        <v>54</v>
      </c>
      <c r="M8" s="303">
        <v>1575</v>
      </c>
      <c r="N8" s="295" t="s">
        <v>55</v>
      </c>
      <c r="O8" s="296">
        <v>4911</v>
      </c>
      <c r="P8" s="281">
        <f t="shared" si="1"/>
        <v>7.0057061340941509</v>
      </c>
      <c r="Q8" s="284">
        <v>22</v>
      </c>
      <c r="R8" s="284">
        <v>10</v>
      </c>
      <c r="S8" s="295"/>
      <c r="T8" s="296" t="s">
        <v>329</v>
      </c>
      <c r="U8" s="297" t="s">
        <v>56</v>
      </c>
      <c r="V8" s="298" t="s">
        <v>47</v>
      </c>
      <c r="W8" s="299" t="s">
        <v>48</v>
      </c>
      <c r="X8" s="288" t="s">
        <v>48</v>
      </c>
    </row>
    <row r="9" spans="1:24" x14ac:dyDescent="0.2">
      <c r="B9" s="125" t="s">
        <v>57</v>
      </c>
      <c r="C9" s="126">
        <v>6880</v>
      </c>
      <c r="D9" s="289">
        <v>25</v>
      </c>
      <c r="E9" s="300">
        <v>0</v>
      </c>
      <c r="F9" s="290">
        <v>11</v>
      </c>
      <c r="G9" s="304"/>
      <c r="H9" s="292">
        <v>283</v>
      </c>
      <c r="I9" s="305">
        <v>58</v>
      </c>
      <c r="J9" s="294">
        <v>3949</v>
      </c>
      <c r="K9" s="281">
        <f>J9/(H9)</f>
        <v>13.954063604240282</v>
      </c>
      <c r="L9" s="295" t="s">
        <v>163</v>
      </c>
      <c r="M9" s="303">
        <v>960</v>
      </c>
      <c r="N9" s="295" t="s">
        <v>58</v>
      </c>
      <c r="O9" s="296">
        <v>4415</v>
      </c>
      <c r="P9" s="281">
        <f>O9/(H9)</f>
        <v>15.600706713780919</v>
      </c>
      <c r="Q9" s="284">
        <v>11</v>
      </c>
      <c r="R9" s="284">
        <v>15</v>
      </c>
      <c r="S9" s="295" t="s">
        <v>59</v>
      </c>
      <c r="T9" s="296">
        <v>530</v>
      </c>
      <c r="U9" s="297" t="s">
        <v>269</v>
      </c>
      <c r="V9" s="298" t="s">
        <v>245</v>
      </c>
      <c r="W9" s="299" t="s">
        <v>48</v>
      </c>
      <c r="X9" s="288" t="s">
        <v>48</v>
      </c>
    </row>
    <row r="10" spans="1:24" x14ac:dyDescent="0.2">
      <c r="B10" s="125" t="s">
        <v>60</v>
      </c>
      <c r="C10" s="126" t="s">
        <v>259</v>
      </c>
      <c r="D10" s="289">
        <v>21</v>
      </c>
      <c r="E10" s="300">
        <v>0</v>
      </c>
      <c r="F10" s="290">
        <v>12</v>
      </c>
      <c r="G10" s="306">
        <v>2</v>
      </c>
      <c r="H10" s="292">
        <v>288</v>
      </c>
      <c r="I10" s="307">
        <v>10</v>
      </c>
      <c r="J10" s="294">
        <v>3907</v>
      </c>
      <c r="K10" s="281">
        <f t="shared" si="0"/>
        <v>13.110738255033556</v>
      </c>
      <c r="L10" s="295" t="s">
        <v>343</v>
      </c>
      <c r="M10" s="303">
        <v>1320</v>
      </c>
      <c r="N10" s="295" t="s">
        <v>58</v>
      </c>
      <c r="O10" s="296">
        <v>3474</v>
      </c>
      <c r="P10" s="281">
        <f t="shared" si="1"/>
        <v>11.657718120805368</v>
      </c>
      <c r="Q10" s="284">
        <v>15</v>
      </c>
      <c r="R10" s="284">
        <v>10</v>
      </c>
      <c r="S10" s="295" t="s">
        <v>58</v>
      </c>
      <c r="T10" s="296">
        <v>642</v>
      </c>
      <c r="U10" s="297" t="s">
        <v>46</v>
      </c>
      <c r="V10" s="298" t="s">
        <v>246</v>
      </c>
      <c r="W10" s="299" t="s">
        <v>48</v>
      </c>
      <c r="X10" s="288" t="s">
        <v>48</v>
      </c>
    </row>
    <row r="11" spans="1:24" x14ac:dyDescent="0.2">
      <c r="B11" s="125" t="s">
        <v>62</v>
      </c>
      <c r="C11" s="126">
        <v>13547</v>
      </c>
      <c r="D11" s="289">
        <v>27</v>
      </c>
      <c r="E11" s="300">
        <v>0</v>
      </c>
      <c r="F11" s="290">
        <v>8</v>
      </c>
      <c r="G11" s="306" t="s">
        <v>287</v>
      </c>
      <c r="H11" s="292">
        <v>206</v>
      </c>
      <c r="I11" s="305">
        <v>104</v>
      </c>
      <c r="J11" s="294">
        <v>6386</v>
      </c>
      <c r="K11" s="281">
        <f>J11/(H11)</f>
        <v>31</v>
      </c>
      <c r="L11" s="295" t="s">
        <v>265</v>
      </c>
      <c r="M11" s="303">
        <v>2470</v>
      </c>
      <c r="N11" s="295" t="s">
        <v>63</v>
      </c>
      <c r="O11" s="296">
        <v>4573</v>
      </c>
      <c r="P11" s="281">
        <f>O11/(H11)</f>
        <v>22.199029126213592</v>
      </c>
      <c r="Q11" s="284">
        <v>8</v>
      </c>
      <c r="R11" s="284">
        <v>18</v>
      </c>
      <c r="S11" s="295" t="s">
        <v>63</v>
      </c>
      <c r="T11" s="296">
        <v>500</v>
      </c>
      <c r="U11" s="297" t="s">
        <v>64</v>
      </c>
      <c r="V11" s="298" t="s">
        <v>247</v>
      </c>
      <c r="W11" s="299" t="s">
        <v>48</v>
      </c>
      <c r="X11" s="288" t="s">
        <v>48</v>
      </c>
    </row>
    <row r="12" spans="1:24" x14ac:dyDescent="0.2">
      <c r="B12" s="125" t="s">
        <v>65</v>
      </c>
      <c r="C12" s="126">
        <v>7448</v>
      </c>
      <c r="D12" s="289">
        <v>25</v>
      </c>
      <c r="E12" s="300">
        <v>0</v>
      </c>
      <c r="F12" s="290">
        <v>16</v>
      </c>
      <c r="G12" s="301"/>
      <c r="H12" s="292">
        <v>452</v>
      </c>
      <c r="I12" s="302"/>
      <c r="J12" s="294">
        <v>4522</v>
      </c>
      <c r="K12" s="281">
        <f t="shared" si="0"/>
        <v>10.004424778761061</v>
      </c>
      <c r="L12" s="295" t="s">
        <v>226</v>
      </c>
      <c r="M12" s="303">
        <v>1359</v>
      </c>
      <c r="N12" s="295" t="s">
        <v>58</v>
      </c>
      <c r="O12" s="296">
        <v>4896</v>
      </c>
      <c r="P12" s="281">
        <f t="shared" si="1"/>
        <v>10.831858407079647</v>
      </c>
      <c r="Q12" s="284">
        <v>16</v>
      </c>
      <c r="R12" s="284">
        <v>14</v>
      </c>
      <c r="S12" s="295" t="s">
        <v>55</v>
      </c>
      <c r="T12" s="296">
        <v>708</v>
      </c>
      <c r="U12" s="297" t="s">
        <v>59</v>
      </c>
      <c r="V12" s="298" t="s">
        <v>66</v>
      </c>
      <c r="W12" s="299" t="s">
        <v>48</v>
      </c>
      <c r="X12" s="288" t="s">
        <v>48</v>
      </c>
    </row>
    <row r="13" spans="1:24" x14ac:dyDescent="0.2">
      <c r="B13" s="125" t="s">
        <v>67</v>
      </c>
      <c r="C13" s="127" t="s">
        <v>260</v>
      </c>
      <c r="D13" s="289">
        <v>24</v>
      </c>
      <c r="E13" s="300">
        <v>1</v>
      </c>
      <c r="F13" s="290">
        <v>15</v>
      </c>
      <c r="G13" s="308" t="s">
        <v>216</v>
      </c>
      <c r="H13" s="292">
        <v>430</v>
      </c>
      <c r="I13" s="305">
        <v>17</v>
      </c>
      <c r="J13" s="294">
        <v>8473</v>
      </c>
      <c r="K13" s="281">
        <f>J13/(H13)</f>
        <v>19.704651162790697</v>
      </c>
      <c r="L13" s="295" t="s">
        <v>310</v>
      </c>
      <c r="M13" s="303">
        <v>2603</v>
      </c>
      <c r="N13" s="295" t="s">
        <v>68</v>
      </c>
      <c r="O13" s="296">
        <v>5650</v>
      </c>
      <c r="P13" s="281">
        <f>O13/(H13)</f>
        <v>13.13953488372093</v>
      </c>
      <c r="Q13" s="284">
        <v>14</v>
      </c>
      <c r="R13" s="284">
        <v>20</v>
      </c>
      <c r="S13" s="295" t="s">
        <v>68</v>
      </c>
      <c r="T13" s="296">
        <v>755</v>
      </c>
      <c r="U13" s="297" t="s">
        <v>68</v>
      </c>
      <c r="V13" s="298" t="s">
        <v>47</v>
      </c>
      <c r="W13" s="299" t="s">
        <v>48</v>
      </c>
      <c r="X13" s="288" t="s">
        <v>48</v>
      </c>
    </row>
    <row r="14" spans="1:24" x14ac:dyDescent="0.2">
      <c r="B14" s="125" t="s">
        <v>69</v>
      </c>
      <c r="C14" s="126">
        <v>6635</v>
      </c>
      <c r="D14" s="289">
        <v>31</v>
      </c>
      <c r="E14" s="300">
        <v>1</v>
      </c>
      <c r="F14" s="290">
        <v>18</v>
      </c>
      <c r="G14" s="291">
        <v>2</v>
      </c>
      <c r="H14" s="292">
        <v>509</v>
      </c>
      <c r="I14" s="305">
        <v>15</v>
      </c>
      <c r="J14" s="294">
        <v>5179</v>
      </c>
      <c r="K14" s="281">
        <f t="shared" si="0"/>
        <v>9.8835877862595414</v>
      </c>
      <c r="L14" s="295" t="s">
        <v>61</v>
      </c>
      <c r="M14" s="303">
        <v>1797</v>
      </c>
      <c r="N14" s="295" t="s">
        <v>70</v>
      </c>
      <c r="O14" s="296">
        <v>5335</v>
      </c>
      <c r="P14" s="281">
        <f t="shared" si="1"/>
        <v>10.181297709923664</v>
      </c>
      <c r="Q14" s="284">
        <v>21</v>
      </c>
      <c r="R14" s="284">
        <v>13</v>
      </c>
      <c r="S14" s="295" t="s">
        <v>70</v>
      </c>
      <c r="T14" s="296">
        <v>654</v>
      </c>
      <c r="U14" s="297" t="s">
        <v>70</v>
      </c>
      <c r="V14" s="298" t="s">
        <v>47</v>
      </c>
      <c r="W14" s="299" t="s">
        <v>48</v>
      </c>
      <c r="X14" s="288" t="s">
        <v>48</v>
      </c>
    </row>
    <row r="15" spans="1:24" x14ac:dyDescent="0.2">
      <c r="B15" s="125" t="s">
        <v>71</v>
      </c>
      <c r="C15" s="127" t="s">
        <v>72</v>
      </c>
      <c r="D15" s="289">
        <v>36</v>
      </c>
      <c r="E15" s="300">
        <v>1</v>
      </c>
      <c r="F15" s="290">
        <v>18</v>
      </c>
      <c r="G15" s="301"/>
      <c r="H15" s="292">
        <v>512</v>
      </c>
      <c r="I15" s="305">
        <v>107</v>
      </c>
      <c r="J15" s="294">
        <v>5011</v>
      </c>
      <c r="K15" s="281">
        <f t="shared" si="0"/>
        <v>8.095315024232633</v>
      </c>
      <c r="L15" s="295" t="s">
        <v>105</v>
      </c>
      <c r="M15" s="303">
        <v>1426</v>
      </c>
      <c r="N15" s="295" t="s">
        <v>56</v>
      </c>
      <c r="O15" s="296">
        <v>4279</v>
      </c>
      <c r="P15" s="281">
        <f t="shared" si="1"/>
        <v>6.9127625201938612</v>
      </c>
      <c r="Q15" s="284">
        <v>18</v>
      </c>
      <c r="R15" s="284">
        <v>11</v>
      </c>
      <c r="S15" s="295" t="s">
        <v>73</v>
      </c>
      <c r="T15" s="296">
        <v>738</v>
      </c>
      <c r="U15" s="297" t="s">
        <v>55</v>
      </c>
      <c r="V15" s="298" t="s">
        <v>246</v>
      </c>
      <c r="W15" s="299" t="s">
        <v>48</v>
      </c>
      <c r="X15" s="288" t="s">
        <v>48</v>
      </c>
    </row>
    <row r="16" spans="1:24" x14ac:dyDescent="0.2">
      <c r="B16" s="125" t="s">
        <v>74</v>
      </c>
      <c r="C16" s="126">
        <v>1085</v>
      </c>
      <c r="D16" s="289">
        <v>21</v>
      </c>
      <c r="E16" s="309">
        <v>0</v>
      </c>
      <c r="F16" s="290">
        <v>14</v>
      </c>
      <c r="G16" s="301"/>
      <c r="H16" s="292">
        <v>425</v>
      </c>
      <c r="I16" s="302"/>
      <c r="J16" s="294">
        <v>6406</v>
      </c>
      <c r="K16" s="281">
        <f t="shared" si="0"/>
        <v>15.072941176470588</v>
      </c>
      <c r="L16" s="295" t="s">
        <v>310</v>
      </c>
      <c r="M16" s="303">
        <v>2947</v>
      </c>
      <c r="N16" s="295" t="s">
        <v>56</v>
      </c>
      <c r="O16" s="296">
        <v>3903</v>
      </c>
      <c r="P16" s="281">
        <f t="shared" si="1"/>
        <v>9.1835294117647059</v>
      </c>
      <c r="Q16" s="284">
        <v>14</v>
      </c>
      <c r="R16" s="284">
        <v>10</v>
      </c>
      <c r="S16" s="295" t="s">
        <v>58</v>
      </c>
      <c r="T16" s="296">
        <v>576</v>
      </c>
      <c r="U16" s="297" t="s">
        <v>56</v>
      </c>
      <c r="V16" s="298" t="s">
        <v>245</v>
      </c>
      <c r="W16" s="299" t="s">
        <v>48</v>
      </c>
      <c r="X16" s="288" t="s">
        <v>48</v>
      </c>
    </row>
    <row r="17" spans="1:24" x14ac:dyDescent="0.2">
      <c r="B17" s="125" t="s">
        <v>75</v>
      </c>
      <c r="C17" s="126">
        <v>4475</v>
      </c>
      <c r="D17" s="289">
        <v>29</v>
      </c>
      <c r="E17" s="300">
        <v>0</v>
      </c>
      <c r="F17" s="290">
        <v>15</v>
      </c>
      <c r="G17" s="301"/>
      <c r="H17" s="292">
        <v>381</v>
      </c>
      <c r="I17" s="305">
        <v>55</v>
      </c>
      <c r="J17" s="294">
        <v>3648</v>
      </c>
      <c r="K17" s="281">
        <f t="shared" si="0"/>
        <v>8.3669724770642198</v>
      </c>
      <c r="L17" s="295" t="s">
        <v>344</v>
      </c>
      <c r="M17" s="303">
        <v>1100</v>
      </c>
      <c r="N17" s="295" t="s">
        <v>76</v>
      </c>
      <c r="O17" s="296">
        <v>4363</v>
      </c>
      <c r="P17" s="281">
        <f t="shared" si="1"/>
        <v>10.006880733944953</v>
      </c>
      <c r="Q17" s="284">
        <v>15</v>
      </c>
      <c r="R17" s="284">
        <v>10</v>
      </c>
      <c r="S17" s="295" t="s">
        <v>76</v>
      </c>
      <c r="T17" s="296">
        <v>675</v>
      </c>
      <c r="U17" s="297" t="s">
        <v>76</v>
      </c>
      <c r="V17" s="298" t="s">
        <v>245</v>
      </c>
      <c r="W17" s="299" t="s">
        <v>48</v>
      </c>
      <c r="X17" s="288" t="s">
        <v>201</v>
      </c>
    </row>
    <row r="18" spans="1:24" x14ac:dyDescent="0.2">
      <c r="B18" s="125" t="s">
        <v>78</v>
      </c>
      <c r="C18" s="127" t="s">
        <v>79</v>
      </c>
      <c r="D18" s="289">
        <v>25</v>
      </c>
      <c r="E18" s="300">
        <v>1</v>
      </c>
      <c r="F18" s="290">
        <v>18</v>
      </c>
      <c r="G18" s="301"/>
      <c r="H18" s="292">
        <v>542</v>
      </c>
      <c r="I18" s="302"/>
      <c r="J18" s="294">
        <v>8797</v>
      </c>
      <c r="K18" s="281">
        <f t="shared" si="0"/>
        <v>16.230627306273064</v>
      </c>
      <c r="L18" s="295" t="s">
        <v>266</v>
      </c>
      <c r="M18" s="303">
        <v>4347</v>
      </c>
      <c r="N18" s="295" t="s">
        <v>73</v>
      </c>
      <c r="O18" s="296">
        <v>4832</v>
      </c>
      <c r="P18" s="281">
        <f t="shared" si="1"/>
        <v>8.915129151291513</v>
      </c>
      <c r="Q18" s="284">
        <v>18</v>
      </c>
      <c r="R18" s="284">
        <v>12</v>
      </c>
      <c r="S18" s="295" t="s">
        <v>81</v>
      </c>
      <c r="T18" s="296">
        <v>952</v>
      </c>
      <c r="U18" s="297" t="s">
        <v>82</v>
      </c>
      <c r="V18" s="298" t="s">
        <v>47</v>
      </c>
      <c r="W18" s="299" t="s">
        <v>48</v>
      </c>
      <c r="X18" s="288" t="s">
        <v>201</v>
      </c>
    </row>
    <row r="19" spans="1:24" x14ac:dyDescent="0.2">
      <c r="B19" s="125" t="s">
        <v>83</v>
      </c>
      <c r="C19" s="126">
        <v>10033</v>
      </c>
      <c r="D19" s="289">
        <v>19</v>
      </c>
      <c r="E19" s="309">
        <v>0</v>
      </c>
      <c r="F19" s="290">
        <v>7</v>
      </c>
      <c r="G19" s="291">
        <v>5</v>
      </c>
      <c r="H19" s="292">
        <v>174</v>
      </c>
      <c r="I19" s="305">
        <v>40</v>
      </c>
      <c r="J19" s="294">
        <v>8002</v>
      </c>
      <c r="K19" s="281">
        <f t="shared" si="0"/>
        <v>37.392523364485982</v>
      </c>
      <c r="L19" s="295" t="s">
        <v>54</v>
      </c>
      <c r="M19" s="303">
        <v>2463</v>
      </c>
      <c r="N19" s="295" t="s">
        <v>84</v>
      </c>
      <c r="O19" s="296">
        <v>4978</v>
      </c>
      <c r="P19" s="281">
        <f t="shared" si="1"/>
        <v>23.261682242990656</v>
      </c>
      <c r="Q19" s="284">
        <v>12</v>
      </c>
      <c r="R19" s="284">
        <v>16</v>
      </c>
      <c r="S19" s="295" t="s">
        <v>171</v>
      </c>
      <c r="T19" s="296">
        <v>912</v>
      </c>
      <c r="U19" s="297" t="s">
        <v>55</v>
      </c>
      <c r="V19" s="298" t="s">
        <v>47</v>
      </c>
      <c r="W19" s="299" t="s">
        <v>48</v>
      </c>
      <c r="X19" s="288" t="s">
        <v>48</v>
      </c>
    </row>
    <row r="20" spans="1:24" x14ac:dyDescent="0.2">
      <c r="B20" s="125" t="s">
        <v>87</v>
      </c>
      <c r="C20" s="127" t="s">
        <v>88</v>
      </c>
      <c r="D20" s="289">
        <v>22</v>
      </c>
      <c r="E20" s="300">
        <v>0</v>
      </c>
      <c r="F20" s="290">
        <v>12</v>
      </c>
      <c r="G20" s="291">
        <v>3</v>
      </c>
      <c r="H20" s="292">
        <v>343</v>
      </c>
      <c r="I20" s="305">
        <v>17</v>
      </c>
      <c r="J20" s="294">
        <v>6707</v>
      </c>
      <c r="K20" s="281">
        <f t="shared" si="0"/>
        <v>18.630555555555556</v>
      </c>
      <c r="L20" s="295" t="s">
        <v>267</v>
      </c>
      <c r="M20" s="303">
        <v>2797</v>
      </c>
      <c r="N20" s="295" t="s">
        <v>59</v>
      </c>
      <c r="O20" s="296">
        <v>4517</v>
      </c>
      <c r="P20" s="281">
        <f t="shared" si="1"/>
        <v>12.547222222222222</v>
      </c>
      <c r="Q20" s="284">
        <v>16</v>
      </c>
      <c r="R20" s="284">
        <v>10</v>
      </c>
      <c r="S20" s="295" t="s">
        <v>77</v>
      </c>
      <c r="T20" s="296">
        <v>571</v>
      </c>
      <c r="U20" s="297" t="s">
        <v>85</v>
      </c>
      <c r="V20" s="298" t="s">
        <v>66</v>
      </c>
      <c r="W20" s="299" t="s">
        <v>48</v>
      </c>
      <c r="X20" s="288" t="s">
        <v>48</v>
      </c>
    </row>
    <row r="21" spans="1:24" x14ac:dyDescent="0.2">
      <c r="B21" s="125" t="s">
        <v>89</v>
      </c>
      <c r="C21" s="126">
        <v>8877</v>
      </c>
      <c r="D21" s="289">
        <v>30</v>
      </c>
      <c r="E21" s="300">
        <v>1</v>
      </c>
      <c r="F21" s="290">
        <v>17</v>
      </c>
      <c r="G21" s="291">
        <v>3</v>
      </c>
      <c r="H21" s="292">
        <v>502</v>
      </c>
      <c r="I21" s="305">
        <v>21</v>
      </c>
      <c r="J21" s="294">
        <v>10394</v>
      </c>
      <c r="K21" s="281">
        <f t="shared" si="0"/>
        <v>19.873804971319313</v>
      </c>
      <c r="L21" s="295" t="s">
        <v>248</v>
      </c>
      <c r="M21" s="303">
        <v>3304</v>
      </c>
      <c r="N21" s="295" t="s">
        <v>73</v>
      </c>
      <c r="O21" s="296">
        <v>5306</v>
      </c>
      <c r="P21" s="281">
        <f t="shared" si="1"/>
        <v>10.145315487571702</v>
      </c>
      <c r="Q21" s="284">
        <v>20</v>
      </c>
      <c r="R21" s="284">
        <v>13</v>
      </c>
      <c r="S21" s="295" t="s">
        <v>90</v>
      </c>
      <c r="T21" s="296">
        <v>550</v>
      </c>
      <c r="U21" s="297" t="s">
        <v>86</v>
      </c>
      <c r="V21" s="298" t="s">
        <v>47</v>
      </c>
      <c r="W21" s="299" t="s">
        <v>48</v>
      </c>
      <c r="X21" s="288" t="s">
        <v>48</v>
      </c>
    </row>
    <row r="22" spans="1:24" x14ac:dyDescent="0.2">
      <c r="A22" s="128"/>
      <c r="B22" s="125" t="s">
        <v>91</v>
      </c>
      <c r="C22" s="126">
        <v>10578</v>
      </c>
      <c r="D22" s="289">
        <v>29</v>
      </c>
      <c r="E22" s="300">
        <v>0</v>
      </c>
      <c r="F22" s="290">
        <v>12</v>
      </c>
      <c r="G22" s="304"/>
      <c r="H22" s="292">
        <v>333</v>
      </c>
      <c r="I22" s="305">
        <v>87</v>
      </c>
      <c r="J22" s="294">
        <v>6614</v>
      </c>
      <c r="K22" s="281">
        <f>J22/(H22)</f>
        <v>19.861861861861861</v>
      </c>
      <c r="L22" s="295" t="s">
        <v>262</v>
      </c>
      <c r="M22" s="303">
        <v>1716</v>
      </c>
      <c r="N22" s="295" t="s">
        <v>58</v>
      </c>
      <c r="O22" s="296">
        <v>4371</v>
      </c>
      <c r="P22" s="281">
        <f>O22/(H22)</f>
        <v>13.126126126126126</v>
      </c>
      <c r="Q22" s="284">
        <v>12</v>
      </c>
      <c r="R22" s="284">
        <v>10</v>
      </c>
      <c r="S22" s="295" t="s">
        <v>58</v>
      </c>
      <c r="T22" s="296">
        <v>619</v>
      </c>
      <c r="U22" s="297" t="s">
        <v>92</v>
      </c>
      <c r="V22" s="298" t="s">
        <v>66</v>
      </c>
      <c r="W22" s="299" t="s">
        <v>48</v>
      </c>
      <c r="X22" s="288" t="s">
        <v>48</v>
      </c>
    </row>
    <row r="23" spans="1:24" x14ac:dyDescent="0.2">
      <c r="A23" s="128"/>
      <c r="B23" s="125" t="s">
        <v>94</v>
      </c>
      <c r="C23" s="126">
        <v>12565</v>
      </c>
      <c r="D23" s="289">
        <v>26</v>
      </c>
      <c r="E23" s="300">
        <v>0</v>
      </c>
      <c r="F23" s="290">
        <v>17</v>
      </c>
      <c r="G23" s="301"/>
      <c r="H23" s="292">
        <v>506</v>
      </c>
      <c r="I23" s="302"/>
      <c r="J23" s="294">
        <v>6735</v>
      </c>
      <c r="K23" s="281">
        <f>J23/(H23+I23)</f>
        <v>13.310276679841897</v>
      </c>
      <c r="L23" s="295" t="s">
        <v>345</v>
      </c>
      <c r="M23" s="303">
        <v>1559</v>
      </c>
      <c r="N23" s="295" t="s">
        <v>95</v>
      </c>
      <c r="O23" s="296">
        <v>6416</v>
      </c>
      <c r="P23" s="281">
        <f t="shared" si="1"/>
        <v>12.679841897233201</v>
      </c>
      <c r="Q23" s="284">
        <v>17</v>
      </c>
      <c r="R23" s="284">
        <v>14</v>
      </c>
      <c r="S23" s="295" t="s">
        <v>95</v>
      </c>
      <c r="T23" s="296">
        <v>605</v>
      </c>
      <c r="U23" s="297" t="s">
        <v>311</v>
      </c>
      <c r="V23" s="298" t="s">
        <v>312</v>
      </c>
      <c r="W23" s="299" t="s">
        <v>48</v>
      </c>
      <c r="X23" s="288" t="s">
        <v>48</v>
      </c>
    </row>
    <row r="24" spans="1:24" x14ac:dyDescent="0.2">
      <c r="A24" s="128"/>
      <c r="B24" s="125" t="s">
        <v>98</v>
      </c>
      <c r="C24" s="126">
        <v>18764</v>
      </c>
      <c r="D24" s="289">
        <v>25</v>
      </c>
      <c r="E24" s="300">
        <v>0</v>
      </c>
      <c r="F24" s="290">
        <v>14</v>
      </c>
      <c r="G24" s="304"/>
      <c r="H24" s="292">
        <v>360</v>
      </c>
      <c r="I24" s="305">
        <v>52</v>
      </c>
      <c r="J24" s="294">
        <v>4925</v>
      </c>
      <c r="K24" s="281">
        <f>J24/(H24)</f>
        <v>13.680555555555555</v>
      </c>
      <c r="L24" s="295" t="s">
        <v>328</v>
      </c>
      <c r="M24" s="303">
        <v>1654</v>
      </c>
      <c r="N24" s="295" t="s">
        <v>90</v>
      </c>
      <c r="O24" s="296">
        <v>3514</v>
      </c>
      <c r="P24" s="281">
        <f>O24/(H24)</f>
        <v>9.7611111111111111</v>
      </c>
      <c r="Q24" s="284">
        <v>14</v>
      </c>
      <c r="R24" s="284">
        <v>7</v>
      </c>
      <c r="S24" s="295" t="s">
        <v>92</v>
      </c>
      <c r="T24" s="296">
        <v>502</v>
      </c>
      <c r="U24" s="297" t="s">
        <v>81</v>
      </c>
      <c r="V24" s="298" t="s">
        <v>47</v>
      </c>
      <c r="W24" s="299" t="s">
        <v>48</v>
      </c>
      <c r="X24" s="288" t="s">
        <v>48</v>
      </c>
    </row>
    <row r="25" spans="1:24" x14ac:dyDescent="0.2">
      <c r="A25" s="128"/>
      <c r="B25" s="125" t="s">
        <v>99</v>
      </c>
      <c r="C25" s="126">
        <v>20633</v>
      </c>
      <c r="D25" s="289">
        <v>20</v>
      </c>
      <c r="E25" s="309">
        <v>0</v>
      </c>
      <c r="F25" s="290">
        <v>12</v>
      </c>
      <c r="G25" s="301"/>
      <c r="H25" s="292">
        <v>309</v>
      </c>
      <c r="I25" s="302"/>
      <c r="J25" s="294">
        <v>7707</v>
      </c>
      <c r="K25" s="281">
        <f t="shared" si="0"/>
        <v>24.941747572815533</v>
      </c>
      <c r="L25" s="295" t="s">
        <v>346</v>
      </c>
      <c r="M25" s="303">
        <v>3274</v>
      </c>
      <c r="N25" s="295" t="s">
        <v>77</v>
      </c>
      <c r="O25" s="296">
        <v>3481</v>
      </c>
      <c r="P25" s="281">
        <f t="shared" si="1"/>
        <v>11.26537216828479</v>
      </c>
      <c r="Q25" s="284">
        <v>12</v>
      </c>
      <c r="R25" s="284">
        <v>9</v>
      </c>
      <c r="S25" s="295" t="s">
        <v>100</v>
      </c>
      <c r="T25" s="296">
        <v>1388</v>
      </c>
      <c r="U25" s="297" t="s">
        <v>81</v>
      </c>
      <c r="V25" s="298" t="s">
        <v>47</v>
      </c>
      <c r="W25" s="299" t="s">
        <v>48</v>
      </c>
      <c r="X25" s="288" t="s">
        <v>48</v>
      </c>
    </row>
    <row r="26" spans="1:24" x14ac:dyDescent="0.2">
      <c r="A26" s="128"/>
      <c r="B26" s="129" t="s">
        <v>102</v>
      </c>
      <c r="C26" s="130">
        <v>36251</v>
      </c>
      <c r="D26" s="310">
        <v>37</v>
      </c>
      <c r="E26" s="311">
        <v>0</v>
      </c>
      <c r="F26" s="312">
        <v>18</v>
      </c>
      <c r="G26" s="313" t="s">
        <v>291</v>
      </c>
      <c r="H26" s="292">
        <v>493</v>
      </c>
      <c r="I26" s="305">
        <v>98</v>
      </c>
      <c r="J26" s="294">
        <v>6218</v>
      </c>
      <c r="K26" s="281">
        <f t="shared" si="0"/>
        <v>10.521150592216582</v>
      </c>
      <c r="L26" s="314" t="s">
        <v>249</v>
      </c>
      <c r="M26" s="315">
        <v>1828</v>
      </c>
      <c r="N26" s="314" t="s">
        <v>250</v>
      </c>
      <c r="O26" s="296">
        <v>5834</v>
      </c>
      <c r="P26" s="281">
        <f t="shared" si="1"/>
        <v>9.8714043993231808</v>
      </c>
      <c r="Q26" s="316">
        <v>18</v>
      </c>
      <c r="R26" s="316">
        <v>14</v>
      </c>
      <c r="S26" s="295" t="s">
        <v>172</v>
      </c>
      <c r="T26" s="296">
        <v>857</v>
      </c>
      <c r="U26" s="297" t="s">
        <v>172</v>
      </c>
      <c r="V26" s="317" t="s">
        <v>47</v>
      </c>
      <c r="W26" s="318" t="s">
        <v>48</v>
      </c>
      <c r="X26" s="319" t="s">
        <v>48</v>
      </c>
    </row>
    <row r="27" spans="1:24" x14ac:dyDescent="0.2">
      <c r="A27" s="128"/>
      <c r="B27" s="125" t="s">
        <v>160</v>
      </c>
      <c r="C27" s="126">
        <v>37712</v>
      </c>
      <c r="D27" s="289">
        <v>29</v>
      </c>
      <c r="E27" s="300">
        <v>1</v>
      </c>
      <c r="F27" s="290">
        <v>19</v>
      </c>
      <c r="G27" s="320"/>
      <c r="H27" s="292">
        <v>546</v>
      </c>
      <c r="I27" s="302"/>
      <c r="J27" s="294">
        <v>10252</v>
      </c>
      <c r="K27" s="281">
        <f t="shared" si="0"/>
        <v>18.776556776556777</v>
      </c>
      <c r="L27" s="321" t="s">
        <v>274</v>
      </c>
      <c r="M27" s="303">
        <v>4094</v>
      </c>
      <c r="N27" s="321" t="s">
        <v>330</v>
      </c>
      <c r="O27" s="296">
        <v>5496</v>
      </c>
      <c r="P27" s="281">
        <f t="shared" si="1"/>
        <v>10.065934065934066</v>
      </c>
      <c r="Q27" s="316">
        <v>19</v>
      </c>
      <c r="R27" s="322">
        <v>10</v>
      </c>
      <c r="S27" s="321" t="s">
        <v>90</v>
      </c>
      <c r="T27" s="296">
        <v>580</v>
      </c>
      <c r="U27" s="323" t="s">
        <v>161</v>
      </c>
      <c r="V27" s="298" t="s">
        <v>47</v>
      </c>
      <c r="W27" s="324" t="s">
        <v>48</v>
      </c>
      <c r="X27" s="288" t="s">
        <v>202</v>
      </c>
    </row>
    <row r="28" spans="1:24" x14ac:dyDescent="0.2">
      <c r="A28" s="128"/>
      <c r="B28" s="125" t="s">
        <v>93</v>
      </c>
      <c r="C28" s="126">
        <v>38443</v>
      </c>
      <c r="D28" s="289">
        <v>24</v>
      </c>
      <c r="E28" s="309">
        <v>0</v>
      </c>
      <c r="F28" s="325">
        <v>14</v>
      </c>
      <c r="G28" s="291">
        <v>3</v>
      </c>
      <c r="H28" s="292">
        <v>404</v>
      </c>
      <c r="I28" s="305">
        <v>17</v>
      </c>
      <c r="J28" s="326">
        <v>10399</v>
      </c>
      <c r="K28" s="281">
        <f t="shared" si="0"/>
        <v>24.700712589073635</v>
      </c>
      <c r="L28" s="321" t="s">
        <v>248</v>
      </c>
      <c r="M28" s="303">
        <v>4034</v>
      </c>
      <c r="N28" s="321" t="s">
        <v>191</v>
      </c>
      <c r="O28" s="296">
        <v>5560</v>
      </c>
      <c r="P28" s="281">
        <f t="shared" si="1"/>
        <v>13.206650831353919</v>
      </c>
      <c r="Q28" s="284">
        <v>17</v>
      </c>
      <c r="R28" s="327">
        <v>10</v>
      </c>
      <c r="S28" s="321" t="s">
        <v>161</v>
      </c>
      <c r="T28" s="296">
        <v>1456</v>
      </c>
      <c r="U28" s="321" t="s">
        <v>161</v>
      </c>
      <c r="V28" s="298" t="s">
        <v>47</v>
      </c>
      <c r="W28" s="324" t="s">
        <v>48</v>
      </c>
      <c r="X28" s="288" t="s">
        <v>48</v>
      </c>
    </row>
    <row r="29" spans="1:24" x14ac:dyDescent="0.2">
      <c r="A29" s="128"/>
      <c r="B29" s="131" t="s">
        <v>183</v>
      </c>
      <c r="C29" s="132">
        <v>39539</v>
      </c>
      <c r="D29" s="328">
        <v>25</v>
      </c>
      <c r="E29" s="309">
        <v>0</v>
      </c>
      <c r="F29" s="329">
        <v>12</v>
      </c>
      <c r="G29" s="293">
        <v>3</v>
      </c>
      <c r="H29" s="292">
        <v>336</v>
      </c>
      <c r="I29" s="305">
        <v>18</v>
      </c>
      <c r="J29" s="330">
        <v>7052</v>
      </c>
      <c r="K29" s="281">
        <f t="shared" si="0"/>
        <v>19.92090395480226</v>
      </c>
      <c r="L29" s="295" t="s">
        <v>248</v>
      </c>
      <c r="M29" s="303">
        <v>2006</v>
      </c>
      <c r="N29" s="321" t="s">
        <v>161</v>
      </c>
      <c r="O29" s="296">
        <v>4222</v>
      </c>
      <c r="P29" s="281">
        <f t="shared" si="1"/>
        <v>11.926553672316384</v>
      </c>
      <c r="Q29" s="284">
        <v>15</v>
      </c>
      <c r="R29" s="327">
        <v>10</v>
      </c>
      <c r="S29" s="321" t="s">
        <v>161</v>
      </c>
      <c r="T29" s="296">
        <v>1242</v>
      </c>
      <c r="U29" s="321" t="s">
        <v>161</v>
      </c>
      <c r="V29" s="298" t="s">
        <v>47</v>
      </c>
      <c r="W29" s="324" t="s">
        <v>48</v>
      </c>
      <c r="X29" s="288" t="s">
        <v>202</v>
      </c>
    </row>
    <row r="30" spans="1:24" ht="13.5" thickBot="1" x14ac:dyDescent="0.25">
      <c r="A30" s="128"/>
      <c r="B30" s="133" t="s">
        <v>96</v>
      </c>
      <c r="C30" s="134">
        <v>40634</v>
      </c>
      <c r="D30" s="331">
        <v>31</v>
      </c>
      <c r="E30" s="332">
        <v>0</v>
      </c>
      <c r="F30" s="333">
        <v>12</v>
      </c>
      <c r="G30" s="135" t="s">
        <v>251</v>
      </c>
      <c r="H30" s="334">
        <v>363</v>
      </c>
      <c r="I30" s="335" t="s">
        <v>325</v>
      </c>
      <c r="J30" s="336">
        <v>7522</v>
      </c>
      <c r="K30" s="337">
        <f>J30/(H30)</f>
        <v>20.721763085399449</v>
      </c>
      <c r="L30" s="338" t="s">
        <v>252</v>
      </c>
      <c r="M30" s="339">
        <v>2503</v>
      </c>
      <c r="N30" s="338" t="s">
        <v>212</v>
      </c>
      <c r="O30" s="340">
        <v>5148</v>
      </c>
      <c r="P30" s="281">
        <f>O30/(H30)</f>
        <v>14.181818181818182</v>
      </c>
      <c r="Q30" s="341">
        <v>12</v>
      </c>
      <c r="R30" s="341">
        <v>16</v>
      </c>
      <c r="S30" s="338" t="s">
        <v>182</v>
      </c>
      <c r="T30" s="283">
        <v>954</v>
      </c>
      <c r="U30" s="285" t="s">
        <v>212</v>
      </c>
      <c r="V30" s="286" t="s">
        <v>47</v>
      </c>
      <c r="W30" s="342" t="s">
        <v>48</v>
      </c>
      <c r="X30" s="343" t="s">
        <v>202</v>
      </c>
    </row>
    <row r="31" spans="1:24" ht="13.5" thickTop="1" x14ac:dyDescent="0.2">
      <c r="B31" s="537" t="s">
        <v>103</v>
      </c>
      <c r="C31" s="538"/>
      <c r="D31" s="344">
        <f>SUM(D6:D30)</f>
        <v>676</v>
      </c>
      <c r="E31" s="344">
        <f>SUM(E6:E30)</f>
        <v>7</v>
      </c>
      <c r="F31" s="279">
        <f>SUM(F6:F30)</f>
        <v>365</v>
      </c>
      <c r="G31" s="136" t="s">
        <v>332</v>
      </c>
      <c r="H31" s="279">
        <f>SUM(H6:H30)</f>
        <v>10306</v>
      </c>
      <c r="I31" s="137" t="s">
        <v>333</v>
      </c>
      <c r="J31" s="345">
        <f>SUM(J6:J30)</f>
        <v>162158</v>
      </c>
      <c r="K31" s="346" t="s">
        <v>238</v>
      </c>
      <c r="L31" s="347"/>
      <c r="M31" s="348">
        <f>SUM(M6:M30)</f>
        <v>55378</v>
      </c>
      <c r="N31" s="349"/>
      <c r="O31" s="345">
        <f>SUM(O6:O30)</f>
        <v>119283</v>
      </c>
      <c r="P31" s="138" t="s">
        <v>238</v>
      </c>
      <c r="Q31" s="350">
        <f>SUM(Q6:Q30)</f>
        <v>391</v>
      </c>
      <c r="R31" s="350">
        <f>SUM(R6:R30)</f>
        <v>309</v>
      </c>
      <c r="S31" s="351"/>
      <c r="T31" s="352">
        <f>SUM(T6:T30)</f>
        <v>18427</v>
      </c>
      <c r="U31" s="532"/>
      <c r="V31" s="533"/>
      <c r="W31" s="139"/>
      <c r="X31" s="140"/>
    </row>
    <row r="32" spans="1:24" ht="13.5" thickBot="1" x14ac:dyDescent="0.25">
      <c r="B32" s="534" t="s">
        <v>104</v>
      </c>
      <c r="C32" s="535"/>
      <c r="D32" s="141">
        <f t="shared" ref="D32:K32" si="2">AVERAGE(D6:D30)</f>
        <v>27.04</v>
      </c>
      <c r="E32" s="141">
        <f t="shared" si="2"/>
        <v>0.28000000000000003</v>
      </c>
      <c r="F32" s="141">
        <f t="shared" si="2"/>
        <v>14.6</v>
      </c>
      <c r="G32" s="142">
        <f t="shared" si="2"/>
        <v>2.7777777777777777</v>
      </c>
      <c r="H32" s="141">
        <f t="shared" si="2"/>
        <v>412.24</v>
      </c>
      <c r="I32" s="142">
        <f t="shared" si="2"/>
        <v>45.375</v>
      </c>
      <c r="J32" s="143">
        <f t="shared" si="2"/>
        <v>6486.32</v>
      </c>
      <c r="K32" s="144">
        <f t="shared" si="2"/>
        <v>16.515977268776627</v>
      </c>
      <c r="L32" s="145"/>
      <c r="M32" s="146">
        <f>AVERAGE(M6:M30)</f>
        <v>2215.12</v>
      </c>
      <c r="N32" s="145"/>
      <c r="O32" s="146">
        <f>AVERAGE(O6:O30)</f>
        <v>4771.32</v>
      </c>
      <c r="P32" s="144">
        <f>AVERAGE(P6:P30)</f>
        <v>11.956028074554272</v>
      </c>
      <c r="Q32" s="143">
        <f>AVERAGE(Q6:Q30)</f>
        <v>15.64</v>
      </c>
      <c r="R32" s="143">
        <f>AVERAGE(R6:R30)</f>
        <v>12.36</v>
      </c>
      <c r="S32" s="147"/>
      <c r="T32" s="148">
        <f>AVERAGE(T6:T30)</f>
        <v>767.79166666666663</v>
      </c>
      <c r="U32" s="145"/>
      <c r="V32" s="149"/>
      <c r="W32" s="144"/>
      <c r="X32" s="150"/>
    </row>
    <row r="33" spans="2:25" x14ac:dyDescent="0.2"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</row>
    <row r="34" spans="2:25" ht="14" x14ac:dyDescent="0.2">
      <c r="B34" s="152" t="s">
        <v>180</v>
      </c>
      <c r="C34" s="152"/>
      <c r="D34" s="152"/>
      <c r="E34" s="152"/>
      <c r="F34" s="152"/>
      <c r="G34" s="152"/>
      <c r="H34" s="152" t="s">
        <v>334</v>
      </c>
      <c r="J34" s="153"/>
      <c r="K34" s="107"/>
      <c r="L34" s="107"/>
      <c r="M34" s="107"/>
      <c r="O34" s="107"/>
      <c r="P34" s="107"/>
      <c r="Q34" s="107"/>
      <c r="R34" s="107"/>
      <c r="S34" s="107"/>
      <c r="T34" s="107"/>
      <c r="U34" s="107"/>
      <c r="V34" s="107"/>
      <c r="W34" s="524"/>
      <c r="X34" s="524"/>
    </row>
    <row r="35" spans="2:25" x14ac:dyDescent="0.2">
      <c r="B35" s="152" t="s">
        <v>174</v>
      </c>
      <c r="C35" s="152"/>
      <c r="D35" s="152"/>
      <c r="F35" s="152"/>
      <c r="G35" s="152"/>
      <c r="H35" s="152" t="s">
        <v>255</v>
      </c>
      <c r="J35" s="153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</row>
    <row r="36" spans="2:25" x14ac:dyDescent="0.2">
      <c r="B36" s="152" t="s">
        <v>175</v>
      </c>
      <c r="C36" s="152"/>
      <c r="D36" s="152"/>
      <c r="F36" s="152"/>
      <c r="G36" s="152"/>
      <c r="H36" s="152" t="s">
        <v>256</v>
      </c>
      <c r="J36" s="153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</row>
    <row r="37" spans="2:25" x14ac:dyDescent="0.2">
      <c r="B37" s="152" t="s">
        <v>263</v>
      </c>
      <c r="C37" s="152"/>
      <c r="D37" s="152"/>
      <c r="E37" s="152"/>
      <c r="F37" s="152"/>
      <c r="G37" s="152"/>
      <c r="H37" s="152" t="s">
        <v>257</v>
      </c>
      <c r="J37" s="153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</row>
    <row r="38" spans="2:25" x14ac:dyDescent="0.2">
      <c r="B38" s="152" t="s">
        <v>203</v>
      </c>
      <c r="C38" s="152"/>
      <c r="D38" s="152"/>
      <c r="E38" s="152"/>
      <c r="F38" s="152"/>
      <c r="G38" s="152"/>
      <c r="H38" s="154" t="s">
        <v>258</v>
      </c>
      <c r="J38" s="155"/>
      <c r="K38" s="155"/>
      <c r="L38" s="155"/>
      <c r="M38" s="155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</row>
    <row r="39" spans="2:25" x14ac:dyDescent="0.2">
      <c r="B39" s="152" t="s">
        <v>215</v>
      </c>
      <c r="C39" s="152"/>
      <c r="D39" s="152"/>
      <c r="E39" s="152"/>
      <c r="F39" s="152"/>
      <c r="G39" s="152"/>
      <c r="H39" s="156" t="s">
        <v>285</v>
      </c>
      <c r="J39" s="153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</row>
    <row r="40" spans="2:25" x14ac:dyDescent="0.2">
      <c r="H40" s="152" t="s">
        <v>326</v>
      </c>
      <c r="I40" s="153"/>
      <c r="J40" s="153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</row>
    <row r="41" spans="2:25" x14ac:dyDescent="0.2">
      <c r="B41" s="157"/>
      <c r="C41" s="153"/>
      <c r="D41" s="153"/>
      <c r="E41" s="153"/>
      <c r="F41" s="153"/>
      <c r="G41" s="153"/>
      <c r="H41" s="153"/>
      <c r="I41" s="153"/>
      <c r="J41" s="153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</row>
    <row r="42" spans="2:25" x14ac:dyDescent="0.2">
      <c r="B42" s="157"/>
      <c r="C42" s="153"/>
      <c r="D42" s="158"/>
      <c r="E42" s="158"/>
      <c r="F42" s="158"/>
      <c r="G42" s="158"/>
      <c r="H42" s="158"/>
      <c r="I42" s="158"/>
      <c r="J42" s="158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</row>
    <row r="43" spans="2:25" ht="12.75" customHeight="1" x14ac:dyDescent="0.2">
      <c r="C43" s="159"/>
      <c r="D43" s="160"/>
      <c r="E43" s="160"/>
      <c r="F43" s="160"/>
      <c r="G43" s="160"/>
      <c r="H43" s="160"/>
      <c r="I43" s="160"/>
      <c r="J43" s="160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</row>
    <row r="44" spans="2:25" x14ac:dyDescent="0.2">
      <c r="C44" s="159"/>
      <c r="D44" s="159"/>
      <c r="E44" s="159"/>
      <c r="F44" s="159"/>
      <c r="G44" s="159"/>
      <c r="H44" s="159"/>
      <c r="I44" s="159"/>
      <c r="J44" s="159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</row>
    <row r="45" spans="2:25" x14ac:dyDescent="0.2">
      <c r="C45" s="159"/>
      <c r="D45" s="159"/>
      <c r="E45" s="159"/>
      <c r="F45" s="159"/>
      <c r="G45" s="159"/>
      <c r="H45" s="159"/>
      <c r="I45" s="159"/>
      <c r="J45" s="159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</row>
    <row r="46" spans="2:25" x14ac:dyDescent="0.2">
      <c r="C46" s="159"/>
      <c r="D46" s="159"/>
      <c r="E46" s="159"/>
      <c r="F46" s="159"/>
      <c r="G46" s="159"/>
      <c r="H46" s="159"/>
      <c r="I46" s="159"/>
      <c r="J46" s="159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</row>
    <row r="47" spans="2:25" x14ac:dyDescent="0.2">
      <c r="B47" s="162"/>
      <c r="C47" s="162"/>
      <c r="D47" s="162"/>
      <c r="E47" s="162"/>
      <c r="F47" s="162"/>
      <c r="G47" s="162"/>
      <c r="H47" s="162"/>
      <c r="I47" s="162"/>
      <c r="J47" s="162"/>
      <c r="Y47" s="1">
        <v>17</v>
      </c>
    </row>
  </sheetData>
  <mergeCells count="11">
    <mergeCell ref="U31:V31"/>
    <mergeCell ref="B32:C32"/>
    <mergeCell ref="W3:X3"/>
    <mergeCell ref="B31:C31"/>
    <mergeCell ref="W34:X34"/>
    <mergeCell ref="F4:G4"/>
    <mergeCell ref="J4:J5"/>
    <mergeCell ref="Q4:R4"/>
    <mergeCell ref="N4:O4"/>
    <mergeCell ref="L4:M4"/>
    <mergeCell ref="H4:I4"/>
  </mergeCells>
  <phoneticPr fontId="7"/>
  <pageMargins left="0.78" right="0.4" top="0.66" bottom="1" header="0.66" footer="0.51200000000000001"/>
  <pageSetup paperSize="9"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:X42"/>
  <sheetViews>
    <sheetView showGridLines="0" zoomScale="40" zoomScaleNormal="40" workbookViewId="0">
      <selection activeCell="B2" sqref="B2"/>
    </sheetView>
  </sheetViews>
  <sheetFormatPr defaultColWidth="9" defaultRowHeight="13" x14ac:dyDescent="0.2"/>
  <cols>
    <col min="1" max="2" width="9" style="1"/>
    <col min="3" max="3" width="11.08984375" style="1" bestFit="1" customWidth="1"/>
    <col min="4" max="6" width="7.453125" style="1" bestFit="1" customWidth="1"/>
    <col min="7" max="7" width="5.6328125" style="1" bestFit="1" customWidth="1"/>
    <col min="8" max="8" width="9" style="1"/>
    <col min="9" max="9" width="9.6328125" style="1" customWidth="1"/>
    <col min="10" max="10" width="9.6328125" style="1" bestFit="1" customWidth="1"/>
    <col min="11" max="11" width="14.6328125" style="1" bestFit="1" customWidth="1"/>
    <col min="12" max="12" width="6" style="1" customWidth="1"/>
    <col min="13" max="13" width="9" style="1"/>
    <col min="14" max="14" width="5.6328125" style="1" customWidth="1"/>
    <col min="15" max="15" width="9" style="1"/>
    <col min="16" max="16" width="14.6328125" style="1" bestFit="1" customWidth="1"/>
    <col min="17" max="17" width="8.08984375" style="1" bestFit="1" customWidth="1"/>
    <col min="18" max="18" width="7.08984375" style="1" bestFit="1" customWidth="1"/>
    <col min="19" max="19" width="5.6328125" style="1" customWidth="1"/>
    <col min="20" max="20" width="9" style="1"/>
    <col min="21" max="21" width="5.6328125" style="1" customWidth="1"/>
    <col min="22" max="23" width="9" style="1"/>
    <col min="24" max="24" width="13.08984375" style="1" customWidth="1"/>
    <col min="25" max="25" width="1" style="1" customWidth="1"/>
    <col min="26" max="16384" width="9" style="1"/>
  </cols>
  <sheetData>
    <row r="1" spans="1:24" ht="16.5" x14ac:dyDescent="0.25">
      <c r="A1" s="1" t="s">
        <v>232</v>
      </c>
      <c r="B1" s="493" t="s">
        <v>236</v>
      </c>
      <c r="C1" s="493"/>
      <c r="D1" s="493"/>
      <c r="E1" s="493"/>
    </row>
    <row r="2" spans="1:24" ht="16.5" x14ac:dyDescent="0.25">
      <c r="A2" s="1" t="s">
        <v>233</v>
      </c>
      <c r="B2" s="163" t="s">
        <v>2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S2" s="164"/>
      <c r="U2" s="108"/>
      <c r="W2" s="164"/>
      <c r="X2" s="164"/>
    </row>
    <row r="3" spans="1:24" ht="13.5" thickBot="1" x14ac:dyDescent="0.25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353" t="s">
        <v>323</v>
      </c>
    </row>
    <row r="4" spans="1:24" ht="13.5" customHeight="1" x14ac:dyDescent="0.2">
      <c r="B4" s="560" t="s">
        <v>28</v>
      </c>
      <c r="C4" s="570" t="s">
        <v>29</v>
      </c>
      <c r="D4" s="568" t="s">
        <v>116</v>
      </c>
      <c r="E4" s="545" t="s">
        <v>117</v>
      </c>
      <c r="F4" s="547" t="s">
        <v>10</v>
      </c>
      <c r="G4" s="548"/>
      <c r="H4" s="547" t="s">
        <v>106</v>
      </c>
      <c r="I4" s="548"/>
      <c r="J4" s="543" t="s">
        <v>217</v>
      </c>
      <c r="K4" s="543" t="s">
        <v>118</v>
      </c>
      <c r="L4" s="564" t="s">
        <v>119</v>
      </c>
      <c r="M4" s="565"/>
      <c r="N4" s="564" t="s">
        <v>218</v>
      </c>
      <c r="O4" s="565"/>
      <c r="P4" s="562" t="s">
        <v>120</v>
      </c>
      <c r="Q4" s="549" t="s">
        <v>35</v>
      </c>
      <c r="R4" s="550"/>
      <c r="S4" s="553" t="s">
        <v>121</v>
      </c>
      <c r="T4" s="554"/>
      <c r="U4" s="553" t="s">
        <v>219</v>
      </c>
      <c r="V4" s="554"/>
      <c r="W4" s="557" t="s">
        <v>122</v>
      </c>
      <c r="X4" s="551" t="s">
        <v>123</v>
      </c>
    </row>
    <row r="5" spans="1:24" ht="13.5" thickBot="1" x14ac:dyDescent="0.25">
      <c r="B5" s="561"/>
      <c r="C5" s="571"/>
      <c r="D5" s="569"/>
      <c r="E5" s="546"/>
      <c r="F5" s="166" t="s">
        <v>220</v>
      </c>
      <c r="G5" s="167" t="s">
        <v>177</v>
      </c>
      <c r="H5" s="166" t="s">
        <v>40</v>
      </c>
      <c r="I5" s="168" t="s">
        <v>178</v>
      </c>
      <c r="J5" s="544"/>
      <c r="K5" s="544"/>
      <c r="L5" s="566"/>
      <c r="M5" s="567"/>
      <c r="N5" s="566"/>
      <c r="O5" s="567"/>
      <c r="P5" s="563"/>
      <c r="Q5" s="169" t="s">
        <v>41</v>
      </c>
      <c r="R5" s="169" t="s">
        <v>42</v>
      </c>
      <c r="S5" s="555"/>
      <c r="T5" s="556"/>
      <c r="U5" s="555"/>
      <c r="V5" s="556"/>
      <c r="W5" s="558"/>
      <c r="X5" s="552"/>
    </row>
    <row r="6" spans="1:24" ht="13.5" thickTop="1" x14ac:dyDescent="0.2">
      <c r="B6" s="170" t="s">
        <v>107</v>
      </c>
      <c r="C6" s="171">
        <v>17297</v>
      </c>
      <c r="D6" s="354">
        <v>28</v>
      </c>
      <c r="E6" s="355">
        <v>5</v>
      </c>
      <c r="F6" s="355">
        <v>12</v>
      </c>
      <c r="G6" s="356">
        <v>2</v>
      </c>
      <c r="H6" s="355">
        <v>416</v>
      </c>
      <c r="I6" s="356">
        <v>13</v>
      </c>
      <c r="J6" s="357">
        <v>6508</v>
      </c>
      <c r="K6" s="281">
        <f>J6/(H6+I6)</f>
        <v>15.170163170163169</v>
      </c>
      <c r="L6" s="358" t="s">
        <v>270</v>
      </c>
      <c r="M6" s="359">
        <v>4395</v>
      </c>
      <c r="N6" s="358" t="s">
        <v>204</v>
      </c>
      <c r="O6" s="359">
        <v>7417</v>
      </c>
      <c r="P6" s="281">
        <f>O6/(H6+I6)</f>
        <v>17.289044289044288</v>
      </c>
      <c r="Q6" s="360">
        <v>14</v>
      </c>
      <c r="R6" s="360">
        <v>21</v>
      </c>
      <c r="S6" s="361" t="s">
        <v>51</v>
      </c>
      <c r="T6" s="362">
        <v>869</v>
      </c>
      <c r="U6" s="363" t="s">
        <v>97</v>
      </c>
      <c r="V6" s="364" t="s">
        <v>47</v>
      </c>
      <c r="W6" s="365" t="s">
        <v>48</v>
      </c>
      <c r="X6" s="366" t="s">
        <v>48</v>
      </c>
    </row>
    <row r="7" spans="1:24" x14ac:dyDescent="0.2">
      <c r="B7" s="172" t="s">
        <v>108</v>
      </c>
      <c r="C7" s="173" t="s">
        <v>22</v>
      </c>
      <c r="D7" s="367">
        <v>26</v>
      </c>
      <c r="E7" s="355">
        <v>1</v>
      </c>
      <c r="F7" s="355">
        <v>13</v>
      </c>
      <c r="G7" s="368">
        <v>1</v>
      </c>
      <c r="H7" s="355">
        <v>422</v>
      </c>
      <c r="I7" s="368">
        <v>6</v>
      </c>
      <c r="J7" s="369">
        <v>5521</v>
      </c>
      <c r="K7" s="281">
        <f t="shared" ref="K7:K12" si="0">J7/(H7+I7)</f>
        <v>12.899532710280374</v>
      </c>
      <c r="L7" s="370" t="s">
        <v>271</v>
      </c>
      <c r="M7" s="371">
        <v>3230</v>
      </c>
      <c r="N7" s="370" t="s">
        <v>205</v>
      </c>
      <c r="O7" s="371">
        <v>4750</v>
      </c>
      <c r="P7" s="281">
        <f t="shared" ref="P7:P12" si="1">O7/(H7+I7)</f>
        <v>11.098130841121495</v>
      </c>
      <c r="Q7" s="372">
        <v>15</v>
      </c>
      <c r="R7" s="372">
        <v>17</v>
      </c>
      <c r="S7" s="373" t="s">
        <v>59</v>
      </c>
      <c r="T7" s="374">
        <v>659</v>
      </c>
      <c r="U7" s="375" t="s">
        <v>59</v>
      </c>
      <c r="V7" s="376" t="s">
        <v>109</v>
      </c>
      <c r="W7" s="377" t="s">
        <v>48</v>
      </c>
      <c r="X7" s="378" t="s">
        <v>48</v>
      </c>
    </row>
    <row r="8" spans="1:24" x14ac:dyDescent="0.2">
      <c r="B8" s="172" t="s">
        <v>71</v>
      </c>
      <c r="C8" s="173" t="s">
        <v>22</v>
      </c>
      <c r="D8" s="367">
        <v>37</v>
      </c>
      <c r="E8" s="355">
        <v>5</v>
      </c>
      <c r="F8" s="355">
        <v>17</v>
      </c>
      <c r="G8" s="379"/>
      <c r="H8" s="355">
        <v>607</v>
      </c>
      <c r="I8" s="380">
        <v>42</v>
      </c>
      <c r="J8" s="369">
        <v>8116</v>
      </c>
      <c r="K8" s="281">
        <f>J8/H8</f>
        <v>13.370675453047776</v>
      </c>
      <c r="L8" s="370" t="s">
        <v>206</v>
      </c>
      <c r="M8" s="371">
        <v>2941</v>
      </c>
      <c r="N8" s="370" t="s">
        <v>207</v>
      </c>
      <c r="O8" s="371">
        <v>8222</v>
      </c>
      <c r="P8" s="281">
        <f>O8/H8</f>
        <v>13.545304777594728</v>
      </c>
      <c r="Q8" s="372">
        <v>17</v>
      </c>
      <c r="R8" s="372">
        <v>18</v>
      </c>
      <c r="S8" s="373" t="s">
        <v>179</v>
      </c>
      <c r="T8" s="374">
        <v>3269</v>
      </c>
      <c r="U8" s="375" t="s">
        <v>240</v>
      </c>
      <c r="V8" s="376" t="s">
        <v>243</v>
      </c>
      <c r="W8" s="377" t="s">
        <v>48</v>
      </c>
      <c r="X8" s="378" t="s">
        <v>48</v>
      </c>
    </row>
    <row r="9" spans="1:24" x14ac:dyDescent="0.2">
      <c r="B9" s="172" t="s">
        <v>110</v>
      </c>
      <c r="C9" s="173" t="s">
        <v>22</v>
      </c>
      <c r="D9" s="367">
        <v>28</v>
      </c>
      <c r="E9" s="355">
        <v>0</v>
      </c>
      <c r="F9" s="355">
        <v>11</v>
      </c>
      <c r="G9" s="368">
        <v>3</v>
      </c>
      <c r="H9" s="355">
        <v>369</v>
      </c>
      <c r="I9" s="368">
        <v>22</v>
      </c>
      <c r="J9" s="369">
        <v>7181</v>
      </c>
      <c r="K9" s="281">
        <f t="shared" si="0"/>
        <v>18.365728900255753</v>
      </c>
      <c r="L9" s="370" t="s">
        <v>208</v>
      </c>
      <c r="M9" s="371">
        <v>2352</v>
      </c>
      <c r="N9" s="370" t="s">
        <v>209</v>
      </c>
      <c r="O9" s="371">
        <v>4964</v>
      </c>
      <c r="P9" s="281">
        <f t="shared" si="1"/>
        <v>12.695652173913043</v>
      </c>
      <c r="Q9" s="372">
        <v>14</v>
      </c>
      <c r="R9" s="372">
        <v>14</v>
      </c>
      <c r="S9" s="373" t="s">
        <v>55</v>
      </c>
      <c r="T9" s="374">
        <v>707</v>
      </c>
      <c r="U9" s="375" t="s">
        <v>46</v>
      </c>
      <c r="V9" s="376" t="s">
        <v>109</v>
      </c>
      <c r="W9" s="377" t="s">
        <v>48</v>
      </c>
      <c r="X9" s="378" t="s">
        <v>48</v>
      </c>
    </row>
    <row r="10" spans="1:24" x14ac:dyDescent="0.2">
      <c r="B10" s="172" t="s">
        <v>57</v>
      </c>
      <c r="C10" s="174">
        <v>19815</v>
      </c>
      <c r="D10" s="367">
        <v>22</v>
      </c>
      <c r="E10" s="355">
        <v>5</v>
      </c>
      <c r="F10" s="355">
        <v>7</v>
      </c>
      <c r="G10" s="379"/>
      <c r="H10" s="355">
        <v>214</v>
      </c>
      <c r="I10" s="379"/>
      <c r="J10" s="369">
        <v>6336</v>
      </c>
      <c r="K10" s="281">
        <f t="shared" si="0"/>
        <v>29.607476635514018</v>
      </c>
      <c r="L10" s="370" t="s">
        <v>208</v>
      </c>
      <c r="M10" s="371">
        <v>1840</v>
      </c>
      <c r="N10" s="370" t="s">
        <v>209</v>
      </c>
      <c r="O10" s="371">
        <v>5908</v>
      </c>
      <c r="P10" s="281">
        <f t="shared" si="1"/>
        <v>27.607476635514018</v>
      </c>
      <c r="Q10" s="372">
        <v>7</v>
      </c>
      <c r="R10" s="372">
        <v>27</v>
      </c>
      <c r="S10" s="373" t="s">
        <v>64</v>
      </c>
      <c r="T10" s="374">
        <v>819</v>
      </c>
      <c r="U10" s="375" t="s">
        <v>55</v>
      </c>
      <c r="V10" s="376" t="s">
        <v>111</v>
      </c>
      <c r="W10" s="377" t="s">
        <v>48</v>
      </c>
      <c r="X10" s="378" t="s">
        <v>48</v>
      </c>
    </row>
    <row r="11" spans="1:24" x14ac:dyDescent="0.2">
      <c r="B11" s="172" t="s">
        <v>112</v>
      </c>
      <c r="C11" s="174">
        <v>17297</v>
      </c>
      <c r="D11" s="367">
        <v>24</v>
      </c>
      <c r="E11" s="355">
        <v>5</v>
      </c>
      <c r="F11" s="355">
        <v>9</v>
      </c>
      <c r="G11" s="368">
        <v>3</v>
      </c>
      <c r="H11" s="355">
        <v>262</v>
      </c>
      <c r="I11" s="368">
        <v>20</v>
      </c>
      <c r="J11" s="369">
        <v>8690</v>
      </c>
      <c r="K11" s="281">
        <f t="shared" si="0"/>
        <v>30.815602836879432</v>
      </c>
      <c r="L11" s="370" t="s">
        <v>262</v>
      </c>
      <c r="M11" s="371">
        <v>2158</v>
      </c>
      <c r="N11" s="370" t="s">
        <v>254</v>
      </c>
      <c r="O11" s="371">
        <v>7717</v>
      </c>
      <c r="P11" s="281">
        <f t="shared" si="1"/>
        <v>27.365248226950353</v>
      </c>
      <c r="Q11" s="372">
        <v>12</v>
      </c>
      <c r="R11" s="372">
        <v>23</v>
      </c>
      <c r="S11" s="373" t="s">
        <v>46</v>
      </c>
      <c r="T11" s="374">
        <v>1049</v>
      </c>
      <c r="U11" s="375" t="s">
        <v>76</v>
      </c>
      <c r="V11" s="376" t="s">
        <v>111</v>
      </c>
      <c r="W11" s="377" t="s">
        <v>48</v>
      </c>
      <c r="X11" s="378" t="s">
        <v>48</v>
      </c>
    </row>
    <row r="12" spans="1:24" x14ac:dyDescent="0.2">
      <c r="B12" s="172" t="s">
        <v>113</v>
      </c>
      <c r="C12" s="174">
        <v>18354</v>
      </c>
      <c r="D12" s="367">
        <v>27</v>
      </c>
      <c r="E12" s="381">
        <v>1</v>
      </c>
      <c r="F12" s="381">
        <v>11</v>
      </c>
      <c r="G12" s="368">
        <v>2</v>
      </c>
      <c r="H12" s="381">
        <v>363</v>
      </c>
      <c r="I12" s="368">
        <v>14</v>
      </c>
      <c r="J12" s="369">
        <v>8286</v>
      </c>
      <c r="K12" s="281">
        <f t="shared" si="0"/>
        <v>21.978779840848805</v>
      </c>
      <c r="L12" s="370" t="s">
        <v>80</v>
      </c>
      <c r="M12" s="371">
        <v>3186</v>
      </c>
      <c r="N12" s="370" t="s">
        <v>210</v>
      </c>
      <c r="O12" s="371">
        <v>5247</v>
      </c>
      <c r="P12" s="281">
        <f t="shared" si="1"/>
        <v>13.917771883289126</v>
      </c>
      <c r="Q12" s="372">
        <v>14</v>
      </c>
      <c r="R12" s="372">
        <v>20</v>
      </c>
      <c r="S12" s="373" t="s">
        <v>52</v>
      </c>
      <c r="T12" s="374">
        <v>2109</v>
      </c>
      <c r="U12" s="375" t="s">
        <v>73</v>
      </c>
      <c r="V12" s="376" t="s">
        <v>111</v>
      </c>
      <c r="W12" s="377" t="s">
        <v>48</v>
      </c>
      <c r="X12" s="378" t="s">
        <v>48</v>
      </c>
    </row>
    <row r="13" spans="1:24" x14ac:dyDescent="0.2">
      <c r="B13" s="175" t="s">
        <v>114</v>
      </c>
      <c r="C13" s="176">
        <v>36251</v>
      </c>
      <c r="D13" s="382">
        <v>31</v>
      </c>
      <c r="E13" s="383">
        <v>5</v>
      </c>
      <c r="F13" s="383">
        <v>9</v>
      </c>
      <c r="G13" s="383">
        <v>-3</v>
      </c>
      <c r="H13" s="383">
        <v>271</v>
      </c>
      <c r="I13" s="383">
        <v>-23</v>
      </c>
      <c r="J13" s="384">
        <v>9033</v>
      </c>
      <c r="K13" s="281">
        <f>J13/H13</f>
        <v>33.332103321033209</v>
      </c>
      <c r="L13" s="385" t="s">
        <v>266</v>
      </c>
      <c r="M13" s="386">
        <v>2963</v>
      </c>
      <c r="N13" s="370" t="s">
        <v>211</v>
      </c>
      <c r="O13" s="371">
        <v>5976</v>
      </c>
      <c r="P13" s="281">
        <f>O13/H13</f>
        <v>22.051660516605168</v>
      </c>
      <c r="Q13" s="387">
        <v>9</v>
      </c>
      <c r="R13" s="387">
        <v>34</v>
      </c>
      <c r="S13" s="388" t="s">
        <v>164</v>
      </c>
      <c r="T13" s="389">
        <v>1036</v>
      </c>
      <c r="U13" s="390" t="s">
        <v>164</v>
      </c>
      <c r="V13" s="391" t="s">
        <v>111</v>
      </c>
      <c r="W13" s="392" t="s">
        <v>48</v>
      </c>
      <c r="X13" s="393" t="s">
        <v>48</v>
      </c>
    </row>
    <row r="14" spans="1:24" x14ac:dyDescent="0.2">
      <c r="B14" s="175" t="s">
        <v>221</v>
      </c>
      <c r="C14" s="176">
        <v>41365</v>
      </c>
      <c r="D14" s="382">
        <v>34</v>
      </c>
      <c r="E14" s="383">
        <v>1</v>
      </c>
      <c r="F14" s="383">
        <v>18</v>
      </c>
      <c r="G14" s="394" t="s">
        <v>216</v>
      </c>
      <c r="H14" s="383">
        <v>515</v>
      </c>
      <c r="I14" s="394">
        <v>4</v>
      </c>
      <c r="J14" s="384">
        <v>13003</v>
      </c>
      <c r="K14" s="281">
        <f t="shared" ref="K14:K15" si="2">J14/H14</f>
        <v>25.248543689320389</v>
      </c>
      <c r="L14" s="385" t="s">
        <v>282</v>
      </c>
      <c r="M14" s="386">
        <v>8964</v>
      </c>
      <c r="N14" s="395" t="s">
        <v>244</v>
      </c>
      <c r="O14" s="396">
        <v>6851</v>
      </c>
      <c r="P14" s="281">
        <f>O14/H14</f>
        <v>13.302912621359223</v>
      </c>
      <c r="Q14" s="387">
        <v>17</v>
      </c>
      <c r="R14" s="387">
        <v>20</v>
      </c>
      <c r="S14" s="388" t="s">
        <v>239</v>
      </c>
      <c r="T14" s="389">
        <v>1001</v>
      </c>
      <c r="U14" s="390" t="s">
        <v>239</v>
      </c>
      <c r="V14" s="391" t="s">
        <v>109</v>
      </c>
      <c r="W14" s="392" t="s">
        <v>48</v>
      </c>
      <c r="X14" s="393" t="s">
        <v>48</v>
      </c>
    </row>
    <row r="15" spans="1:24" ht="13.5" thickBot="1" x14ac:dyDescent="0.25">
      <c r="B15" s="172" t="s">
        <v>261</v>
      </c>
      <c r="C15" s="174">
        <v>41730</v>
      </c>
      <c r="D15" s="367">
        <v>33</v>
      </c>
      <c r="E15" s="381">
        <v>1</v>
      </c>
      <c r="F15" s="381">
        <v>15</v>
      </c>
      <c r="G15" s="379"/>
      <c r="H15" s="381">
        <v>474</v>
      </c>
      <c r="I15" s="397">
        <v>54</v>
      </c>
      <c r="J15" s="369">
        <v>10466</v>
      </c>
      <c r="K15" s="281">
        <f t="shared" si="2"/>
        <v>22.080168776371309</v>
      </c>
      <c r="L15" s="370" t="s">
        <v>340</v>
      </c>
      <c r="M15" s="371">
        <v>2566</v>
      </c>
      <c r="N15" s="370" t="s">
        <v>341</v>
      </c>
      <c r="O15" s="371">
        <v>7724</v>
      </c>
      <c r="P15" s="281">
        <f>O15/H15</f>
        <v>16.29535864978903</v>
      </c>
      <c r="Q15" s="372">
        <v>15</v>
      </c>
      <c r="R15" s="372">
        <v>22</v>
      </c>
      <c r="S15" s="373" t="s">
        <v>76</v>
      </c>
      <c r="T15" s="374">
        <v>970</v>
      </c>
      <c r="U15" s="375" t="s">
        <v>341</v>
      </c>
      <c r="V15" s="376" t="s">
        <v>109</v>
      </c>
      <c r="W15" s="377" t="s">
        <v>48</v>
      </c>
      <c r="X15" s="378" t="s">
        <v>48</v>
      </c>
    </row>
    <row r="16" spans="1:24" ht="13.5" thickTop="1" x14ac:dyDescent="0.2">
      <c r="B16" s="541" t="s">
        <v>115</v>
      </c>
      <c r="C16" s="542"/>
      <c r="D16" s="398">
        <f>SUM(D6:D15)</f>
        <v>290</v>
      </c>
      <c r="E16" s="398">
        <f>SUM(E6:E15)</f>
        <v>29</v>
      </c>
      <c r="F16" s="398">
        <f>SUM(F6:F15)</f>
        <v>122</v>
      </c>
      <c r="G16" s="177" t="s">
        <v>335</v>
      </c>
      <c r="H16" s="398">
        <f>SUM(H6:H15)</f>
        <v>3913</v>
      </c>
      <c r="I16" s="178" t="s">
        <v>336</v>
      </c>
      <c r="J16" s="399">
        <f>SUM(J6:J15)</f>
        <v>83140</v>
      </c>
      <c r="K16" s="179" t="s">
        <v>237</v>
      </c>
      <c r="L16" s="400"/>
      <c r="M16" s="401">
        <f>SUM(M6:M15)</f>
        <v>34595</v>
      </c>
      <c r="N16" s="400"/>
      <c r="O16" s="401">
        <f>SUM(O6:O15)</f>
        <v>64776</v>
      </c>
      <c r="P16" s="180" t="s">
        <v>237</v>
      </c>
      <c r="Q16" s="402">
        <f>SUM(Q6:Q15)</f>
        <v>134</v>
      </c>
      <c r="R16" s="402">
        <f>SUM(R6:R15)</f>
        <v>216</v>
      </c>
      <c r="S16" s="403"/>
      <c r="T16" s="404">
        <f>SUM(T6:T15)</f>
        <v>12488</v>
      </c>
      <c r="U16" s="181"/>
      <c r="V16" s="182"/>
      <c r="W16" s="183"/>
      <c r="X16" s="184"/>
    </row>
    <row r="17" spans="2:24" ht="13.5" thickBot="1" x14ac:dyDescent="0.25">
      <c r="B17" s="539" t="s">
        <v>104</v>
      </c>
      <c r="C17" s="540"/>
      <c r="D17" s="185">
        <f t="shared" ref="D17:K17" si="3">AVERAGE(D6:D15)</f>
        <v>29</v>
      </c>
      <c r="E17" s="185">
        <f t="shared" si="3"/>
        <v>2.9</v>
      </c>
      <c r="F17" s="185">
        <f t="shared" si="3"/>
        <v>12.2</v>
      </c>
      <c r="G17" s="185">
        <f t="shared" si="3"/>
        <v>1.3333333333333333</v>
      </c>
      <c r="H17" s="185">
        <f t="shared" si="3"/>
        <v>391.3</v>
      </c>
      <c r="I17" s="185">
        <f t="shared" si="3"/>
        <v>16.888888888888889</v>
      </c>
      <c r="J17" s="186">
        <f t="shared" si="3"/>
        <v>8314</v>
      </c>
      <c r="K17" s="143">
        <f t="shared" si="3"/>
        <v>22.286877533371428</v>
      </c>
      <c r="L17" s="187"/>
      <c r="M17" s="146">
        <f>AVERAGE(M6:M15)</f>
        <v>3459.5</v>
      </c>
      <c r="N17" s="187"/>
      <c r="O17" s="146">
        <f>AVERAGE(O6:O15)</f>
        <v>6477.6</v>
      </c>
      <c r="P17" s="188">
        <f>AVERAGE(P6:P15)</f>
        <v>17.516856061518048</v>
      </c>
      <c r="Q17" s="143">
        <f>AVERAGE(Q6:Q15)</f>
        <v>13.4</v>
      </c>
      <c r="R17" s="143">
        <f>AVERAGE(R6:R15)</f>
        <v>21.6</v>
      </c>
      <c r="S17" s="189"/>
      <c r="T17" s="190">
        <f>AVERAGE(T6:T15)</f>
        <v>1248.8</v>
      </c>
      <c r="U17" s="191"/>
      <c r="V17" s="192"/>
      <c r="W17" s="193"/>
      <c r="X17" s="194"/>
    </row>
    <row r="18" spans="2:24" x14ac:dyDescent="0.2">
      <c r="B18" s="195"/>
      <c r="C18" s="195"/>
      <c r="D18" s="196"/>
      <c r="E18" s="196"/>
      <c r="F18" s="196"/>
      <c r="G18" s="196"/>
      <c r="H18" s="196"/>
      <c r="I18" s="196"/>
      <c r="J18" s="196"/>
      <c r="K18" s="197"/>
      <c r="L18" s="196"/>
      <c r="M18" s="196"/>
      <c r="N18" s="196"/>
      <c r="O18" s="196"/>
      <c r="P18" s="197"/>
      <c r="Q18" s="196"/>
      <c r="R18" s="196"/>
      <c r="S18" s="196"/>
      <c r="T18" s="196"/>
      <c r="U18" s="198"/>
      <c r="V18" s="198"/>
      <c r="W18" s="198"/>
      <c r="X18" s="198"/>
    </row>
    <row r="19" spans="2:24" ht="14" x14ac:dyDescent="0.2">
      <c r="B19" s="165" t="s">
        <v>162</v>
      </c>
      <c r="C19" s="165"/>
      <c r="D19" s="165"/>
      <c r="E19" s="165"/>
      <c r="F19" s="165"/>
      <c r="G19" s="165"/>
      <c r="H19" s="165"/>
      <c r="I19" s="165"/>
      <c r="J19" s="199" t="s">
        <v>295</v>
      </c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559"/>
      <c r="X19" s="559"/>
    </row>
    <row r="20" spans="2:24" x14ac:dyDescent="0.2">
      <c r="B20" s="165" t="s">
        <v>222</v>
      </c>
      <c r="C20" s="165"/>
      <c r="D20" s="165"/>
      <c r="E20" s="165"/>
      <c r="G20" s="165"/>
      <c r="H20" s="165"/>
      <c r="I20" s="165"/>
      <c r="J20" s="199" t="s">
        <v>337</v>
      </c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</row>
    <row r="21" spans="2:24" x14ac:dyDescent="0.2">
      <c r="B21" s="165" t="s">
        <v>223</v>
      </c>
      <c r="C21" s="165"/>
      <c r="D21" s="165"/>
      <c r="E21" s="165"/>
      <c r="G21" s="165"/>
      <c r="H21" s="165"/>
      <c r="I21" s="165"/>
      <c r="J21" s="199" t="s">
        <v>296</v>
      </c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</row>
    <row r="22" spans="2:24" x14ac:dyDescent="0.2">
      <c r="B22" s="165" t="s">
        <v>224</v>
      </c>
      <c r="C22" s="165" t="s">
        <v>181</v>
      </c>
      <c r="D22" s="165"/>
      <c r="E22" s="165"/>
      <c r="F22" s="165"/>
      <c r="G22" s="165"/>
      <c r="H22" s="165"/>
      <c r="I22" s="165"/>
      <c r="J22" s="165" t="s">
        <v>297</v>
      </c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</row>
    <row r="23" spans="2:24" x14ac:dyDescent="0.2">
      <c r="B23" s="165" t="s">
        <v>284</v>
      </c>
      <c r="C23" s="165"/>
      <c r="D23" s="165"/>
      <c r="E23" s="165"/>
      <c r="F23" s="165"/>
      <c r="G23" s="165"/>
      <c r="H23" s="165"/>
      <c r="I23" s="165"/>
      <c r="J23" s="165" t="s">
        <v>298</v>
      </c>
      <c r="K23" s="201"/>
      <c r="L23" s="201"/>
      <c r="M23" s="201"/>
      <c r="N23" s="201"/>
      <c r="O23" s="201"/>
      <c r="P23" s="201"/>
      <c r="Q23" s="201"/>
      <c r="R23" s="201"/>
      <c r="S23" s="201"/>
      <c r="T23" s="200"/>
      <c r="U23" s="200"/>
      <c r="V23" s="200"/>
      <c r="W23" s="200"/>
      <c r="X23" s="200"/>
    </row>
    <row r="24" spans="2:24" x14ac:dyDescent="0.2">
      <c r="B24" s="165" t="s">
        <v>225</v>
      </c>
      <c r="C24" s="165"/>
      <c r="D24" s="165"/>
      <c r="E24" s="165"/>
      <c r="F24" s="165"/>
      <c r="G24" s="165"/>
      <c r="H24" s="165"/>
      <c r="I24" s="165"/>
      <c r="J24" s="201" t="s">
        <v>299</v>
      </c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2:24" x14ac:dyDescent="0.2">
      <c r="B25" s="165" t="s">
        <v>294</v>
      </c>
      <c r="C25" s="165"/>
      <c r="D25" s="165"/>
      <c r="E25" s="165"/>
      <c r="F25" s="165"/>
      <c r="G25" s="165"/>
      <c r="H25" s="165"/>
      <c r="I25" s="165"/>
      <c r="J25" s="200" t="s">
        <v>327</v>
      </c>
      <c r="K25" s="200"/>
      <c r="L25" s="200"/>
      <c r="M25" s="200"/>
      <c r="N25" s="200"/>
      <c r="O25" s="200"/>
      <c r="P25" s="200"/>
      <c r="Q25" s="200"/>
      <c r="R25" s="200"/>
      <c r="S25" s="200"/>
      <c r="T25" s="201"/>
      <c r="U25" s="201"/>
      <c r="V25" s="201"/>
      <c r="W25" s="201"/>
      <c r="X25" s="201"/>
    </row>
    <row r="26" spans="2:24" x14ac:dyDescent="0.2"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2:24" x14ac:dyDescent="0.2"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</row>
    <row r="28" spans="2:24" x14ac:dyDescent="0.2">
      <c r="B28" s="200"/>
      <c r="C28" s="200"/>
      <c r="D28" s="200"/>
      <c r="E28" s="200"/>
      <c r="F28" s="200"/>
      <c r="G28" s="200"/>
      <c r="H28" s="200"/>
      <c r="I28" s="200"/>
      <c r="T28" s="200"/>
      <c r="U28" s="200"/>
      <c r="V28" s="200"/>
      <c r="W28" s="200"/>
      <c r="X28" s="200"/>
    </row>
    <row r="30" spans="2:24" ht="67.5" customHeight="1" x14ac:dyDescent="0.2"/>
    <row r="38" spans="2:2" x14ac:dyDescent="0.2">
      <c r="B38" s="202"/>
    </row>
    <row r="39" spans="2:2" x14ac:dyDescent="0.2">
      <c r="B39" s="202"/>
    </row>
    <row r="40" spans="2:2" x14ac:dyDescent="0.2">
      <c r="B40" s="202"/>
    </row>
    <row r="41" spans="2:2" x14ac:dyDescent="0.2">
      <c r="B41" s="202"/>
    </row>
    <row r="42" spans="2:2" x14ac:dyDescent="0.2">
      <c r="B42" s="161"/>
    </row>
  </sheetData>
  <mergeCells count="19">
    <mergeCell ref="B4:B5"/>
    <mergeCell ref="P4:P5"/>
    <mergeCell ref="L4:M5"/>
    <mergeCell ref="D4:D5"/>
    <mergeCell ref="H4:I4"/>
    <mergeCell ref="C4:C5"/>
    <mergeCell ref="N4:O5"/>
    <mergeCell ref="J4:J5"/>
    <mergeCell ref="Q4:R4"/>
    <mergeCell ref="X4:X5"/>
    <mergeCell ref="U4:V5"/>
    <mergeCell ref="W4:W5"/>
    <mergeCell ref="W19:X19"/>
    <mergeCell ref="S4:T5"/>
    <mergeCell ref="B17:C17"/>
    <mergeCell ref="B16:C16"/>
    <mergeCell ref="K4:K5"/>
    <mergeCell ref="E4:E5"/>
    <mergeCell ref="F4:G4"/>
  </mergeCells>
  <phoneticPr fontId="7"/>
  <pageMargins left="0.4" right="0.31" top="1" bottom="1" header="0.51200000000000001" footer="0.51200000000000001"/>
  <pageSetup paperSize="9" scale="6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AC20"/>
  <sheetViews>
    <sheetView showGridLines="0" zoomScale="55" zoomScaleNormal="55" zoomScaleSheetLayoutView="90" workbookViewId="0">
      <selection activeCell="B1" sqref="B1"/>
    </sheetView>
  </sheetViews>
  <sheetFormatPr defaultColWidth="9" defaultRowHeight="13" x14ac:dyDescent="0.2"/>
  <cols>
    <col min="1" max="1" width="9" style="2"/>
    <col min="2" max="2" width="12.36328125" style="2" customWidth="1"/>
    <col min="3" max="4" width="4.453125" style="2" customWidth="1"/>
    <col min="5" max="5" width="5.90625" style="2" customWidth="1"/>
    <col min="6" max="8" width="5.36328125" style="2" customWidth="1"/>
    <col min="9" max="14" width="4.453125" style="2" customWidth="1"/>
    <col min="15" max="15" width="4.36328125" style="2" customWidth="1"/>
    <col min="16" max="17" width="4.453125" style="2" customWidth="1"/>
    <col min="18" max="20" width="7.08984375" style="2" customWidth="1"/>
    <col min="21" max="25" width="6.6328125" style="2" customWidth="1"/>
    <col min="26" max="26" width="8.6328125" style="2" customWidth="1"/>
    <col min="27" max="28" width="4.453125" style="2" customWidth="1"/>
    <col min="29" max="29" width="6.6328125" style="2" bestFit="1" customWidth="1"/>
    <col min="30" max="30" width="1.36328125" style="1" customWidth="1"/>
    <col min="31" max="16384" width="9" style="1"/>
  </cols>
  <sheetData>
    <row r="1" spans="1:29" ht="16.5" x14ac:dyDescent="0.25">
      <c r="A1" s="2" t="s">
        <v>232</v>
      </c>
      <c r="B1" s="405" t="s">
        <v>235</v>
      </c>
    </row>
    <row r="2" spans="1:29" ht="16.5" x14ac:dyDescent="0.25">
      <c r="A2" s="2" t="s">
        <v>233</v>
      </c>
      <c r="B2" s="406" t="s">
        <v>3</v>
      </c>
    </row>
    <row r="3" spans="1:29" ht="13.5" thickBot="1" x14ac:dyDescent="0.25">
      <c r="AC3" s="407" t="s">
        <v>321</v>
      </c>
    </row>
    <row r="4" spans="1:29" x14ac:dyDescent="0.2">
      <c r="B4" s="408"/>
      <c r="C4" s="606" t="s">
        <v>124</v>
      </c>
      <c r="D4" s="589"/>
      <c r="E4" s="589"/>
      <c r="F4" s="589"/>
      <c r="G4" s="589"/>
      <c r="H4" s="590"/>
      <c r="I4" s="572" t="s">
        <v>125</v>
      </c>
      <c r="J4" s="573"/>
      <c r="K4" s="574"/>
      <c r="L4" s="572" t="s">
        <v>126</v>
      </c>
      <c r="M4" s="581"/>
      <c r="N4" s="582"/>
      <c r="O4" s="573" t="s">
        <v>127</v>
      </c>
      <c r="P4" s="581"/>
      <c r="Q4" s="582"/>
      <c r="R4" s="588" t="s">
        <v>128</v>
      </c>
      <c r="S4" s="589"/>
      <c r="T4" s="589"/>
      <c r="U4" s="589"/>
      <c r="V4" s="589"/>
      <c r="W4" s="590"/>
      <c r="X4" s="588" t="s">
        <v>129</v>
      </c>
      <c r="Y4" s="589"/>
      <c r="Z4" s="590"/>
      <c r="AA4" s="572" t="s">
        <v>130</v>
      </c>
      <c r="AB4" s="573"/>
      <c r="AC4" s="574"/>
    </row>
    <row r="5" spans="1:29" ht="13.5" customHeight="1" x14ac:dyDescent="0.2">
      <c r="B5" s="409" t="s">
        <v>131</v>
      </c>
      <c r="C5" s="607" t="s">
        <v>132</v>
      </c>
      <c r="D5" s="608"/>
      <c r="E5" s="609"/>
      <c r="F5" s="610" t="s">
        <v>133</v>
      </c>
      <c r="G5" s="608"/>
      <c r="H5" s="611"/>
      <c r="I5" s="575"/>
      <c r="J5" s="612"/>
      <c r="K5" s="577"/>
      <c r="L5" s="604"/>
      <c r="M5" s="583"/>
      <c r="N5" s="585"/>
      <c r="O5" s="583"/>
      <c r="P5" s="584"/>
      <c r="Q5" s="585"/>
      <c r="R5" s="591" t="s">
        <v>138</v>
      </c>
      <c r="S5" s="592"/>
      <c r="T5" s="593"/>
      <c r="U5" s="597" t="s">
        <v>139</v>
      </c>
      <c r="V5" s="597"/>
      <c r="W5" s="598"/>
      <c r="X5" s="601" t="s">
        <v>140</v>
      </c>
      <c r="Y5" s="602"/>
      <c r="Z5" s="598"/>
      <c r="AA5" s="575"/>
      <c r="AB5" s="576"/>
      <c r="AC5" s="577"/>
    </row>
    <row r="6" spans="1:29" x14ac:dyDescent="0.2">
      <c r="B6" s="410"/>
      <c r="C6" s="411"/>
      <c r="D6" s="412"/>
      <c r="E6" s="413"/>
      <c r="F6" s="414"/>
      <c r="G6" s="412"/>
      <c r="H6" s="415"/>
      <c r="I6" s="578"/>
      <c r="J6" s="579"/>
      <c r="K6" s="580"/>
      <c r="L6" s="605"/>
      <c r="M6" s="586"/>
      <c r="N6" s="587"/>
      <c r="O6" s="586"/>
      <c r="P6" s="586"/>
      <c r="Q6" s="587"/>
      <c r="R6" s="594"/>
      <c r="S6" s="595"/>
      <c r="T6" s="596"/>
      <c r="U6" s="599"/>
      <c r="V6" s="599"/>
      <c r="W6" s="600"/>
      <c r="X6" s="603"/>
      <c r="Y6" s="599"/>
      <c r="Z6" s="600"/>
      <c r="AA6" s="578"/>
      <c r="AB6" s="579"/>
      <c r="AC6" s="580"/>
    </row>
    <row r="7" spans="1:29" ht="13.5" thickBot="1" x14ac:dyDescent="0.25">
      <c r="B7" s="416" t="s">
        <v>134</v>
      </c>
      <c r="C7" s="417" t="s">
        <v>135</v>
      </c>
      <c r="D7" s="418" t="s">
        <v>136</v>
      </c>
      <c r="E7" s="417" t="s">
        <v>27</v>
      </c>
      <c r="F7" s="419" t="s">
        <v>135</v>
      </c>
      <c r="G7" s="418" t="s">
        <v>136</v>
      </c>
      <c r="H7" s="420" t="s">
        <v>27</v>
      </c>
      <c r="I7" s="421" t="s">
        <v>135</v>
      </c>
      <c r="J7" s="422" t="s">
        <v>136</v>
      </c>
      <c r="K7" s="423" t="s">
        <v>27</v>
      </c>
      <c r="L7" s="421" t="s">
        <v>135</v>
      </c>
      <c r="M7" s="418" t="s">
        <v>136</v>
      </c>
      <c r="N7" s="423" t="s">
        <v>27</v>
      </c>
      <c r="O7" s="424" t="s">
        <v>135</v>
      </c>
      <c r="P7" s="422" t="s">
        <v>136</v>
      </c>
      <c r="Q7" s="423" t="s">
        <v>27</v>
      </c>
      <c r="R7" s="421" t="s">
        <v>135</v>
      </c>
      <c r="S7" s="418" t="s">
        <v>136</v>
      </c>
      <c r="T7" s="424" t="s">
        <v>27</v>
      </c>
      <c r="U7" s="424" t="s">
        <v>135</v>
      </c>
      <c r="V7" s="418" t="s">
        <v>136</v>
      </c>
      <c r="W7" s="423" t="s">
        <v>27</v>
      </c>
      <c r="X7" s="424" t="s">
        <v>135</v>
      </c>
      <c r="Y7" s="418" t="s">
        <v>136</v>
      </c>
      <c r="Z7" s="420" t="s">
        <v>27</v>
      </c>
      <c r="AA7" s="424" t="s">
        <v>135</v>
      </c>
      <c r="AB7" s="418" t="s">
        <v>136</v>
      </c>
      <c r="AC7" s="420" t="s">
        <v>27</v>
      </c>
    </row>
    <row r="8" spans="1:29" ht="13.5" thickTop="1" x14ac:dyDescent="0.2">
      <c r="B8" s="425" t="s">
        <v>107</v>
      </c>
      <c r="C8" s="426">
        <v>78</v>
      </c>
      <c r="D8" s="427">
        <v>80</v>
      </c>
      <c r="E8" s="426">
        <f>SUM(C8:D8)</f>
        <v>158</v>
      </c>
      <c r="F8" s="428">
        <v>0</v>
      </c>
      <c r="G8" s="427">
        <v>1</v>
      </c>
      <c r="H8" s="429">
        <f>SUM(F8:G8)</f>
        <v>1</v>
      </c>
      <c r="I8" s="430">
        <v>0</v>
      </c>
      <c r="J8" s="427">
        <v>0</v>
      </c>
      <c r="K8" s="429">
        <f>SUM(I8:J8)</f>
        <v>0</v>
      </c>
      <c r="L8" s="430">
        <v>0</v>
      </c>
      <c r="M8" s="427">
        <v>0</v>
      </c>
      <c r="N8" s="429">
        <f>SUM(L8:M8)</f>
        <v>0</v>
      </c>
      <c r="O8" s="431">
        <v>0</v>
      </c>
      <c r="P8" s="427">
        <v>0</v>
      </c>
      <c r="Q8" s="429">
        <f>SUM(O8:P8)</f>
        <v>0</v>
      </c>
      <c r="R8" s="430">
        <v>0</v>
      </c>
      <c r="S8" s="427">
        <v>0</v>
      </c>
      <c r="T8" s="426">
        <v>0</v>
      </c>
      <c r="U8" s="432">
        <v>0</v>
      </c>
      <c r="V8" s="427">
        <v>0</v>
      </c>
      <c r="W8" s="429">
        <v>0</v>
      </c>
      <c r="X8" s="431">
        <v>0</v>
      </c>
      <c r="Y8" s="427">
        <v>0</v>
      </c>
      <c r="Z8" s="429">
        <v>0</v>
      </c>
      <c r="AA8" s="433">
        <f>SUM(C8,F8,I8,L8,O8)</f>
        <v>78</v>
      </c>
      <c r="AB8" s="427">
        <f>SUM(D8,G8,J8,M8,P8)</f>
        <v>81</v>
      </c>
      <c r="AC8" s="434">
        <f>SUM(AA8:AB8)</f>
        <v>159</v>
      </c>
    </row>
    <row r="9" spans="1:29" x14ac:dyDescent="0.2">
      <c r="B9" s="435" t="s">
        <v>108</v>
      </c>
      <c r="C9" s="436">
        <v>73</v>
      </c>
      <c r="D9" s="437">
        <v>70</v>
      </c>
      <c r="E9" s="436">
        <f t="shared" ref="E9:E17" si="0">SUM(C9:D9)</f>
        <v>143</v>
      </c>
      <c r="F9" s="431">
        <v>2</v>
      </c>
      <c r="G9" s="437">
        <v>0</v>
      </c>
      <c r="H9" s="438">
        <f t="shared" ref="H9:H17" si="1">SUM(F9:G9)</f>
        <v>2</v>
      </c>
      <c r="I9" s="439">
        <v>0</v>
      </c>
      <c r="J9" s="437">
        <v>0</v>
      </c>
      <c r="K9" s="438">
        <f t="shared" ref="K9:K17" si="2">SUM(I9:J9)</f>
        <v>0</v>
      </c>
      <c r="L9" s="439">
        <v>1</v>
      </c>
      <c r="M9" s="437">
        <v>1</v>
      </c>
      <c r="N9" s="438">
        <f t="shared" ref="N9:N17" si="3">SUM(L9:M9)</f>
        <v>2</v>
      </c>
      <c r="O9" s="431">
        <v>0</v>
      </c>
      <c r="P9" s="437">
        <v>0</v>
      </c>
      <c r="Q9" s="438">
        <f t="shared" ref="Q9:Q17" si="4">SUM(O9:P9)</f>
        <v>0</v>
      </c>
      <c r="R9" s="439">
        <v>0</v>
      </c>
      <c r="S9" s="437">
        <v>0</v>
      </c>
      <c r="T9" s="436">
        <v>0</v>
      </c>
      <c r="U9" s="431">
        <v>0</v>
      </c>
      <c r="V9" s="440">
        <v>0</v>
      </c>
      <c r="W9" s="438">
        <v>0</v>
      </c>
      <c r="X9" s="441">
        <v>0</v>
      </c>
      <c r="Y9" s="437">
        <v>0</v>
      </c>
      <c r="Z9" s="438">
        <v>0</v>
      </c>
      <c r="AA9" s="439">
        <f t="shared" ref="AA9:AB17" si="5">SUM(C9,F9,I9,L9,O9)</f>
        <v>76</v>
      </c>
      <c r="AB9" s="437">
        <f t="shared" si="5"/>
        <v>71</v>
      </c>
      <c r="AC9" s="442">
        <f t="shared" ref="AC9:AC17" si="6">SUM(AA9:AB9)</f>
        <v>147</v>
      </c>
    </row>
    <row r="10" spans="1:29" x14ac:dyDescent="0.2">
      <c r="B10" s="435" t="s">
        <v>71</v>
      </c>
      <c r="C10" s="436">
        <v>124</v>
      </c>
      <c r="D10" s="437">
        <v>95</v>
      </c>
      <c r="E10" s="436">
        <f t="shared" si="0"/>
        <v>219</v>
      </c>
      <c r="F10" s="441">
        <v>0</v>
      </c>
      <c r="G10" s="440">
        <v>0</v>
      </c>
      <c r="H10" s="438">
        <f t="shared" si="1"/>
        <v>0</v>
      </c>
      <c r="I10" s="439">
        <v>0</v>
      </c>
      <c r="J10" s="437">
        <v>0</v>
      </c>
      <c r="K10" s="438">
        <f>SUM(I10:J10)</f>
        <v>0</v>
      </c>
      <c r="L10" s="439">
        <v>1</v>
      </c>
      <c r="M10" s="437">
        <v>0</v>
      </c>
      <c r="N10" s="438">
        <f t="shared" si="3"/>
        <v>1</v>
      </c>
      <c r="O10" s="431">
        <v>0</v>
      </c>
      <c r="P10" s="437">
        <v>0</v>
      </c>
      <c r="Q10" s="438">
        <f t="shared" si="4"/>
        <v>0</v>
      </c>
      <c r="R10" s="439">
        <v>0</v>
      </c>
      <c r="S10" s="437">
        <v>0</v>
      </c>
      <c r="T10" s="436">
        <v>0</v>
      </c>
      <c r="U10" s="441">
        <v>0</v>
      </c>
      <c r="V10" s="437">
        <v>0</v>
      </c>
      <c r="W10" s="438">
        <v>0</v>
      </c>
      <c r="X10" s="441">
        <v>0</v>
      </c>
      <c r="Y10" s="437">
        <v>0</v>
      </c>
      <c r="Z10" s="438">
        <v>0</v>
      </c>
      <c r="AA10" s="439">
        <f t="shared" si="5"/>
        <v>125</v>
      </c>
      <c r="AB10" s="437">
        <f t="shared" si="5"/>
        <v>95</v>
      </c>
      <c r="AC10" s="442">
        <f t="shared" si="6"/>
        <v>220</v>
      </c>
    </row>
    <row r="11" spans="1:29" x14ac:dyDescent="0.2">
      <c r="B11" s="435" t="s">
        <v>110</v>
      </c>
      <c r="C11" s="436">
        <v>59</v>
      </c>
      <c r="D11" s="437">
        <v>61</v>
      </c>
      <c r="E11" s="436">
        <f t="shared" si="0"/>
        <v>120</v>
      </c>
      <c r="F11" s="441">
        <v>1</v>
      </c>
      <c r="G11" s="437">
        <v>0</v>
      </c>
      <c r="H11" s="438">
        <f t="shared" si="1"/>
        <v>1</v>
      </c>
      <c r="I11" s="439">
        <v>0</v>
      </c>
      <c r="J11" s="437">
        <v>0</v>
      </c>
      <c r="K11" s="438">
        <f t="shared" si="2"/>
        <v>0</v>
      </c>
      <c r="L11" s="439">
        <v>0</v>
      </c>
      <c r="M11" s="437">
        <v>0</v>
      </c>
      <c r="N11" s="438">
        <f t="shared" si="3"/>
        <v>0</v>
      </c>
      <c r="O11" s="431">
        <v>0</v>
      </c>
      <c r="P11" s="437">
        <v>0</v>
      </c>
      <c r="Q11" s="438">
        <f t="shared" si="4"/>
        <v>0</v>
      </c>
      <c r="R11" s="439">
        <v>0</v>
      </c>
      <c r="S11" s="437">
        <v>0</v>
      </c>
      <c r="T11" s="436">
        <v>0</v>
      </c>
      <c r="U11" s="441">
        <v>0</v>
      </c>
      <c r="V11" s="437">
        <v>0</v>
      </c>
      <c r="W11" s="438">
        <v>0</v>
      </c>
      <c r="X11" s="441">
        <v>0</v>
      </c>
      <c r="Y11" s="437">
        <v>0</v>
      </c>
      <c r="Z11" s="438">
        <v>0</v>
      </c>
      <c r="AA11" s="439">
        <f t="shared" si="5"/>
        <v>60</v>
      </c>
      <c r="AB11" s="437">
        <f t="shared" si="5"/>
        <v>61</v>
      </c>
      <c r="AC11" s="442">
        <f t="shared" si="6"/>
        <v>121</v>
      </c>
    </row>
    <row r="12" spans="1:29" x14ac:dyDescent="0.2">
      <c r="B12" s="435" t="s">
        <v>57</v>
      </c>
      <c r="C12" s="436">
        <v>16</v>
      </c>
      <c r="D12" s="437">
        <v>24</v>
      </c>
      <c r="E12" s="436">
        <f t="shared" si="0"/>
        <v>40</v>
      </c>
      <c r="F12" s="441">
        <v>0</v>
      </c>
      <c r="G12" s="437">
        <v>0</v>
      </c>
      <c r="H12" s="438">
        <f t="shared" si="1"/>
        <v>0</v>
      </c>
      <c r="I12" s="439">
        <v>1</v>
      </c>
      <c r="J12" s="437">
        <v>0</v>
      </c>
      <c r="K12" s="438">
        <f t="shared" si="2"/>
        <v>1</v>
      </c>
      <c r="L12" s="439">
        <v>3</v>
      </c>
      <c r="M12" s="437">
        <v>1</v>
      </c>
      <c r="N12" s="438">
        <f t="shared" si="3"/>
        <v>4</v>
      </c>
      <c r="O12" s="431">
        <v>0</v>
      </c>
      <c r="P12" s="437">
        <v>0</v>
      </c>
      <c r="Q12" s="438">
        <f t="shared" si="4"/>
        <v>0</v>
      </c>
      <c r="R12" s="439">
        <v>0</v>
      </c>
      <c r="S12" s="443">
        <v>0</v>
      </c>
      <c r="T12" s="436">
        <v>0</v>
      </c>
      <c r="U12" s="441">
        <v>0</v>
      </c>
      <c r="V12" s="437">
        <v>0</v>
      </c>
      <c r="W12" s="438">
        <v>0</v>
      </c>
      <c r="X12" s="441">
        <v>0</v>
      </c>
      <c r="Y12" s="437">
        <v>0</v>
      </c>
      <c r="Z12" s="438">
        <v>0</v>
      </c>
      <c r="AA12" s="439">
        <f t="shared" si="5"/>
        <v>20</v>
      </c>
      <c r="AB12" s="437">
        <f t="shared" si="5"/>
        <v>25</v>
      </c>
      <c r="AC12" s="442">
        <f t="shared" si="6"/>
        <v>45</v>
      </c>
    </row>
    <row r="13" spans="1:29" x14ac:dyDescent="0.2">
      <c r="B13" s="435" t="s">
        <v>112</v>
      </c>
      <c r="C13" s="436">
        <v>46</v>
      </c>
      <c r="D13" s="437">
        <v>57</v>
      </c>
      <c r="E13" s="436">
        <f t="shared" si="0"/>
        <v>103</v>
      </c>
      <c r="F13" s="441">
        <v>0</v>
      </c>
      <c r="G13" s="437">
        <v>0</v>
      </c>
      <c r="H13" s="438">
        <f t="shared" si="1"/>
        <v>0</v>
      </c>
      <c r="I13" s="441">
        <v>0</v>
      </c>
      <c r="J13" s="437">
        <v>0</v>
      </c>
      <c r="K13" s="438">
        <f t="shared" si="2"/>
        <v>0</v>
      </c>
      <c r="L13" s="439">
        <v>1</v>
      </c>
      <c r="M13" s="437">
        <v>1</v>
      </c>
      <c r="N13" s="438">
        <f t="shared" si="3"/>
        <v>2</v>
      </c>
      <c r="O13" s="431">
        <v>0</v>
      </c>
      <c r="P13" s="437">
        <v>0</v>
      </c>
      <c r="Q13" s="438">
        <f t="shared" si="4"/>
        <v>0</v>
      </c>
      <c r="R13" s="439">
        <v>0</v>
      </c>
      <c r="S13" s="443">
        <v>0</v>
      </c>
      <c r="T13" s="436">
        <v>0</v>
      </c>
      <c r="U13" s="441">
        <v>0</v>
      </c>
      <c r="V13" s="437">
        <v>0</v>
      </c>
      <c r="W13" s="438">
        <v>0</v>
      </c>
      <c r="X13" s="441">
        <v>0</v>
      </c>
      <c r="Y13" s="437">
        <v>0</v>
      </c>
      <c r="Z13" s="438">
        <v>0</v>
      </c>
      <c r="AA13" s="439">
        <f t="shared" si="5"/>
        <v>47</v>
      </c>
      <c r="AB13" s="437">
        <f t="shared" si="5"/>
        <v>58</v>
      </c>
      <c r="AC13" s="442">
        <f t="shared" si="6"/>
        <v>105</v>
      </c>
    </row>
    <row r="14" spans="1:29" x14ac:dyDescent="0.2">
      <c r="B14" s="435" t="s">
        <v>113</v>
      </c>
      <c r="C14" s="436">
        <v>62</v>
      </c>
      <c r="D14" s="437">
        <v>56</v>
      </c>
      <c r="E14" s="436">
        <f t="shared" si="0"/>
        <v>118</v>
      </c>
      <c r="F14" s="441">
        <v>0</v>
      </c>
      <c r="G14" s="437">
        <v>0</v>
      </c>
      <c r="H14" s="438">
        <f t="shared" si="1"/>
        <v>0</v>
      </c>
      <c r="I14" s="441">
        <v>0</v>
      </c>
      <c r="J14" s="437">
        <v>0</v>
      </c>
      <c r="K14" s="438">
        <f t="shared" si="2"/>
        <v>0</v>
      </c>
      <c r="L14" s="439">
        <v>1</v>
      </c>
      <c r="M14" s="437">
        <v>0</v>
      </c>
      <c r="N14" s="438">
        <f t="shared" si="3"/>
        <v>1</v>
      </c>
      <c r="O14" s="431">
        <v>0</v>
      </c>
      <c r="P14" s="437">
        <v>0</v>
      </c>
      <c r="Q14" s="438">
        <f t="shared" si="4"/>
        <v>0</v>
      </c>
      <c r="R14" s="439">
        <v>0</v>
      </c>
      <c r="S14" s="443">
        <v>0</v>
      </c>
      <c r="T14" s="436">
        <v>0</v>
      </c>
      <c r="U14" s="441">
        <v>0</v>
      </c>
      <c r="V14" s="437">
        <v>0</v>
      </c>
      <c r="W14" s="438">
        <v>0</v>
      </c>
      <c r="X14" s="441">
        <v>0</v>
      </c>
      <c r="Y14" s="437">
        <v>0</v>
      </c>
      <c r="Z14" s="438">
        <v>0</v>
      </c>
      <c r="AA14" s="439">
        <f t="shared" si="5"/>
        <v>63</v>
      </c>
      <c r="AB14" s="437">
        <f t="shared" si="5"/>
        <v>56</v>
      </c>
      <c r="AC14" s="442">
        <f t="shared" si="6"/>
        <v>119</v>
      </c>
    </row>
    <row r="15" spans="1:29" x14ac:dyDescent="0.2">
      <c r="B15" s="435" t="s">
        <v>190</v>
      </c>
      <c r="C15" s="436">
        <v>42</v>
      </c>
      <c r="D15" s="437">
        <v>34</v>
      </c>
      <c r="E15" s="436">
        <f t="shared" si="0"/>
        <v>76</v>
      </c>
      <c r="F15" s="441">
        <v>0</v>
      </c>
      <c r="G15" s="437">
        <v>2</v>
      </c>
      <c r="H15" s="438">
        <f t="shared" si="1"/>
        <v>2</v>
      </c>
      <c r="I15" s="439">
        <v>0</v>
      </c>
      <c r="J15" s="437">
        <v>0</v>
      </c>
      <c r="K15" s="438">
        <f t="shared" si="2"/>
        <v>0</v>
      </c>
      <c r="L15" s="439">
        <v>0</v>
      </c>
      <c r="M15" s="437">
        <v>1</v>
      </c>
      <c r="N15" s="438">
        <f t="shared" si="3"/>
        <v>1</v>
      </c>
      <c r="O15" s="431">
        <v>0</v>
      </c>
      <c r="P15" s="437">
        <v>0</v>
      </c>
      <c r="Q15" s="438">
        <f t="shared" si="4"/>
        <v>0</v>
      </c>
      <c r="R15" s="439">
        <v>0</v>
      </c>
      <c r="S15" s="443">
        <v>0</v>
      </c>
      <c r="T15" s="436">
        <v>0</v>
      </c>
      <c r="U15" s="441">
        <v>0</v>
      </c>
      <c r="V15" s="437">
        <v>0</v>
      </c>
      <c r="W15" s="438">
        <v>0</v>
      </c>
      <c r="X15" s="441">
        <v>0</v>
      </c>
      <c r="Y15" s="437">
        <v>0</v>
      </c>
      <c r="Z15" s="438">
        <v>0</v>
      </c>
      <c r="AA15" s="439">
        <f t="shared" si="5"/>
        <v>42</v>
      </c>
      <c r="AB15" s="437">
        <f t="shared" si="5"/>
        <v>37</v>
      </c>
      <c r="AC15" s="442">
        <f t="shared" si="6"/>
        <v>79</v>
      </c>
    </row>
    <row r="16" spans="1:29" x14ac:dyDescent="0.2">
      <c r="B16" s="435" t="s">
        <v>221</v>
      </c>
      <c r="C16" s="436">
        <v>73</v>
      </c>
      <c r="D16" s="437">
        <v>84</v>
      </c>
      <c r="E16" s="436">
        <f t="shared" si="0"/>
        <v>157</v>
      </c>
      <c r="F16" s="441">
        <v>0</v>
      </c>
      <c r="G16" s="437">
        <v>0</v>
      </c>
      <c r="H16" s="438">
        <f t="shared" si="1"/>
        <v>0</v>
      </c>
      <c r="I16" s="439">
        <v>0</v>
      </c>
      <c r="J16" s="437">
        <v>0</v>
      </c>
      <c r="K16" s="438">
        <f t="shared" si="2"/>
        <v>0</v>
      </c>
      <c r="L16" s="441">
        <v>0</v>
      </c>
      <c r="M16" s="437">
        <v>0</v>
      </c>
      <c r="N16" s="438">
        <f t="shared" si="3"/>
        <v>0</v>
      </c>
      <c r="O16" s="431">
        <v>0</v>
      </c>
      <c r="P16" s="437">
        <v>0</v>
      </c>
      <c r="Q16" s="438">
        <f t="shared" si="4"/>
        <v>0</v>
      </c>
      <c r="R16" s="439">
        <v>0</v>
      </c>
      <c r="S16" s="443">
        <v>0</v>
      </c>
      <c r="T16" s="436">
        <v>0</v>
      </c>
      <c r="U16" s="441">
        <v>0</v>
      </c>
      <c r="V16" s="437">
        <v>0</v>
      </c>
      <c r="W16" s="438">
        <v>0</v>
      </c>
      <c r="X16" s="441">
        <v>0</v>
      </c>
      <c r="Y16" s="437">
        <v>0</v>
      </c>
      <c r="Z16" s="438">
        <v>0</v>
      </c>
      <c r="AA16" s="439">
        <f t="shared" si="5"/>
        <v>73</v>
      </c>
      <c r="AB16" s="437">
        <f t="shared" si="5"/>
        <v>84</v>
      </c>
      <c r="AC16" s="442">
        <f t="shared" si="6"/>
        <v>157</v>
      </c>
    </row>
    <row r="17" spans="2:29" ht="13.5" thickBot="1" x14ac:dyDescent="0.25">
      <c r="B17" s="435" t="s">
        <v>241</v>
      </c>
      <c r="C17" s="444">
        <v>91</v>
      </c>
      <c r="D17" s="445">
        <v>68</v>
      </c>
      <c r="E17" s="444">
        <f t="shared" si="0"/>
        <v>159</v>
      </c>
      <c r="F17" s="431">
        <v>0</v>
      </c>
      <c r="G17" s="437">
        <v>0</v>
      </c>
      <c r="H17" s="446">
        <f t="shared" si="1"/>
        <v>0</v>
      </c>
      <c r="I17" s="431">
        <v>0</v>
      </c>
      <c r="J17" s="437">
        <v>0</v>
      </c>
      <c r="K17" s="446">
        <f t="shared" si="2"/>
        <v>0</v>
      </c>
      <c r="L17" s="441">
        <v>1</v>
      </c>
      <c r="M17" s="437">
        <v>0</v>
      </c>
      <c r="N17" s="446">
        <f t="shared" si="3"/>
        <v>1</v>
      </c>
      <c r="O17" s="441">
        <v>0</v>
      </c>
      <c r="P17" s="437">
        <v>0</v>
      </c>
      <c r="Q17" s="446">
        <f t="shared" si="4"/>
        <v>0</v>
      </c>
      <c r="R17" s="439">
        <v>0</v>
      </c>
      <c r="S17" s="443">
        <v>0</v>
      </c>
      <c r="T17" s="444">
        <v>0</v>
      </c>
      <c r="U17" s="441">
        <v>0</v>
      </c>
      <c r="V17" s="437">
        <v>0</v>
      </c>
      <c r="W17" s="438">
        <v>0</v>
      </c>
      <c r="X17" s="441">
        <v>0</v>
      </c>
      <c r="Y17" s="437">
        <v>0</v>
      </c>
      <c r="Z17" s="438">
        <v>0</v>
      </c>
      <c r="AA17" s="447">
        <f t="shared" si="5"/>
        <v>92</v>
      </c>
      <c r="AB17" s="445">
        <f t="shared" si="5"/>
        <v>68</v>
      </c>
      <c r="AC17" s="448">
        <f t="shared" si="6"/>
        <v>160</v>
      </c>
    </row>
    <row r="18" spans="2:29" ht="14" thickTop="1" thickBot="1" x14ac:dyDescent="0.25">
      <c r="B18" s="449" t="s">
        <v>137</v>
      </c>
      <c r="C18" s="450">
        <f>SUM(C8:C17)</f>
        <v>664</v>
      </c>
      <c r="D18" s="451">
        <f>SUM(D8:D17)</f>
        <v>629</v>
      </c>
      <c r="E18" s="450">
        <f t="shared" ref="E18:Q18" si="7">SUM(E8:E17)</f>
        <v>1293</v>
      </c>
      <c r="F18" s="452">
        <f t="shared" si="7"/>
        <v>3</v>
      </c>
      <c r="G18" s="451">
        <f t="shared" si="7"/>
        <v>3</v>
      </c>
      <c r="H18" s="453">
        <f t="shared" si="7"/>
        <v>6</v>
      </c>
      <c r="I18" s="452">
        <f t="shared" si="7"/>
        <v>1</v>
      </c>
      <c r="J18" s="451">
        <f t="shared" si="7"/>
        <v>0</v>
      </c>
      <c r="K18" s="453">
        <f t="shared" si="7"/>
        <v>1</v>
      </c>
      <c r="L18" s="452">
        <f t="shared" si="7"/>
        <v>8</v>
      </c>
      <c r="M18" s="451">
        <f t="shared" si="7"/>
        <v>4</v>
      </c>
      <c r="N18" s="453">
        <f t="shared" si="7"/>
        <v>12</v>
      </c>
      <c r="O18" s="452">
        <f t="shared" si="7"/>
        <v>0</v>
      </c>
      <c r="P18" s="451">
        <f t="shared" si="7"/>
        <v>0</v>
      </c>
      <c r="Q18" s="453">
        <f t="shared" si="7"/>
        <v>0</v>
      </c>
      <c r="R18" s="454">
        <v>0</v>
      </c>
      <c r="S18" s="452">
        <v>0</v>
      </c>
      <c r="T18" s="450">
        <v>0</v>
      </c>
      <c r="U18" s="455">
        <v>0</v>
      </c>
      <c r="V18" s="451">
        <v>0</v>
      </c>
      <c r="W18" s="453">
        <v>0</v>
      </c>
      <c r="X18" s="452">
        <v>0</v>
      </c>
      <c r="Y18" s="452">
        <v>0</v>
      </c>
      <c r="Z18" s="453">
        <v>0</v>
      </c>
      <c r="AA18" s="456">
        <f>SUM(AA8:AA17)</f>
        <v>676</v>
      </c>
      <c r="AB18" s="457">
        <f>SUM(AB8:AB17)</f>
        <v>636</v>
      </c>
      <c r="AC18" s="458">
        <f>SUM(AC8:AC17)</f>
        <v>1312</v>
      </c>
    </row>
    <row r="19" spans="2:29" x14ac:dyDescent="0.2">
      <c r="B19" s="203"/>
      <c r="C19" s="203"/>
      <c r="D19" s="203"/>
      <c r="E19" s="204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4"/>
    </row>
    <row r="20" spans="2:29" x14ac:dyDescent="0.2">
      <c r="AC20" s="205"/>
    </row>
  </sheetData>
  <mergeCells count="12">
    <mergeCell ref="L4:N6"/>
    <mergeCell ref="C4:H4"/>
    <mergeCell ref="C5:E5"/>
    <mergeCell ref="F5:H5"/>
    <mergeCell ref="I4:K6"/>
    <mergeCell ref="AA4:AC6"/>
    <mergeCell ref="O4:Q6"/>
    <mergeCell ref="R4:W4"/>
    <mergeCell ref="R5:T6"/>
    <mergeCell ref="U5:W6"/>
    <mergeCell ref="X4:Z4"/>
    <mergeCell ref="X5:Z6"/>
  </mergeCells>
  <phoneticPr fontId="7"/>
  <printOptions horizontalCentered="1"/>
  <pageMargins left="0.19685039370078741" right="0.19685039370078741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3"/>
    <pageSetUpPr fitToPage="1"/>
  </sheetPr>
  <dimension ref="A1:Q18"/>
  <sheetViews>
    <sheetView showGridLines="0" zoomScale="70" zoomScaleNormal="70" workbookViewId="0">
      <selection activeCell="B1" sqref="B1"/>
    </sheetView>
  </sheetViews>
  <sheetFormatPr defaultColWidth="9" defaultRowHeight="13" x14ac:dyDescent="0.2"/>
  <cols>
    <col min="1" max="1" width="9" style="1"/>
    <col min="2" max="3" width="8" style="1" customWidth="1"/>
    <col min="4" max="4" width="7.36328125" style="1" customWidth="1"/>
    <col min="5" max="12" width="8" style="2" customWidth="1"/>
    <col min="13" max="13" width="9.453125" style="2" customWidth="1"/>
    <col min="14" max="16" width="8" style="2" customWidth="1"/>
    <col min="17" max="20" width="7.36328125" style="1" customWidth="1"/>
    <col min="21" max="16384" width="9" style="1"/>
  </cols>
  <sheetData>
    <row r="1" spans="1:17" ht="16.5" x14ac:dyDescent="0.25">
      <c r="A1" s="1" t="s">
        <v>232</v>
      </c>
      <c r="B1" s="37" t="s">
        <v>234</v>
      </c>
    </row>
    <row r="2" spans="1:17" ht="16.5" x14ac:dyDescent="0.25">
      <c r="A2" s="1" t="s">
        <v>233</v>
      </c>
      <c r="B2" s="229" t="s">
        <v>4</v>
      </c>
      <c r="C2" s="230"/>
      <c r="D2" s="230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2"/>
    </row>
    <row r="3" spans="1:17" ht="13.5" thickBot="1" x14ac:dyDescent="0.25">
      <c r="B3" s="230"/>
      <c r="C3" s="230"/>
      <c r="D3" s="233"/>
      <c r="E3" s="234"/>
      <c r="F3" s="234"/>
      <c r="G3" s="234"/>
      <c r="H3" s="234"/>
      <c r="I3" s="234"/>
      <c r="J3" s="234"/>
      <c r="K3" s="234"/>
      <c r="L3" s="234"/>
      <c r="M3" s="234"/>
      <c r="N3" s="231"/>
      <c r="O3" s="231"/>
      <c r="P3" s="235" t="s">
        <v>322</v>
      </c>
      <c r="Q3" s="232"/>
    </row>
    <row r="4" spans="1:17" ht="13" customHeight="1" x14ac:dyDescent="0.2">
      <c r="B4" s="623" t="s">
        <v>304</v>
      </c>
      <c r="C4" s="624"/>
      <c r="D4" s="625"/>
      <c r="E4" s="633" t="s">
        <v>184</v>
      </c>
      <c r="F4" s="634"/>
      <c r="G4" s="635"/>
      <c r="H4" s="635"/>
      <c r="I4" s="636"/>
      <c r="J4" s="633" t="s">
        <v>185</v>
      </c>
      <c r="K4" s="635"/>
      <c r="L4" s="641"/>
      <c r="M4" s="632" t="s">
        <v>186</v>
      </c>
      <c r="N4" s="632"/>
      <c r="O4" s="647" t="s">
        <v>280</v>
      </c>
      <c r="P4" s="648"/>
      <c r="Q4" s="236"/>
    </row>
    <row r="5" spans="1:17" ht="22.5" thickBot="1" x14ac:dyDescent="0.25">
      <c r="B5" s="626"/>
      <c r="C5" s="627"/>
      <c r="D5" s="628"/>
      <c r="E5" s="637"/>
      <c r="F5" s="638"/>
      <c r="G5" s="639"/>
      <c r="H5" s="639"/>
      <c r="I5" s="640"/>
      <c r="J5" s="637"/>
      <c r="K5" s="639"/>
      <c r="L5" s="642"/>
      <c r="M5" s="237" t="s">
        <v>141</v>
      </c>
      <c r="N5" s="238" t="s">
        <v>142</v>
      </c>
      <c r="O5" s="239" t="s">
        <v>314</v>
      </c>
      <c r="P5" s="240" t="s">
        <v>279</v>
      </c>
      <c r="Q5" s="236"/>
    </row>
    <row r="6" spans="1:17" ht="13.5" customHeight="1" x14ac:dyDescent="0.2">
      <c r="B6" s="626"/>
      <c r="C6" s="627"/>
      <c r="D6" s="628"/>
      <c r="E6" s="667" t="s">
        <v>173</v>
      </c>
      <c r="F6" s="668"/>
      <c r="G6" s="668"/>
      <c r="H6" s="668"/>
      <c r="I6" s="668"/>
      <c r="J6" s="671">
        <v>28620</v>
      </c>
      <c r="K6" s="672"/>
      <c r="L6" s="673"/>
      <c r="M6" s="654">
        <v>18367.099999999999</v>
      </c>
      <c r="N6" s="656">
        <v>3633.1</v>
      </c>
      <c r="O6" s="645">
        <v>0</v>
      </c>
      <c r="P6" s="643">
        <v>0</v>
      </c>
      <c r="Q6" s="236"/>
    </row>
    <row r="7" spans="1:17" ht="13.5" thickBot="1" x14ac:dyDescent="0.25">
      <c r="B7" s="629"/>
      <c r="C7" s="630"/>
      <c r="D7" s="631"/>
      <c r="E7" s="669"/>
      <c r="F7" s="670"/>
      <c r="G7" s="670"/>
      <c r="H7" s="670"/>
      <c r="I7" s="670"/>
      <c r="J7" s="674"/>
      <c r="K7" s="675"/>
      <c r="L7" s="676"/>
      <c r="M7" s="655"/>
      <c r="N7" s="657"/>
      <c r="O7" s="646"/>
      <c r="P7" s="644"/>
      <c r="Q7" s="236"/>
    </row>
    <row r="8" spans="1:17" ht="13.5" thickTop="1" x14ac:dyDescent="0.2">
      <c r="B8" s="680" t="s">
        <v>188</v>
      </c>
      <c r="C8" s="681"/>
      <c r="D8" s="682"/>
      <c r="E8" s="663" t="s">
        <v>187</v>
      </c>
      <c r="F8" s="664"/>
      <c r="G8" s="662" t="s">
        <v>319</v>
      </c>
      <c r="H8" s="661"/>
      <c r="I8" s="660" t="s">
        <v>305</v>
      </c>
      <c r="J8" s="661"/>
      <c r="K8" s="660" t="s">
        <v>309</v>
      </c>
      <c r="L8" s="661"/>
      <c r="M8" s="660" t="s">
        <v>313</v>
      </c>
      <c r="N8" s="661"/>
      <c r="O8" s="615" t="s">
        <v>320</v>
      </c>
      <c r="P8" s="616"/>
      <c r="Q8" s="236"/>
    </row>
    <row r="9" spans="1:17" ht="13.5" thickBot="1" x14ac:dyDescent="0.25">
      <c r="B9" s="683"/>
      <c r="C9" s="684"/>
      <c r="D9" s="685"/>
      <c r="E9" s="665"/>
      <c r="F9" s="666"/>
      <c r="G9" s="241" t="s">
        <v>143</v>
      </c>
      <c r="H9" s="241" t="s">
        <v>144</v>
      </c>
      <c r="I9" s="241" t="s">
        <v>143</v>
      </c>
      <c r="J9" s="241" t="s">
        <v>144</v>
      </c>
      <c r="K9" s="241" t="s">
        <v>143</v>
      </c>
      <c r="L9" s="241" t="s">
        <v>144</v>
      </c>
      <c r="M9" s="241" t="s">
        <v>143</v>
      </c>
      <c r="N9" s="241" t="s">
        <v>144</v>
      </c>
      <c r="O9" s="242" t="s">
        <v>143</v>
      </c>
      <c r="P9" s="243" t="s">
        <v>144</v>
      </c>
      <c r="Q9" s="236"/>
    </row>
    <row r="10" spans="1:17" x14ac:dyDescent="0.2">
      <c r="B10" s="620" t="s">
        <v>231</v>
      </c>
      <c r="C10" s="621"/>
      <c r="D10" s="622"/>
      <c r="E10" s="652" t="s">
        <v>242</v>
      </c>
      <c r="F10" s="653"/>
      <c r="G10" s="459">
        <v>1946</v>
      </c>
      <c r="H10" s="244">
        <v>1946</v>
      </c>
      <c r="I10" s="244">
        <v>1844</v>
      </c>
      <c r="J10" s="244">
        <v>1844</v>
      </c>
      <c r="K10" s="253"/>
      <c r="L10" s="253"/>
      <c r="M10" s="253"/>
      <c r="N10" s="253"/>
      <c r="O10" s="463"/>
      <c r="P10" s="464"/>
      <c r="Q10" s="232"/>
    </row>
    <row r="11" spans="1:17" x14ac:dyDescent="0.2">
      <c r="B11" s="617" t="s">
        <v>147</v>
      </c>
      <c r="C11" s="618"/>
      <c r="D11" s="619"/>
      <c r="E11" s="658" t="s">
        <v>145</v>
      </c>
      <c r="F11" s="659"/>
      <c r="G11" s="460">
        <v>0</v>
      </c>
      <c r="H11" s="245">
        <v>0</v>
      </c>
      <c r="I11" s="245">
        <v>0</v>
      </c>
      <c r="J11" s="245">
        <v>0</v>
      </c>
      <c r="K11" s="254"/>
      <c r="L11" s="254"/>
      <c r="M11" s="254"/>
      <c r="N11" s="254"/>
      <c r="O11" s="254"/>
      <c r="P11" s="466"/>
      <c r="Q11" s="232"/>
    </row>
    <row r="12" spans="1:17" ht="13.5" thickBot="1" x14ac:dyDescent="0.25">
      <c r="B12" s="677" t="s">
        <v>189</v>
      </c>
      <c r="C12" s="678"/>
      <c r="D12" s="679"/>
      <c r="E12" s="686" t="s">
        <v>146</v>
      </c>
      <c r="F12" s="687"/>
      <c r="G12" s="461">
        <v>0</v>
      </c>
      <c r="H12" s="246">
        <v>0</v>
      </c>
      <c r="I12" s="246">
        <v>69</v>
      </c>
      <c r="J12" s="246">
        <v>83</v>
      </c>
      <c r="K12" s="255"/>
      <c r="L12" s="255"/>
      <c r="M12" s="255"/>
      <c r="N12" s="255"/>
      <c r="O12" s="255"/>
      <c r="P12" s="467"/>
      <c r="Q12" s="232"/>
    </row>
    <row r="13" spans="1:17" ht="14" thickTop="1" thickBot="1" x14ac:dyDescent="0.25">
      <c r="B13" s="649" t="s">
        <v>230</v>
      </c>
      <c r="C13" s="650"/>
      <c r="D13" s="650"/>
      <c r="E13" s="650"/>
      <c r="F13" s="651"/>
      <c r="G13" s="462">
        <f t="shared" ref="G13:J13" si="0">SUM(G10:G12)</f>
        <v>1946</v>
      </c>
      <c r="H13" s="247">
        <f t="shared" si="0"/>
        <v>1946</v>
      </c>
      <c r="I13" s="247">
        <f t="shared" si="0"/>
        <v>1913</v>
      </c>
      <c r="J13" s="247">
        <f t="shared" si="0"/>
        <v>1927</v>
      </c>
      <c r="K13" s="256"/>
      <c r="L13" s="256"/>
      <c r="M13" s="256"/>
      <c r="N13" s="256"/>
      <c r="O13" s="256"/>
      <c r="P13" s="465"/>
      <c r="Q13" s="232"/>
    </row>
    <row r="14" spans="1:17" x14ac:dyDescent="0.2">
      <c r="B14" s="248"/>
      <c r="C14" s="248"/>
      <c r="D14" s="248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33"/>
    </row>
    <row r="15" spans="1:17" x14ac:dyDescent="0.2">
      <c r="B15" s="230" t="s">
        <v>306</v>
      </c>
      <c r="C15" s="230"/>
      <c r="D15" s="230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50"/>
      <c r="Q15" s="232"/>
    </row>
    <row r="16" spans="1:17" x14ac:dyDescent="0.2">
      <c r="B16" s="613" t="s">
        <v>338</v>
      </c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231"/>
      <c r="N16" s="231"/>
      <c r="O16" s="231"/>
      <c r="P16" s="231"/>
      <c r="Q16" s="233"/>
    </row>
    <row r="17" spans="2:17" x14ac:dyDescent="0.2">
      <c r="B17" s="230"/>
      <c r="C17" s="230"/>
      <c r="D17" s="230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3"/>
    </row>
    <row r="18" spans="2:17" x14ac:dyDescent="0.2">
      <c r="B18" s="251"/>
      <c r="C18" s="251"/>
      <c r="D18" s="251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33"/>
    </row>
  </sheetData>
  <mergeCells count="26">
    <mergeCell ref="E6:I7"/>
    <mergeCell ref="J6:L7"/>
    <mergeCell ref="B12:D12"/>
    <mergeCell ref="B8:D9"/>
    <mergeCell ref="E12:F12"/>
    <mergeCell ref="M8:N8"/>
    <mergeCell ref="G8:H8"/>
    <mergeCell ref="I8:J8"/>
    <mergeCell ref="K8:L8"/>
    <mergeCell ref="E8:F9"/>
    <mergeCell ref="B16:L16"/>
    <mergeCell ref="O8:P8"/>
    <mergeCell ref="B11:D11"/>
    <mergeCell ref="B10:D10"/>
    <mergeCell ref="B4:D7"/>
    <mergeCell ref="M4:N4"/>
    <mergeCell ref="E4:I5"/>
    <mergeCell ref="J4:L5"/>
    <mergeCell ref="P6:P7"/>
    <mergeCell ref="O6:O7"/>
    <mergeCell ref="O4:P4"/>
    <mergeCell ref="B13:F13"/>
    <mergeCell ref="E10:F10"/>
    <mergeCell ref="M6:M7"/>
    <mergeCell ref="N6:N7"/>
    <mergeCell ref="E11:F11"/>
  </mergeCells>
  <phoneticPr fontId="7"/>
  <pageMargins left="0.75" right="0.75" top="1" bottom="1" header="0.51200000000000001" footer="0.51200000000000001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13"/>
    <pageSetUpPr fitToPage="1"/>
  </sheetPr>
  <dimension ref="A1:L17"/>
  <sheetViews>
    <sheetView showGridLines="0" zoomScale="85" zoomScaleNormal="85" workbookViewId="0">
      <selection activeCell="B1" sqref="B1"/>
    </sheetView>
  </sheetViews>
  <sheetFormatPr defaultColWidth="9" defaultRowHeight="13" x14ac:dyDescent="0.2"/>
  <cols>
    <col min="1" max="2" width="9" style="1"/>
    <col min="3" max="3" width="11" style="1" bestFit="1" customWidth="1"/>
    <col min="4" max="5" width="7.08984375" style="1" customWidth="1"/>
    <col min="6" max="6" width="7" style="1" customWidth="1"/>
    <col min="7" max="7" width="7.453125" style="1" customWidth="1"/>
    <col min="8" max="8" width="7.08984375" style="1" customWidth="1"/>
    <col min="9" max="9" width="7.90625" style="1" customWidth="1"/>
    <col min="10" max="10" width="9.08984375" style="2" bestFit="1" customWidth="1"/>
    <col min="11" max="12" width="5.08984375" style="2" customWidth="1"/>
    <col min="13" max="13" width="0.6328125" style="1" customWidth="1"/>
    <col min="14" max="16384" width="9" style="1"/>
  </cols>
  <sheetData>
    <row r="1" spans="1:12" ht="16.5" x14ac:dyDescent="0.25">
      <c r="A1" s="1" t="s">
        <v>232</v>
      </c>
      <c r="B1" s="493" t="s">
        <v>236</v>
      </c>
      <c r="C1" s="493"/>
      <c r="D1" s="493"/>
      <c r="E1" s="493"/>
    </row>
    <row r="2" spans="1:12" ht="16.5" x14ac:dyDescent="0.25">
      <c r="A2" s="1" t="s">
        <v>233</v>
      </c>
      <c r="B2" s="206" t="s">
        <v>5</v>
      </c>
      <c r="C2" s="207"/>
      <c r="D2" s="207"/>
      <c r="E2" s="207"/>
      <c r="F2" s="207"/>
      <c r="G2" s="207"/>
      <c r="H2" s="207"/>
      <c r="I2" s="207"/>
      <c r="J2" s="208"/>
      <c r="K2" s="208"/>
      <c r="L2" s="208"/>
    </row>
    <row r="3" spans="1:12" ht="13.5" thickBot="1" x14ac:dyDescent="0.25">
      <c r="B3" s="209"/>
      <c r="C3" s="209"/>
      <c r="D3" s="209"/>
      <c r="E3" s="209"/>
      <c r="F3" s="209"/>
      <c r="G3" s="209"/>
      <c r="H3" s="209"/>
      <c r="I3" s="209"/>
      <c r="J3" s="210"/>
      <c r="K3" s="210"/>
      <c r="L3" s="468" t="s">
        <v>323</v>
      </c>
    </row>
    <row r="4" spans="1:12" ht="13.5" customHeight="1" x14ac:dyDescent="0.2">
      <c r="B4" s="693" t="s">
        <v>28</v>
      </c>
      <c r="C4" s="695" t="s">
        <v>148</v>
      </c>
      <c r="D4" s="701" t="s">
        <v>157</v>
      </c>
      <c r="E4" s="703" t="s">
        <v>158</v>
      </c>
      <c r="F4" s="705" t="s">
        <v>149</v>
      </c>
      <c r="G4" s="706"/>
      <c r="H4" s="705" t="s">
        <v>150</v>
      </c>
      <c r="I4" s="706"/>
      <c r="J4" s="697" t="s">
        <v>159</v>
      </c>
      <c r="K4" s="699" t="s">
        <v>151</v>
      </c>
      <c r="L4" s="700"/>
    </row>
    <row r="5" spans="1:12" ht="13.5" thickBot="1" x14ac:dyDescent="0.25">
      <c r="B5" s="694"/>
      <c r="C5" s="696"/>
      <c r="D5" s="702"/>
      <c r="E5" s="704"/>
      <c r="F5" s="211" t="s">
        <v>152</v>
      </c>
      <c r="G5" s="211" t="s">
        <v>153</v>
      </c>
      <c r="H5" s="211" t="s">
        <v>152</v>
      </c>
      <c r="I5" s="211" t="s">
        <v>153</v>
      </c>
      <c r="J5" s="698"/>
      <c r="K5" s="212" t="s">
        <v>154</v>
      </c>
      <c r="L5" s="213" t="s">
        <v>155</v>
      </c>
    </row>
    <row r="6" spans="1:12" ht="13.5" thickTop="1" x14ac:dyDescent="0.2">
      <c r="B6" s="214" t="s">
        <v>45</v>
      </c>
      <c r="C6" s="215">
        <v>25294</v>
      </c>
      <c r="D6" s="469">
        <v>3</v>
      </c>
      <c r="E6" s="470">
        <v>0</v>
      </c>
      <c r="F6" s="471">
        <v>1</v>
      </c>
      <c r="G6" s="471">
        <v>1</v>
      </c>
      <c r="H6" s="471">
        <v>15</v>
      </c>
      <c r="I6" s="471">
        <v>9</v>
      </c>
      <c r="J6" s="472">
        <v>472</v>
      </c>
      <c r="K6" s="473">
        <v>2</v>
      </c>
      <c r="L6" s="474">
        <v>1</v>
      </c>
    </row>
    <row r="7" spans="1:12" x14ac:dyDescent="0.2">
      <c r="B7" s="216" t="s">
        <v>67</v>
      </c>
      <c r="C7" s="217">
        <v>26024</v>
      </c>
      <c r="D7" s="475">
        <v>3</v>
      </c>
      <c r="E7" s="476">
        <v>0</v>
      </c>
      <c r="F7" s="477">
        <v>1</v>
      </c>
      <c r="G7" s="477">
        <v>1</v>
      </c>
      <c r="H7" s="477">
        <v>5</v>
      </c>
      <c r="I7" s="477">
        <v>10</v>
      </c>
      <c r="J7" s="478">
        <v>451</v>
      </c>
      <c r="K7" s="479">
        <v>2</v>
      </c>
      <c r="L7" s="480">
        <v>1</v>
      </c>
    </row>
    <row r="8" spans="1:12" x14ac:dyDescent="0.2">
      <c r="B8" s="216" t="s">
        <v>75</v>
      </c>
      <c r="C8" s="217">
        <v>26755</v>
      </c>
      <c r="D8" s="475">
        <v>3</v>
      </c>
      <c r="E8" s="476">
        <v>0</v>
      </c>
      <c r="F8" s="477">
        <v>1</v>
      </c>
      <c r="G8" s="477">
        <v>1</v>
      </c>
      <c r="H8" s="477">
        <v>6</v>
      </c>
      <c r="I8" s="477">
        <v>9</v>
      </c>
      <c r="J8" s="478">
        <v>427</v>
      </c>
      <c r="K8" s="479">
        <v>2</v>
      </c>
      <c r="L8" s="480">
        <v>1</v>
      </c>
    </row>
    <row r="9" spans="1:12" x14ac:dyDescent="0.2">
      <c r="B9" s="216" t="s">
        <v>91</v>
      </c>
      <c r="C9" s="217">
        <v>25294</v>
      </c>
      <c r="D9" s="475">
        <v>3</v>
      </c>
      <c r="E9" s="476">
        <v>0</v>
      </c>
      <c r="F9" s="477">
        <v>1</v>
      </c>
      <c r="G9" s="477">
        <v>1</v>
      </c>
      <c r="H9" s="477">
        <v>10</v>
      </c>
      <c r="I9" s="477">
        <v>10</v>
      </c>
      <c r="J9" s="478">
        <v>414</v>
      </c>
      <c r="K9" s="479">
        <v>2</v>
      </c>
      <c r="L9" s="480">
        <v>1</v>
      </c>
    </row>
    <row r="10" spans="1:12" x14ac:dyDescent="0.2">
      <c r="B10" s="218" t="s">
        <v>160</v>
      </c>
      <c r="C10" s="217">
        <v>26024</v>
      </c>
      <c r="D10" s="475">
        <v>4</v>
      </c>
      <c r="E10" s="476">
        <v>0</v>
      </c>
      <c r="F10" s="481"/>
      <c r="G10" s="477">
        <v>1</v>
      </c>
      <c r="H10" s="481"/>
      <c r="I10" s="477">
        <v>11</v>
      </c>
      <c r="J10" s="478">
        <v>624</v>
      </c>
      <c r="K10" s="479">
        <v>2</v>
      </c>
      <c r="L10" s="480">
        <v>1</v>
      </c>
    </row>
    <row r="11" spans="1:12" ht="13.5" thickBot="1" x14ac:dyDescent="0.25">
      <c r="B11" s="219" t="s">
        <v>101</v>
      </c>
      <c r="C11" s="220">
        <v>27485</v>
      </c>
      <c r="D11" s="482">
        <v>4</v>
      </c>
      <c r="E11" s="483">
        <v>0</v>
      </c>
      <c r="F11" s="484">
        <v>1</v>
      </c>
      <c r="G11" s="484">
        <v>1</v>
      </c>
      <c r="H11" s="484">
        <v>10</v>
      </c>
      <c r="I11" s="484">
        <v>10</v>
      </c>
      <c r="J11" s="485">
        <v>1084</v>
      </c>
      <c r="K11" s="486">
        <v>2</v>
      </c>
      <c r="L11" s="487">
        <v>1</v>
      </c>
    </row>
    <row r="12" spans="1:12" ht="13.5" thickTop="1" x14ac:dyDescent="0.2">
      <c r="B12" s="689" t="s">
        <v>156</v>
      </c>
      <c r="C12" s="690"/>
      <c r="D12" s="488">
        <v>20</v>
      </c>
      <c r="E12" s="488">
        <f t="shared" ref="E12:L12" si="0">SUM(E6:E11)</f>
        <v>0</v>
      </c>
      <c r="F12" s="489">
        <f t="shared" si="0"/>
        <v>5</v>
      </c>
      <c r="G12" s="489">
        <f t="shared" si="0"/>
        <v>6</v>
      </c>
      <c r="H12" s="489">
        <f t="shared" si="0"/>
        <v>46</v>
      </c>
      <c r="I12" s="489">
        <f t="shared" si="0"/>
        <v>59</v>
      </c>
      <c r="J12" s="489">
        <f t="shared" si="0"/>
        <v>3472</v>
      </c>
      <c r="K12" s="489">
        <f t="shared" si="0"/>
        <v>12</v>
      </c>
      <c r="L12" s="490">
        <f t="shared" si="0"/>
        <v>6</v>
      </c>
    </row>
    <row r="13" spans="1:12" ht="13.5" thickBot="1" x14ac:dyDescent="0.25">
      <c r="B13" s="691" t="s">
        <v>104</v>
      </c>
      <c r="C13" s="692"/>
      <c r="D13" s="221">
        <f>AVERAGE(D6:D11)</f>
        <v>3.3333333333333335</v>
      </c>
      <c r="E13" s="221">
        <f t="shared" ref="E13:I13" si="1">AVERAGE(E6:E11)</f>
        <v>0</v>
      </c>
      <c r="F13" s="221">
        <f>AVERAGE(F6:F11)</f>
        <v>1</v>
      </c>
      <c r="G13" s="221">
        <f t="shared" si="1"/>
        <v>1</v>
      </c>
      <c r="H13" s="221">
        <f>AVERAGE(H6:H11)</f>
        <v>9.1999999999999993</v>
      </c>
      <c r="I13" s="221">
        <f t="shared" si="1"/>
        <v>9.8333333333333339</v>
      </c>
      <c r="J13" s="222">
        <f>AVERAGE(J6:J11)</f>
        <v>578.66666666666663</v>
      </c>
      <c r="K13" s="223">
        <f>AVERAGE(K6:K11)</f>
        <v>2</v>
      </c>
      <c r="L13" s="224">
        <f>AVERAGE(L6:L11)</f>
        <v>1</v>
      </c>
    </row>
    <row r="14" spans="1:12" x14ac:dyDescent="0.2">
      <c r="B14" s="225"/>
      <c r="C14" s="225"/>
      <c r="D14" s="226"/>
      <c r="E14" s="226"/>
      <c r="F14" s="227"/>
      <c r="G14" s="226"/>
      <c r="H14" s="226"/>
      <c r="I14" s="226"/>
      <c r="J14" s="228"/>
      <c r="K14" s="228"/>
      <c r="L14" s="228"/>
    </row>
    <row r="15" spans="1:12" x14ac:dyDescent="0.2">
      <c r="B15" s="207" t="s">
        <v>303</v>
      </c>
      <c r="C15" s="207"/>
      <c r="D15" s="207"/>
      <c r="E15" s="207"/>
      <c r="F15" s="207"/>
      <c r="G15" s="207"/>
      <c r="H15" s="207"/>
      <c r="I15" s="207"/>
      <c r="J15" s="688"/>
      <c r="K15" s="688"/>
      <c r="L15" s="688"/>
    </row>
    <row r="16" spans="1:12" x14ac:dyDescent="0.2">
      <c r="B16" s="1" t="s">
        <v>339</v>
      </c>
    </row>
    <row r="17" spans="2:2" x14ac:dyDescent="0.2">
      <c r="B17" s="491" t="s">
        <v>342</v>
      </c>
    </row>
  </sheetData>
  <mergeCells count="11">
    <mergeCell ref="J15:L15"/>
    <mergeCell ref="B12:C12"/>
    <mergeCell ref="B13:C13"/>
    <mergeCell ref="B4:B5"/>
    <mergeCell ref="C4:C5"/>
    <mergeCell ref="J4:J5"/>
    <mergeCell ref="K4:L4"/>
    <mergeCell ref="D4:D5"/>
    <mergeCell ref="E4:E5"/>
    <mergeCell ref="F4:G4"/>
    <mergeCell ref="H4:I4"/>
  </mergeCells>
  <phoneticPr fontId="7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12-2-（1）小・中学校現況（区立）</vt:lpstr>
      <vt:lpstr>12-2-（2）特別支援学級の運営状況（区立）</vt:lpstr>
      <vt:lpstr>12-2-（3）就学奨励者数</vt:lpstr>
      <vt:lpstr>12-2-（4）小学校</vt:lpstr>
      <vt:lpstr>12-2-（5）中学校</vt:lpstr>
      <vt:lpstr>12-2-（6）区立中学校卒業者進路状況</vt:lpstr>
      <vt:lpstr>12-2-（7）校外施設</vt:lpstr>
      <vt:lpstr>12-2-（8）幼稚園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2024-10-27T07:45:34Z</dcterms:created>
  <dcterms:modified xsi:type="dcterms:W3CDTF">2024-10-27T07:47:15Z</dcterms:modified>
</cp:coreProperties>
</file>