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8_{F6260F2C-C15D-4233-82CA-FC1C69155097}" xr6:coauthVersionLast="47" xr6:coauthVersionMax="47" xr10:uidLastSave="{00000000-0000-0000-0000-000000000000}"/>
  <bookViews>
    <workbookView xWindow="-110" yWindow="-110" windowWidth="19420" windowHeight="11620" firstSheet="1" activeTab="2" xr2:uid="{00000000-000D-0000-FFFF-FFFF00000000}"/>
  </bookViews>
  <sheets>
    <sheet name="作成方法・注意事項【１】" sheetId="14" r:id="rId1"/>
    <sheet name="①活動記録簿" sheetId="3" r:id="rId2"/>
    <sheet name="②明細書(同一利用者について1枚で足りる場合)" sheetId="4" r:id="rId3"/>
    <sheet name="②明細書 (同一利用者について複数枚にわたる場合)" sheetId="12" r:id="rId4"/>
    <sheet name="コード表" sheetId="5" r:id="rId5"/>
    <sheet name="①活動記録簿(見本)" sheetId="2" r:id="rId6"/>
    <sheet name="②明細書(見本)" sheetId="13" r:id="rId7"/>
    <sheet name="④コード表 (身体介護を伴わない)" sheetId="10" state="hidden" r:id="rId8"/>
    <sheet name="④コード表 (身体介護を伴う)" sheetId="11" state="hidden" r:id="rId9"/>
  </sheets>
  <definedNames>
    <definedName name="_xlnm._FilterDatabase" localSheetId="8" hidden="1">'④コード表 (身体介護を伴う)'!$A$1:$D$1</definedName>
    <definedName name="_xlnm._FilterDatabase" localSheetId="7" hidden="1">'④コード表 (身体介護を伴わない)'!$A$1:$D$1</definedName>
    <definedName name="_xlnm._FilterDatabase" localSheetId="4" hidden="1">コード表!$A$1:$D$1</definedName>
    <definedName name="_xlnm.Print_Area" localSheetId="1">①活動記録簿!$A$1:$R$30</definedName>
    <definedName name="_xlnm.Print_Area" localSheetId="5">'①活動記録簿(見本)'!$A$1:$S$30</definedName>
    <definedName name="_xlnm.Print_Area" localSheetId="3">'②明細書 (同一利用者について複数枚にわたる場合)'!$A$1:$AJ$61</definedName>
    <definedName name="_xlnm.Print_Area" localSheetId="6">'②明細書(見本)'!$A$1:$AJ$61</definedName>
    <definedName name="_xlnm.Print_Area" localSheetId="2">'②明細書(同一利用者について1枚で足りる場合)'!$A$1:$AJ$61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4" l="1"/>
  <c r="V4" i="4"/>
  <c r="AB3" i="4"/>
  <c r="Y3" i="4"/>
  <c r="H6" i="4"/>
  <c r="H5" i="4"/>
  <c r="H4" i="4"/>
  <c r="H3" i="4"/>
  <c r="T44" i="13"/>
  <c r="Z44" i="13" s="1"/>
  <c r="O44" i="13"/>
  <c r="I44" i="13"/>
  <c r="T42" i="13"/>
  <c r="Z42" i="13" s="1"/>
  <c r="O42" i="13"/>
  <c r="I42" i="13"/>
  <c r="T40" i="13"/>
  <c r="Z40" i="13" s="1"/>
  <c r="O40" i="13"/>
  <c r="I40" i="13"/>
  <c r="T38" i="13"/>
  <c r="Z38" i="13" s="1"/>
  <c r="O38" i="13"/>
  <c r="I38" i="13"/>
  <c r="T36" i="13"/>
  <c r="Z36" i="13" s="1"/>
  <c r="O36" i="13"/>
  <c r="I36" i="13"/>
  <c r="T34" i="13"/>
  <c r="Z34" i="13" s="1"/>
  <c r="O34" i="13"/>
  <c r="I34" i="13"/>
  <c r="T32" i="13"/>
  <c r="Z32" i="13" s="1"/>
  <c r="O32" i="13"/>
  <c r="I32" i="13"/>
  <c r="T30" i="13"/>
  <c r="Z30" i="13" s="1"/>
  <c r="O30" i="13"/>
  <c r="I30" i="13"/>
  <c r="T28" i="13"/>
  <c r="Z28" i="13" s="1"/>
  <c r="O28" i="13"/>
  <c r="I28" i="13"/>
  <c r="T26" i="13"/>
  <c r="Z26" i="13" s="1"/>
  <c r="O26" i="13"/>
  <c r="I26" i="13"/>
  <c r="T24" i="13"/>
  <c r="Z24" i="13" s="1"/>
  <c r="O24" i="13"/>
  <c r="I24" i="13"/>
  <c r="T22" i="13"/>
  <c r="Z22" i="13" s="1"/>
  <c r="O22" i="13"/>
  <c r="I22" i="13"/>
  <c r="T20" i="13"/>
  <c r="Z20" i="13" s="1"/>
  <c r="O20" i="13"/>
  <c r="I20" i="13"/>
  <c r="T18" i="13"/>
  <c r="Z18" i="13" s="1"/>
  <c r="O18" i="13"/>
  <c r="I18" i="13"/>
  <c r="T16" i="13"/>
  <c r="Z16" i="13" s="1"/>
  <c r="O16" i="13"/>
  <c r="I16" i="13"/>
  <c r="T14" i="13"/>
  <c r="Z14" i="13" s="1"/>
  <c r="O14" i="13"/>
  <c r="I14" i="13"/>
  <c r="T12" i="13"/>
  <c r="Z12" i="13" s="1"/>
  <c r="O12" i="13"/>
  <c r="I12" i="13"/>
  <c r="T10" i="13"/>
  <c r="Z10" i="13" s="1"/>
  <c r="O10" i="13"/>
  <c r="I10" i="13"/>
  <c r="Z51" i="13"/>
  <c r="V5" i="12"/>
  <c r="V4" i="12"/>
  <c r="AB3" i="12"/>
  <c r="Y3" i="12"/>
  <c r="H6" i="12"/>
  <c r="H5" i="12"/>
  <c r="H4" i="12"/>
  <c r="H3" i="12"/>
  <c r="Z46" i="13" l="1"/>
  <c r="T44" i="12"/>
  <c r="Z44" i="12" s="1"/>
  <c r="O44" i="12"/>
  <c r="I44" i="12"/>
  <c r="T42" i="12"/>
  <c r="Z42" i="12" s="1"/>
  <c r="O42" i="12"/>
  <c r="I42" i="12"/>
  <c r="T40" i="12"/>
  <c r="Z40" i="12" s="1"/>
  <c r="O40" i="12"/>
  <c r="I40" i="12"/>
  <c r="T38" i="12"/>
  <c r="Z38" i="12" s="1"/>
  <c r="O38" i="12"/>
  <c r="I38" i="12"/>
  <c r="T36" i="12"/>
  <c r="Z36" i="12" s="1"/>
  <c r="O36" i="12"/>
  <c r="I36" i="12"/>
  <c r="T34" i="12"/>
  <c r="Z34" i="12" s="1"/>
  <c r="O34" i="12"/>
  <c r="I34" i="12"/>
  <c r="T32" i="12"/>
  <c r="Z32" i="12" s="1"/>
  <c r="O32" i="12"/>
  <c r="I32" i="12"/>
  <c r="T30" i="12"/>
  <c r="Z30" i="12" s="1"/>
  <c r="O30" i="12"/>
  <c r="I30" i="12"/>
  <c r="T28" i="12"/>
  <c r="Z28" i="12" s="1"/>
  <c r="O28" i="12"/>
  <c r="I28" i="12"/>
  <c r="T26" i="12"/>
  <c r="Z26" i="12" s="1"/>
  <c r="O26" i="12"/>
  <c r="I26" i="12"/>
  <c r="T24" i="12"/>
  <c r="Z24" i="12" s="1"/>
  <c r="O24" i="12"/>
  <c r="I24" i="12"/>
  <c r="T22" i="12"/>
  <c r="Z22" i="12" s="1"/>
  <c r="O22" i="12"/>
  <c r="I22" i="12"/>
  <c r="T20" i="12"/>
  <c r="Z20" i="12" s="1"/>
  <c r="O20" i="12"/>
  <c r="I20" i="12"/>
  <c r="T18" i="12"/>
  <c r="Z18" i="12" s="1"/>
  <c r="O18" i="12"/>
  <c r="I18" i="12"/>
  <c r="T16" i="12"/>
  <c r="Z16" i="12" s="1"/>
  <c r="O16" i="12"/>
  <c r="I16" i="12"/>
  <c r="T14" i="12"/>
  <c r="Z14" i="12" s="1"/>
  <c r="O14" i="12"/>
  <c r="I14" i="12"/>
  <c r="T12" i="12"/>
  <c r="Z12" i="12" s="1"/>
  <c r="O12" i="12"/>
  <c r="I12" i="12"/>
  <c r="T10" i="12"/>
  <c r="Z10" i="12" s="1"/>
  <c r="O10" i="12"/>
  <c r="I10" i="12"/>
  <c r="Z49" i="13" l="1"/>
  <c r="Z53" i="13" s="1"/>
  <c r="Z56" i="13" s="1"/>
  <c r="Z51" i="4"/>
  <c r="T34" i="4" l="1"/>
  <c r="Z34" i="4" s="1"/>
  <c r="O34" i="4"/>
  <c r="I34" i="4"/>
  <c r="T32" i="4"/>
  <c r="Z32" i="4" s="1"/>
  <c r="O32" i="4"/>
  <c r="I32" i="4"/>
  <c r="O12" i="4" l="1"/>
  <c r="O14" i="4"/>
  <c r="O16" i="4"/>
  <c r="O18" i="4"/>
  <c r="O20" i="4"/>
  <c r="O22" i="4"/>
  <c r="O24" i="4"/>
  <c r="O26" i="4"/>
  <c r="O28" i="4"/>
  <c r="O30" i="4"/>
  <c r="O36" i="4"/>
  <c r="O38" i="4"/>
  <c r="O40" i="4"/>
  <c r="O42" i="4"/>
  <c r="O44" i="4"/>
  <c r="O10" i="4"/>
  <c r="I10" i="4"/>
  <c r="I12" i="4"/>
  <c r="I14" i="4"/>
  <c r="I16" i="4"/>
  <c r="I18" i="4"/>
  <c r="I20" i="4"/>
  <c r="I22" i="4"/>
  <c r="I24" i="4"/>
  <c r="I26" i="4"/>
  <c r="I28" i="4"/>
  <c r="I30" i="4"/>
  <c r="I36" i="4"/>
  <c r="I38" i="4"/>
  <c r="I40" i="4"/>
  <c r="I42" i="4"/>
  <c r="I44" i="4"/>
  <c r="T44" i="4" l="1"/>
  <c r="Z44" i="4" s="1"/>
  <c r="T42" i="4"/>
  <c r="Z42" i="4" s="1"/>
  <c r="T12" i="4" l="1"/>
  <c r="Z12" i="4" s="1"/>
  <c r="T14" i="4"/>
  <c r="Z14" i="4" s="1"/>
  <c r="T16" i="4"/>
  <c r="Z16" i="4" s="1"/>
  <c r="T18" i="4"/>
  <c r="Z18" i="4" s="1"/>
  <c r="T20" i="4"/>
  <c r="Z20" i="4" s="1"/>
  <c r="T22" i="4"/>
  <c r="Z22" i="4" s="1"/>
  <c r="T24" i="4"/>
  <c r="Z24" i="4" s="1"/>
  <c r="T26" i="4"/>
  <c r="Z26" i="4" s="1"/>
  <c r="T28" i="4"/>
  <c r="Z28" i="4" s="1"/>
  <c r="T30" i="4"/>
  <c r="Z30" i="4" s="1"/>
  <c r="T36" i="4"/>
  <c r="Z36" i="4" s="1"/>
  <c r="T38" i="4"/>
  <c r="Z38" i="4" s="1"/>
  <c r="T40" i="4"/>
  <c r="Z40" i="4" s="1"/>
  <c r="T10" i="4"/>
  <c r="Z10" i="4" s="1"/>
  <c r="Z46" i="4" l="1"/>
  <c r="K14" i="2"/>
  <c r="Z49" i="4" l="1"/>
  <c r="Z53" i="4" s="1"/>
  <c r="Z56" i="4" s="1"/>
</calcChain>
</file>

<file path=xl/sharedStrings.xml><?xml version="1.0" encoding="utf-8"?>
<sst xmlns="http://schemas.openxmlformats.org/spreadsheetml/2006/main" count="660" uniqueCount="127">
  <si>
    <t>墨田区移動支援事業活動記録簿</t>
    <rPh sb="0" eb="3">
      <t>ス</t>
    </rPh>
    <rPh sb="3" eb="5">
      <t>イドウ</t>
    </rPh>
    <rPh sb="5" eb="7">
      <t>シエン</t>
    </rPh>
    <rPh sb="7" eb="9">
      <t>ジギョウ</t>
    </rPh>
    <rPh sb="9" eb="11">
      <t>カツドウ</t>
    </rPh>
    <rPh sb="11" eb="13">
      <t>キロク</t>
    </rPh>
    <rPh sb="13" eb="14">
      <t>ボ</t>
    </rPh>
    <phoneticPr fontId="2"/>
  </si>
  <si>
    <t>年</t>
    <rPh sb="0" eb="1">
      <t>ネン</t>
    </rPh>
    <phoneticPr fontId="2"/>
  </si>
  <si>
    <t>利用者氏名</t>
    <rPh sb="0" eb="3">
      <t>リヨウシャ</t>
    </rPh>
    <rPh sb="3" eb="5">
      <t>シメイ</t>
    </rPh>
    <phoneticPr fontId="2"/>
  </si>
  <si>
    <t>時間</t>
    <rPh sb="0" eb="2">
      <t>ジカン</t>
    </rPh>
    <phoneticPr fontId="2"/>
  </si>
  <si>
    <t>日付</t>
    <rPh sb="0" eb="1">
      <t>ヒ</t>
    </rPh>
    <rPh sb="1" eb="2">
      <t>ツ</t>
    </rPh>
    <phoneticPr fontId="2"/>
  </si>
  <si>
    <t>土日休日</t>
    <rPh sb="0" eb="2">
      <t>ドニチ</t>
    </rPh>
    <rPh sb="2" eb="4">
      <t>キュウジツ</t>
    </rPh>
    <phoneticPr fontId="2"/>
  </si>
  <si>
    <t>サービス提供時間</t>
    <rPh sb="4" eb="6">
      <t>テイキョウ</t>
    </rPh>
    <rPh sb="6" eb="8">
      <t>ジカン</t>
    </rPh>
    <phoneticPr fontId="2"/>
  </si>
  <si>
    <t>利　 用　　　　　時間数</t>
    <rPh sb="0" eb="1">
      <t>リ</t>
    </rPh>
    <rPh sb="3" eb="4">
      <t>ヨウ</t>
    </rPh>
    <rPh sb="9" eb="11">
      <t>ジカン</t>
    </rPh>
    <rPh sb="11" eb="12">
      <t>スウ</t>
    </rPh>
    <phoneticPr fontId="2"/>
  </si>
  <si>
    <t>※利用
　 内容</t>
    <rPh sb="1" eb="3">
      <t>リヨウ</t>
    </rPh>
    <rPh sb="6" eb="7">
      <t>ウチ</t>
    </rPh>
    <rPh sb="7" eb="8">
      <t>カタチ</t>
    </rPh>
    <phoneticPr fontId="2"/>
  </si>
  <si>
    <t>派遣
人数</t>
    <rPh sb="0" eb="2">
      <t>ハケン</t>
    </rPh>
    <rPh sb="3" eb="5">
      <t>ニンズウ</t>
    </rPh>
    <phoneticPr fontId="2"/>
  </si>
  <si>
    <t>※グループ支援</t>
    <rPh sb="5" eb="7">
      <t>シエン</t>
    </rPh>
    <phoneticPr fontId="2"/>
  </si>
  <si>
    <t>備考</t>
    <rPh sb="0" eb="2">
      <t>ビコウ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</si>
  <si>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</si>
  <si>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</si>
  <si>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ヘルパー数</t>
    <rPh sb="4" eb="5">
      <t>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</si>
  <si>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</si>
  <si>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合　計</t>
    <rPh sb="0" eb="1">
      <t>ゴウ</t>
    </rPh>
    <rPh sb="2" eb="3">
      <t>ケイ</t>
    </rPh>
    <phoneticPr fontId="2"/>
  </si>
  <si>
    <t>※　利用内容は、次に該当する番号を記入する。</t>
    <rPh sb="2" eb="4">
      <t>リヨウ</t>
    </rPh>
    <rPh sb="4" eb="6">
      <t>ナイヨウ</t>
    </rPh>
    <rPh sb="8" eb="9">
      <t>ツギ</t>
    </rPh>
    <rPh sb="10" eb="12">
      <t>ガイトウ</t>
    </rPh>
    <rPh sb="14" eb="16">
      <t>バンゴウ</t>
    </rPh>
    <rPh sb="17" eb="19">
      <t>キニュウ</t>
    </rPh>
    <phoneticPr fontId="2"/>
  </si>
  <si>
    <t>　①　公的・金融機関等への外出</t>
    <rPh sb="3" eb="5">
      <t>コウテキ</t>
    </rPh>
    <rPh sb="6" eb="8">
      <t>キンユウ</t>
    </rPh>
    <rPh sb="8" eb="10">
      <t>キカン</t>
    </rPh>
    <rPh sb="10" eb="11">
      <t>トウ</t>
    </rPh>
    <rPh sb="13" eb="15">
      <t>ガイシュツ</t>
    </rPh>
    <phoneticPr fontId="2"/>
  </si>
  <si>
    <t>　 　②　社会生活上必要な外出</t>
    <rPh sb="5" eb="7">
      <t>シャカイ</t>
    </rPh>
    <rPh sb="7" eb="9">
      <t>セイカツ</t>
    </rPh>
    <rPh sb="9" eb="10">
      <t>ウエ</t>
    </rPh>
    <rPh sb="10" eb="12">
      <t>ヒツヨウ</t>
    </rPh>
    <rPh sb="13" eb="15">
      <t>ガ</t>
    </rPh>
    <phoneticPr fontId="2"/>
  </si>
  <si>
    <t>③　余暇・文化活動等への外出</t>
    <rPh sb="2" eb="4">
      <t>ヨカ</t>
    </rPh>
    <rPh sb="5" eb="7">
      <t>ブンカ</t>
    </rPh>
    <rPh sb="7" eb="9">
      <t>カツドウ</t>
    </rPh>
    <rPh sb="9" eb="10">
      <t>トウ</t>
    </rPh>
    <rPh sb="12" eb="14">
      <t>ガ</t>
    </rPh>
    <phoneticPr fontId="2"/>
  </si>
  <si>
    <t xml:space="preserve">  ④　学童クラブ等への送迎</t>
    <rPh sb="4" eb="6">
      <t>ガクドウ</t>
    </rPh>
    <rPh sb="9" eb="10">
      <t>トウ</t>
    </rPh>
    <rPh sb="12" eb="14">
      <t>ソウゲイ</t>
    </rPh>
    <phoneticPr fontId="2"/>
  </si>
  <si>
    <t>　 　⑤　その他（　　　　　　　　　　　　　）</t>
    <rPh sb="7" eb="8">
      <t>タ</t>
    </rPh>
    <phoneticPr fontId="2"/>
  </si>
  <si>
    <t>※　グループ支援を実施したときは、ヘルパーの数と利用者数を記入する。</t>
    <rPh sb="6" eb="8">
      <t>シエン</t>
    </rPh>
    <rPh sb="9" eb="11">
      <t>ジッシ</t>
    </rPh>
    <rPh sb="22" eb="23">
      <t>カズ</t>
    </rPh>
    <rPh sb="24" eb="26">
      <t>リヨウ</t>
    </rPh>
    <rPh sb="26" eb="27">
      <t>シャ</t>
    </rPh>
    <rPh sb="27" eb="28">
      <t>スウ</t>
    </rPh>
    <rPh sb="29" eb="31">
      <t>キニュウ</t>
    </rPh>
    <phoneticPr fontId="2"/>
  </si>
  <si>
    <t>サービス
提供者欄</t>
    <rPh sb="5" eb="7">
      <t>テイキョウ</t>
    </rPh>
    <rPh sb="7" eb="8">
      <t>シャ</t>
    </rPh>
    <rPh sb="8" eb="9">
      <t>ラン</t>
    </rPh>
    <phoneticPr fontId="2"/>
  </si>
  <si>
    <t>利用者
確認欄</t>
    <rPh sb="0" eb="3">
      <t>リヨウシャ</t>
    </rPh>
    <rPh sb="4" eb="6">
      <t>カクニン</t>
    </rPh>
    <rPh sb="6" eb="7">
      <t>ラン</t>
    </rPh>
    <phoneticPr fontId="2"/>
  </si>
  <si>
    <t>第５号様式</t>
    <rPh sb="0" eb="1">
      <t>ダイ</t>
    </rPh>
    <rPh sb="2" eb="3">
      <t>ゴウ</t>
    </rPh>
    <rPh sb="3" eb="5">
      <t>ヨウシキ</t>
    </rPh>
    <phoneticPr fontId="2"/>
  </si>
  <si>
    <t>利用者番号</t>
    <rPh sb="0" eb="3">
      <t>リヨウシャ</t>
    </rPh>
    <rPh sb="3" eb="5">
      <t>バンゴウ</t>
    </rPh>
    <phoneticPr fontId="2"/>
  </si>
  <si>
    <t>土日
休日</t>
    <rPh sb="0" eb="2">
      <t>ドニチ</t>
    </rPh>
    <rPh sb="3" eb="5">
      <t>キュウジツ</t>
    </rPh>
    <phoneticPr fontId="2"/>
  </si>
  <si>
    <t>※利用
　内容</t>
    <rPh sb="1" eb="3">
      <t>リヨウ</t>
    </rPh>
    <rPh sb="5" eb="6">
      <t>ウチ</t>
    </rPh>
    <rPh sb="6" eb="7">
      <t>カタチ</t>
    </rPh>
    <phoneticPr fontId="2"/>
  </si>
  <si>
    <t>ヘルパー
自ら運転
する場合</t>
    <rPh sb="5" eb="6">
      <t>ミズカ</t>
    </rPh>
    <rPh sb="7" eb="9">
      <t>ウンテン</t>
    </rPh>
    <rPh sb="12" eb="14">
      <t>バアイ</t>
    </rPh>
    <phoneticPr fontId="2"/>
  </si>
  <si>
    <t>④</t>
    <phoneticPr fontId="2"/>
  </si>
  <si>
    <t>田中</t>
    <rPh sb="0" eb="2">
      <t>タナカ</t>
    </rPh>
    <phoneticPr fontId="2"/>
  </si>
  <si>
    <t>墨田</t>
    <rPh sb="0" eb="2">
      <t>スミダ</t>
    </rPh>
    <phoneticPr fontId="2"/>
  </si>
  <si>
    <r>
      <rPr>
        <sz val="9"/>
        <rFont val="ＭＳ Ｐ明朝"/>
        <family val="1"/>
        <charset val="128"/>
      </rPr>
      <t>17:15～17:45</t>
    </r>
    <r>
      <rPr>
        <sz val="8"/>
        <rFont val="ＭＳ Ｐ明朝"/>
        <family val="1"/>
        <charset val="128"/>
      </rPr>
      <t xml:space="preserve">
ヘルパー運転</t>
    </r>
    <rPh sb="16" eb="18">
      <t>ウンテン</t>
    </rPh>
    <phoneticPr fontId="2"/>
  </si>
  <si>
    <t>③</t>
    <phoneticPr fontId="2"/>
  </si>
  <si>
    <t>休日</t>
    <rPh sb="0" eb="2">
      <t>キュウジツ</t>
    </rPh>
    <phoneticPr fontId="2"/>
  </si>
  <si>
    <t>①③</t>
    <phoneticPr fontId="2"/>
  </si>
  <si>
    <t>グループ
支援の場合</t>
    <rPh sb="5" eb="7">
      <t>シエン</t>
    </rPh>
    <rPh sb="8" eb="10">
      <t>バアイ</t>
    </rPh>
    <phoneticPr fontId="2"/>
  </si>
  <si>
    <t>グループ支援</t>
    <rPh sb="4" eb="6">
      <t>シエン</t>
    </rPh>
    <phoneticPr fontId="2"/>
  </si>
  <si>
    <t>途中交代あり</t>
    <rPh sb="0" eb="2">
      <t>トチュウ</t>
    </rPh>
    <rPh sb="2" eb="4">
      <t>コウタイ</t>
    </rPh>
    <phoneticPr fontId="2"/>
  </si>
  <si>
    <t>二人介護
の場合</t>
    <rPh sb="0" eb="2">
      <t>フタリ</t>
    </rPh>
    <rPh sb="2" eb="4">
      <t>カイゴ</t>
    </rPh>
    <rPh sb="6" eb="8">
      <t>バアイ</t>
    </rPh>
    <phoneticPr fontId="2"/>
  </si>
  <si>
    <t>土</t>
    <rPh sb="0" eb="1">
      <t>ド</t>
    </rPh>
    <phoneticPr fontId="2"/>
  </si>
  <si>
    <r>
      <rPr>
        <sz val="8"/>
        <rFont val="ＭＳ Ｐ明朝"/>
        <family val="1"/>
        <charset val="128"/>
      </rPr>
      <t>10：00～12：00</t>
    </r>
    <r>
      <rPr>
        <sz val="9"/>
        <rFont val="ＭＳ Ｐ明朝"/>
        <family val="1"/>
        <charset val="128"/>
      </rPr>
      <t xml:space="preserve">
二人介護</t>
    </r>
    <rPh sb="12" eb="14">
      <t>フタリ</t>
    </rPh>
    <rPh sb="14" eb="16">
      <t>カイゴ</t>
    </rPh>
    <phoneticPr fontId="2"/>
  </si>
  <si>
    <t>山田</t>
    <rPh sb="0" eb="2">
      <t>ヤマダ</t>
    </rPh>
    <phoneticPr fontId="2"/>
  </si>
  <si>
    <t>二人介護</t>
    <rPh sb="0" eb="2">
      <t>フタリ</t>
    </rPh>
    <rPh sb="2" eb="4">
      <t>カイゴ</t>
    </rPh>
    <phoneticPr fontId="2"/>
  </si>
  <si>
    <t>日</t>
    <rPh sb="0" eb="1">
      <t>ニチ</t>
    </rPh>
    <phoneticPr fontId="2"/>
  </si>
  <si>
    <t>同一日に
２時間未満の間隔でサービス提供する場合</t>
    <rPh sb="0" eb="2">
      <t>ドウイツ</t>
    </rPh>
    <rPh sb="2" eb="3">
      <t>ビ</t>
    </rPh>
    <rPh sb="6" eb="8">
      <t>ジカン</t>
    </rPh>
    <rPh sb="8" eb="10">
      <t>ミマン</t>
    </rPh>
    <rPh sb="11" eb="13">
      <t>カンカク</t>
    </rPh>
    <rPh sb="18" eb="20">
      <t>テイキョウ</t>
    </rPh>
    <rPh sb="22" eb="24">
      <t>バアイ</t>
    </rPh>
    <phoneticPr fontId="2"/>
  </si>
  <si>
    <t>①</t>
    <phoneticPr fontId="2"/>
  </si>
  <si>
    <t>②</t>
    <phoneticPr fontId="2"/>
  </si>
  <si>
    <t>山田・田中</t>
    <rPh sb="0" eb="2">
      <t>ヤマダ</t>
    </rPh>
    <rPh sb="3" eb="5">
      <t>タナカ</t>
    </rPh>
    <phoneticPr fontId="2"/>
  </si>
  <si>
    <t>事業所番号</t>
    <rPh sb="0" eb="3">
      <t>ジギョウショ</t>
    </rPh>
    <rPh sb="3" eb="5">
      <t>バンゴウ</t>
    </rPh>
    <phoneticPr fontId="2"/>
  </si>
  <si>
    <t>提供年月</t>
    <rPh sb="0" eb="2">
      <t>テイキョウ</t>
    </rPh>
    <rPh sb="2" eb="4">
      <t>ネンゲツ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</si>
  <si>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</si>
  <si>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</si>
  <si>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第７号様式</t>
    <rPh sb="0" eb="1">
      <t>ダイ</t>
    </rPh>
    <rPh sb="2" eb="3">
      <t>ゴウ</t>
    </rPh>
    <rPh sb="3" eb="5">
      <t>ヨウシキ</t>
    </rPh>
    <phoneticPr fontId="2"/>
  </si>
  <si>
    <t>サービス内容</t>
    <rPh sb="4" eb="6">
      <t>ナイヨウ</t>
    </rPh>
    <phoneticPr fontId="2"/>
  </si>
  <si>
    <t>算定回数</t>
    <rPh sb="0" eb="2">
      <t>サンテイ</t>
    </rPh>
    <rPh sb="2" eb="4">
      <t>カイスウ</t>
    </rPh>
    <phoneticPr fontId="2"/>
  </si>
  <si>
    <t>当月算定額</t>
    <rPh sb="0" eb="2">
      <t>トウゲツ</t>
    </rPh>
    <rPh sb="2" eb="4">
      <t>サンテイ</t>
    </rPh>
    <rPh sb="4" eb="5">
      <t>ガク</t>
    </rPh>
    <phoneticPr fontId="2"/>
  </si>
  <si>
    <t>摘 要</t>
    <rPh sb="0" eb="1">
      <t>テキ</t>
    </rPh>
    <rPh sb="2" eb="3">
      <t>ヨウ</t>
    </rPh>
    <phoneticPr fontId="2"/>
  </si>
  <si>
    <t>枚中</t>
    <rPh sb="0" eb="1">
      <t>マイ</t>
    </rPh>
    <rPh sb="1" eb="2">
      <t>ナカ</t>
    </rPh>
    <phoneticPr fontId="2"/>
  </si>
  <si>
    <t>枚</t>
    <rPh sb="0" eb="1">
      <t>マイ</t>
    </rPh>
    <phoneticPr fontId="2"/>
  </si>
  <si>
    <t>墨田区移動支援給付費明細書</t>
    <phoneticPr fontId="2"/>
  </si>
  <si>
    <t>算定単価額</t>
    <rPh sb="0" eb="2">
      <t>サンテイ</t>
    </rPh>
    <rPh sb="2" eb="4">
      <t>タンカ</t>
    </rPh>
    <rPh sb="4" eb="5">
      <t>ガク</t>
    </rPh>
    <phoneticPr fontId="2"/>
  </si>
  <si>
    <t>サービスコード</t>
    <phoneticPr fontId="2"/>
  </si>
  <si>
    <t>利用者負担
上限月額</t>
    <rPh sb="0" eb="3">
      <t>リヨウシャ</t>
    </rPh>
    <rPh sb="3" eb="5">
      <t>フタン</t>
    </rPh>
    <rPh sb="6" eb="10">
      <t>ジョウゲンゲツガク</t>
    </rPh>
    <phoneticPr fontId="2"/>
  </si>
  <si>
    <t>コード</t>
    <phoneticPr fontId="2"/>
  </si>
  <si>
    <t>単価</t>
    <rPh sb="0" eb="2">
      <t>タンカ</t>
    </rPh>
    <phoneticPr fontId="2"/>
  </si>
  <si>
    <t>基本身体無</t>
    <rPh sb="0" eb="2">
      <t>キホン</t>
    </rPh>
    <rPh sb="2" eb="4">
      <t>シンタイ</t>
    </rPh>
    <rPh sb="4" eb="5">
      <t>ナシ</t>
    </rPh>
    <phoneticPr fontId="2"/>
  </si>
  <si>
    <t>基本身体有</t>
    <rPh sb="0" eb="2">
      <t>キホン</t>
    </rPh>
    <rPh sb="2" eb="4">
      <t>シンタイ</t>
    </rPh>
    <rPh sb="4" eb="5">
      <t>アリ</t>
    </rPh>
    <phoneticPr fontId="2"/>
  </si>
  <si>
    <t>土日休日加算</t>
    <rPh sb="0" eb="2">
      <t>ドニチ</t>
    </rPh>
    <rPh sb="2" eb="4">
      <t>キュウジツ</t>
    </rPh>
    <rPh sb="4" eb="6">
      <t>カサン</t>
    </rPh>
    <phoneticPr fontId="2"/>
  </si>
  <si>
    <t>早朝加算</t>
    <rPh sb="0" eb="2">
      <t>ソウチョウ</t>
    </rPh>
    <rPh sb="2" eb="4">
      <t>カサン</t>
    </rPh>
    <phoneticPr fontId="2"/>
  </si>
  <si>
    <t>夜間加算</t>
    <rPh sb="0" eb="2">
      <t>ヤカン</t>
    </rPh>
    <rPh sb="2" eb="4">
      <t>カサン</t>
    </rPh>
    <phoneticPr fontId="2"/>
  </si>
  <si>
    <t>深夜加算</t>
    <rPh sb="0" eb="2">
      <t>シンヤ</t>
    </rPh>
    <rPh sb="2" eb="4">
      <t>カサン</t>
    </rPh>
    <phoneticPr fontId="2"/>
  </si>
  <si>
    <t>時間加算</t>
    <rPh sb="0" eb="2">
      <t>ジカン</t>
    </rPh>
    <rPh sb="2" eb="4">
      <t>カサン</t>
    </rPh>
    <phoneticPr fontId="2"/>
  </si>
  <si>
    <t>時間数</t>
    <rPh sb="0" eb="3">
      <t>ジカンスウ</t>
    </rPh>
    <phoneticPr fontId="2"/>
  </si>
  <si>
    <t>当月費用額の合計　①</t>
    <rPh sb="0" eb="2">
      <t>トウゲツ</t>
    </rPh>
    <rPh sb="2" eb="4">
      <t>ヒヨウ</t>
    </rPh>
    <rPh sb="4" eb="5">
      <t>ガク</t>
    </rPh>
    <rPh sb="6" eb="8">
      <t>ゴウケイ</t>
    </rPh>
    <phoneticPr fontId="2"/>
  </si>
  <si>
    <t>利用者負担上限月額　②´</t>
    <rPh sb="0" eb="3">
      <t>リヨウシャ</t>
    </rPh>
    <rPh sb="3" eb="5">
      <t>フタン</t>
    </rPh>
    <rPh sb="5" eb="7">
      <t>ジョウゲン</t>
    </rPh>
    <rPh sb="7" eb="9">
      <t>ゲツガク</t>
    </rPh>
    <phoneticPr fontId="2"/>
  </si>
  <si>
    <t>時間数</t>
    <rPh sb="0" eb="2">
      <t>ジカン</t>
    </rPh>
    <rPh sb="2" eb="3">
      <t>スウ</t>
    </rPh>
    <phoneticPr fontId="2"/>
  </si>
  <si>
    <t>決定利用者負担額　③（②と②´のうち少ない額）</t>
    <rPh sb="0" eb="2">
      <t>ケッテイ</t>
    </rPh>
    <rPh sb="2" eb="5">
      <t>リヨウシャ</t>
    </rPh>
    <rPh sb="5" eb="7">
      <t>フタン</t>
    </rPh>
    <rPh sb="7" eb="8">
      <t>ガク</t>
    </rPh>
    <rPh sb="18" eb="19">
      <t>スク</t>
    </rPh>
    <rPh sb="21" eb="22">
      <t>ガク</t>
    </rPh>
    <phoneticPr fontId="2"/>
  </si>
  <si>
    <t>【基本単価】身体介護を伴わない場合</t>
    <rPh sb="1" eb="3">
      <t>キホン</t>
    </rPh>
    <rPh sb="3" eb="5">
      <t>タンカ</t>
    </rPh>
    <rPh sb="6" eb="8">
      <t>シンタイ</t>
    </rPh>
    <rPh sb="8" eb="10">
      <t>カイゴ</t>
    </rPh>
    <rPh sb="11" eb="12">
      <t>トモナ</t>
    </rPh>
    <rPh sb="15" eb="17">
      <t>バアイ</t>
    </rPh>
    <phoneticPr fontId="2"/>
  </si>
  <si>
    <t>【基本単価】身体介護を伴う場合</t>
    <rPh sb="1" eb="3">
      <t>キホン</t>
    </rPh>
    <rPh sb="3" eb="5">
      <t>タンカ</t>
    </rPh>
    <rPh sb="6" eb="8">
      <t>シンタイ</t>
    </rPh>
    <rPh sb="8" eb="10">
      <t>カイゴ</t>
    </rPh>
    <rPh sb="11" eb="12">
      <t>トモナ</t>
    </rPh>
    <rPh sb="13" eb="15">
      <t>バアイ</t>
    </rPh>
    <phoneticPr fontId="2"/>
  </si>
  <si>
    <t>【加算】土日休日加算
（土曜・日曜・祝日）</t>
    <rPh sb="1" eb="3">
      <t>カサン</t>
    </rPh>
    <rPh sb="4" eb="6">
      <t>ドニチ</t>
    </rPh>
    <rPh sb="6" eb="8">
      <t>キュウジツ</t>
    </rPh>
    <rPh sb="8" eb="10">
      <t>カサン</t>
    </rPh>
    <rPh sb="12" eb="14">
      <t>ドヨウ</t>
    </rPh>
    <rPh sb="15" eb="17">
      <t>ニチヨウ</t>
    </rPh>
    <rPh sb="18" eb="20">
      <t>シュクジツ</t>
    </rPh>
    <phoneticPr fontId="2"/>
  </si>
  <si>
    <t>【加算】早朝加算
（６～８時）</t>
    <rPh sb="1" eb="3">
      <t>カサン</t>
    </rPh>
    <rPh sb="4" eb="6">
      <t>ソウチョウ</t>
    </rPh>
    <rPh sb="6" eb="8">
      <t>カサン</t>
    </rPh>
    <rPh sb="13" eb="14">
      <t>ジ</t>
    </rPh>
    <phoneticPr fontId="2"/>
  </si>
  <si>
    <t>【加算】夜間加算
（１８～２２時）</t>
    <rPh sb="1" eb="3">
      <t>カサン</t>
    </rPh>
    <rPh sb="4" eb="6">
      <t>ヤカン</t>
    </rPh>
    <rPh sb="6" eb="8">
      <t>カサン</t>
    </rPh>
    <rPh sb="15" eb="16">
      <t>ジ</t>
    </rPh>
    <phoneticPr fontId="2"/>
  </si>
  <si>
    <t>【加算】深夜加算
（２２～２４時）
（０～６時）</t>
    <rPh sb="1" eb="3">
      <t>カサン</t>
    </rPh>
    <rPh sb="4" eb="6">
      <t>シンヤ</t>
    </rPh>
    <rPh sb="6" eb="8">
      <t>カサン</t>
    </rPh>
    <rPh sb="15" eb="16">
      <t>ジ</t>
    </rPh>
    <rPh sb="22" eb="23">
      <t>ジ</t>
    </rPh>
    <phoneticPr fontId="2"/>
  </si>
  <si>
    <t>【加算】時間加算
（８時間以降の超過分）</t>
    <rPh sb="1" eb="3">
      <t>カサン</t>
    </rPh>
    <rPh sb="4" eb="6">
      <t>ジカン</t>
    </rPh>
    <rPh sb="6" eb="8">
      <t>カサン</t>
    </rPh>
    <rPh sb="11" eb="13">
      <t>ジカン</t>
    </rPh>
    <rPh sb="13" eb="15">
      <t>イコウ</t>
    </rPh>
    <rPh sb="16" eb="19">
      <t>チョウカブン</t>
    </rPh>
    <phoneticPr fontId="2"/>
  </si>
  <si>
    <t>区分</t>
    <rPh sb="0" eb="2">
      <t>クブン</t>
    </rPh>
    <phoneticPr fontId="2"/>
  </si>
  <si>
    <t>★黄色のセルに入力してください。</t>
    <phoneticPr fontId="2"/>
  </si>
  <si>
    <t>利用区分</t>
    <rPh sb="0" eb="2">
      <t>リヨウ</t>
    </rPh>
    <rPh sb="2" eb="4">
      <t>クブン</t>
    </rPh>
    <phoneticPr fontId="2"/>
  </si>
  <si>
    <t>利用時間数</t>
    <rPh sb="0" eb="2">
      <t>リヨウ</t>
    </rPh>
    <rPh sb="2" eb="5">
      <t>ジカンスウ</t>
    </rPh>
    <phoneticPr fontId="2"/>
  </si>
  <si>
    <t>利用者負担
上限月額</t>
    <rPh sb="0" eb="3">
      <t>リヨウシャ</t>
    </rPh>
    <rPh sb="3" eb="5">
      <t>フタン</t>
    </rPh>
    <rPh sb="6" eb="8">
      <t>ジョウゲン</t>
    </rPh>
    <rPh sb="8" eb="10">
      <t>ゲツガク</t>
    </rPh>
    <phoneticPr fontId="2"/>
  </si>
  <si>
    <t>円</t>
    <rPh sb="0" eb="1">
      <t>エン</t>
    </rPh>
    <phoneticPr fontId="2"/>
  </si>
  <si>
    <t>費用額計算欄</t>
    <phoneticPr fontId="2"/>
  </si>
  <si>
    <t>（A4）</t>
    <phoneticPr fontId="2"/>
  </si>
  <si>
    <t>（A4)</t>
    <phoneticPr fontId="2"/>
  </si>
  <si>
    <t>当月利用者負担額　②（①×10％）　※１円未満切上げ</t>
    <rPh sb="0" eb="2">
      <t>トウゲツ</t>
    </rPh>
    <rPh sb="2" eb="5">
      <t>リヨウシャ</t>
    </rPh>
    <rPh sb="5" eb="7">
      <t>フタン</t>
    </rPh>
    <rPh sb="7" eb="8">
      <t>ガク</t>
    </rPh>
    <rPh sb="20" eb="21">
      <t>エン</t>
    </rPh>
    <rPh sb="21" eb="23">
      <t>ミマン</t>
    </rPh>
    <rPh sb="23" eb="25">
      <t>キリア</t>
    </rPh>
    <phoneticPr fontId="2"/>
  </si>
  <si>
    <t>当月給付費請求額（①-③）　※１円未満切り捨て</t>
    <rPh sb="0" eb="2">
      <t>トウゲツ</t>
    </rPh>
    <rPh sb="2" eb="4">
      <t>キュウフ</t>
    </rPh>
    <rPh sb="4" eb="5">
      <t>ヒ</t>
    </rPh>
    <rPh sb="5" eb="7">
      <t>セイキュウ</t>
    </rPh>
    <rPh sb="7" eb="8">
      <t>ガク</t>
    </rPh>
    <rPh sb="16" eb="17">
      <t>エン</t>
    </rPh>
    <rPh sb="17" eb="19">
      <t>ミマン</t>
    </rPh>
    <rPh sb="19" eb="20">
      <t>キ</t>
    </rPh>
    <rPh sb="21" eb="22">
      <t>ス</t>
    </rPh>
    <phoneticPr fontId="2"/>
  </si>
  <si>
    <t>←サービスコードは「コード表」を確認して入力してください。</t>
    <phoneticPr fontId="2"/>
  </si>
  <si>
    <t>事業所名</t>
    <phoneticPr fontId="2"/>
  </si>
  <si>
    <t>事業所名</t>
    <rPh sb="0" eb="3">
      <t>ジギョウショ</t>
    </rPh>
    <phoneticPr fontId="2"/>
  </si>
  <si>
    <t xml:space="preserve">←利用者ごとの明細書の枚数を入力してください。
</t>
    <rPh sb="14" eb="16">
      <t>ニュウリョク</t>
    </rPh>
    <phoneticPr fontId="2"/>
  </si>
  <si>
    <t xml:space="preserve">←利用者ごとの明細書の枚数です。
</t>
    <phoneticPr fontId="2"/>
  </si>
  <si>
    <t xml:space="preserve">★黄色のセルに入力してください。
★その他のセルは①活動記録簿に入力したデータが
   反映されます。
</t>
    <rPh sb="1" eb="3">
      <t>キイロ</t>
    </rPh>
    <rPh sb="7" eb="9">
      <t>ニュウリョク</t>
    </rPh>
    <rPh sb="20" eb="21">
      <t>タ</t>
    </rPh>
    <rPh sb="26" eb="28">
      <t>カツドウ</t>
    </rPh>
    <rPh sb="28" eb="31">
      <t>キロクボ</t>
    </rPh>
    <rPh sb="32" eb="34">
      <t>ニュウリョク</t>
    </rPh>
    <rPh sb="44" eb="46">
      <t>ハンエイ</t>
    </rPh>
    <phoneticPr fontId="2"/>
  </si>
  <si>
    <t xml:space="preserve">★黄色のセルに入力してください。
★その他のセルは①活動記録簿に入力したデータが
   反映されます。
★こちらのシートは１名の利用者の明細書が複数枚にわたる等、
　 金額等の手入力が必要な場合のみご利用ください。
</t>
    <phoneticPr fontId="2"/>
  </si>
  <si>
    <t xml:space="preserve">　　　金額については、明細書が複数枚（２枚以上）になる場
　　　合は、最後の用紙に入力し、それ以外は入力不要です。
</t>
    <rPh sb="41" eb="43">
      <t>ニュウリョク</t>
    </rPh>
    <rPh sb="50" eb="52">
      <t>ニュウリョク</t>
    </rPh>
    <phoneticPr fontId="2"/>
  </si>
  <si>
    <t>〇〇　〇〇</t>
    <phoneticPr fontId="2"/>
  </si>
  <si>
    <t>身体介護を伴わない</t>
  </si>
  <si>
    <t>身体介護を伴わない</t>
    <rPh sb="0" eb="4">
      <t>シンタイカイゴ</t>
    </rPh>
    <rPh sb="5" eb="6">
      <t>トモナ</t>
    </rPh>
    <phoneticPr fontId="2"/>
  </si>
  <si>
    <t>●●押上</t>
    <rPh sb="2" eb="4">
      <t>オシアゲ</t>
    </rPh>
    <phoneticPr fontId="2"/>
  </si>
  <si>
    <t>〇〇　〇〇</t>
    <phoneticPr fontId="2"/>
  </si>
  <si>
    <t>●●押上</t>
    <rPh sb="2" eb="4">
      <t>オシアゲ</t>
    </rPh>
    <phoneticPr fontId="2"/>
  </si>
  <si>
    <t>２０</t>
    <phoneticPr fontId="2"/>
  </si>
  <si>
    <t xml:space="preserve">←利用者番号・利用区分・利用者負担上限月額及び利
　 用時間数は「墨田区移動支援事業派遣認定結果連絡
　 書又は墨田区移動支援事業変更結果連絡書」を確認
　 して入力してください。
</t>
    <rPh sb="1" eb="4">
      <t>リヨウシャ</t>
    </rPh>
    <rPh sb="4" eb="6">
      <t>バンゴウ</t>
    </rPh>
    <rPh sb="7" eb="9">
      <t>リヨウ</t>
    </rPh>
    <rPh sb="9" eb="11">
      <t>クブン</t>
    </rPh>
    <rPh sb="12" eb="15">
      <t>リヨウシャ</t>
    </rPh>
    <rPh sb="15" eb="17">
      <t>フタン</t>
    </rPh>
    <rPh sb="17" eb="19">
      <t>ジョウゲン</t>
    </rPh>
    <rPh sb="19" eb="21">
      <t>ゲツガク</t>
    </rPh>
    <rPh sb="21" eb="22">
      <t>オヨ</t>
    </rPh>
    <rPh sb="23" eb="24">
      <t>トシ</t>
    </rPh>
    <rPh sb="27" eb="28">
      <t>ヨウ</t>
    </rPh>
    <rPh sb="28" eb="31">
      <t>ジカンスウ</t>
    </rPh>
    <rPh sb="54" eb="55">
      <t>マタ</t>
    </rPh>
    <rPh sb="56" eb="59">
      <t>スミダク</t>
    </rPh>
    <rPh sb="59" eb="65">
      <t>イドウシエンジギョウ</t>
    </rPh>
    <rPh sb="65" eb="69">
      <t>ヘンコウケッカ</t>
    </rPh>
    <rPh sb="69" eb="72">
      <t>レンラクショ</t>
    </rPh>
    <rPh sb="74" eb="76">
      <t>カクニン</t>
    </rPh>
    <rPh sb="81" eb="83">
      <t>ニュウリョク</t>
    </rPh>
    <phoneticPr fontId="2"/>
  </si>
  <si>
    <t>移動支援請求関係書類作成方法・注意事項【１】</t>
    <rPh sb="0" eb="2">
      <t>イドウ</t>
    </rPh>
    <rPh sb="2" eb="4">
      <t>シエン</t>
    </rPh>
    <rPh sb="4" eb="6">
      <t>セイキュウ</t>
    </rPh>
    <rPh sb="6" eb="8">
      <t>カンケイ</t>
    </rPh>
    <rPh sb="8" eb="10">
      <t>ショルイ</t>
    </rPh>
    <rPh sb="10" eb="12">
      <t>サクセイ</t>
    </rPh>
    <rPh sb="12" eb="14">
      <t>ホウホウ</t>
    </rPh>
    <rPh sb="15" eb="17">
      <t>チュウイ</t>
    </rPh>
    <rPh sb="17" eb="19">
      <t>ジコウ</t>
    </rPh>
    <phoneticPr fontId="2"/>
  </si>
  <si>
    <t>１　「【利用者名】①活動記録簿・②明細書」ファイルを利用者の人数分作成します。</t>
    <rPh sb="4" eb="6">
      <t>リヨウ</t>
    </rPh>
    <rPh sb="6" eb="7">
      <t>シャ</t>
    </rPh>
    <rPh sb="7" eb="8">
      <t>メイ</t>
    </rPh>
    <rPh sb="10" eb="12">
      <t>カツドウ</t>
    </rPh>
    <rPh sb="12" eb="15">
      <t>キロクボ</t>
    </rPh>
    <rPh sb="17" eb="20">
      <t>メイサイショ</t>
    </rPh>
    <rPh sb="26" eb="29">
      <t>リヨウシャ</t>
    </rPh>
    <rPh sb="30" eb="32">
      <t>ニンズウ</t>
    </rPh>
    <rPh sb="32" eb="33">
      <t>ブン</t>
    </rPh>
    <rPh sb="33" eb="35">
      <t>サクセイ</t>
    </rPh>
    <phoneticPr fontId="2"/>
  </si>
  <si>
    <t>　　必要に応じて【利用者名】部分を利用者の氏名に変更してください。</t>
    <rPh sb="2" eb="4">
      <t>ヒツヨウ</t>
    </rPh>
    <rPh sb="5" eb="6">
      <t>オウ</t>
    </rPh>
    <rPh sb="9" eb="12">
      <t>リヨウシャ</t>
    </rPh>
    <rPh sb="12" eb="13">
      <t>メイ</t>
    </rPh>
    <rPh sb="14" eb="16">
      <t>ブブン</t>
    </rPh>
    <rPh sb="17" eb="20">
      <t>リヨウシャ</t>
    </rPh>
    <rPh sb="21" eb="23">
      <t>シメイ</t>
    </rPh>
    <rPh sb="24" eb="26">
      <t>ヘンコウ</t>
    </rPh>
    <phoneticPr fontId="2"/>
  </si>
  <si>
    <t>２　「①活動記録簿」シートの太枠内を入力し、その月の初回のサービス提供時までに印刷して用意しておきます。</t>
    <rPh sb="4" eb="6">
      <t>カツドウ</t>
    </rPh>
    <rPh sb="6" eb="9">
      <t>キロクボ</t>
    </rPh>
    <rPh sb="14" eb="16">
      <t>フトワク</t>
    </rPh>
    <rPh sb="16" eb="17">
      <t>ナイ</t>
    </rPh>
    <rPh sb="18" eb="20">
      <t>ニュウリョク</t>
    </rPh>
    <rPh sb="24" eb="25">
      <t>ツキ</t>
    </rPh>
    <rPh sb="26" eb="28">
      <t>ショカイ</t>
    </rPh>
    <rPh sb="33" eb="35">
      <t>テイキョウ</t>
    </rPh>
    <rPh sb="35" eb="36">
      <t>ジ</t>
    </rPh>
    <rPh sb="39" eb="41">
      <t>インサツ</t>
    </rPh>
    <rPh sb="43" eb="45">
      <t>ヨウイ</t>
    </rPh>
    <phoneticPr fontId="2"/>
  </si>
  <si>
    <t>　　サービス提供時に日付欄～※グループ支援欄を記入し、サービス提供後にサービスを提供したヘルパーがサービス提供者欄に押印し、</t>
    <rPh sb="6" eb="8">
      <t>テイキョウ</t>
    </rPh>
    <rPh sb="8" eb="9">
      <t>ジ</t>
    </rPh>
    <rPh sb="10" eb="12">
      <t>ヒヅ</t>
    </rPh>
    <rPh sb="12" eb="13">
      <t>ラン</t>
    </rPh>
    <rPh sb="19" eb="21">
      <t>シエン</t>
    </rPh>
    <rPh sb="21" eb="22">
      <t>ラン</t>
    </rPh>
    <rPh sb="23" eb="25">
      <t>キニュウ</t>
    </rPh>
    <rPh sb="40" eb="42">
      <t>テイキョウ</t>
    </rPh>
    <rPh sb="56" eb="57">
      <t>ラン</t>
    </rPh>
    <phoneticPr fontId="2"/>
  </si>
  <si>
    <t>　　利用者から確認を受け、利用者確認欄に押印を受けます。</t>
    <rPh sb="7" eb="9">
      <t>カクニン</t>
    </rPh>
    <rPh sb="10" eb="11">
      <t>ウ</t>
    </rPh>
    <rPh sb="13" eb="16">
      <t>リヨウシャ</t>
    </rPh>
    <phoneticPr fontId="2"/>
  </si>
  <si>
    <t>　　【注意】利用者確認欄への押印はサービス提供後に毎回受けてください。月末にまとめて確認・押印を受けることは認められません。</t>
    <rPh sb="3" eb="5">
      <t>チュウイ</t>
    </rPh>
    <rPh sb="6" eb="9">
      <t>リヨウシャ</t>
    </rPh>
    <rPh sb="9" eb="11">
      <t>カクニン</t>
    </rPh>
    <rPh sb="11" eb="12">
      <t>ラン</t>
    </rPh>
    <rPh sb="14" eb="16">
      <t>オウイン</t>
    </rPh>
    <rPh sb="21" eb="23">
      <t>テイキョウ</t>
    </rPh>
    <rPh sb="23" eb="24">
      <t>ゴ</t>
    </rPh>
    <rPh sb="25" eb="27">
      <t>マイカイ</t>
    </rPh>
    <rPh sb="27" eb="28">
      <t>ウ</t>
    </rPh>
    <rPh sb="35" eb="37">
      <t>ゲツマツ</t>
    </rPh>
    <rPh sb="42" eb="44">
      <t>カクニン</t>
    </rPh>
    <rPh sb="45" eb="47">
      <t>オウイン</t>
    </rPh>
    <rPh sb="48" eb="49">
      <t>ウ</t>
    </rPh>
    <rPh sb="54" eb="55">
      <t>ミト</t>
    </rPh>
    <phoneticPr fontId="2"/>
  </si>
  <si>
    <t>３　その月のサービス提供がすべて終了したら、「②明細書」シートを作成します。</t>
    <rPh sb="4" eb="5">
      <t>ツキ</t>
    </rPh>
    <rPh sb="10" eb="12">
      <t>テイキョウ</t>
    </rPh>
    <rPh sb="16" eb="18">
      <t>シュウリョウ</t>
    </rPh>
    <rPh sb="24" eb="27">
      <t>メイサイショ</t>
    </rPh>
    <rPh sb="32" eb="34">
      <t>サクセイ</t>
    </rPh>
    <phoneticPr fontId="2"/>
  </si>
  <si>
    <t>　　同一利用者について１枚の「②明細書」シートで足りる場合には、「②明細書（同一利用者について１枚で足りる場合）」シートに入力し、作成してください。</t>
    <rPh sb="2" eb="4">
      <t>ドウイツ</t>
    </rPh>
    <rPh sb="4" eb="7">
      <t>リヨウシャ</t>
    </rPh>
    <rPh sb="12" eb="13">
      <t>マイ</t>
    </rPh>
    <rPh sb="16" eb="19">
      <t>メイサイショ</t>
    </rPh>
    <rPh sb="24" eb="25">
      <t>タ</t>
    </rPh>
    <rPh sb="27" eb="29">
      <t>バアイ</t>
    </rPh>
    <rPh sb="34" eb="37">
      <t>メイサイショ</t>
    </rPh>
    <rPh sb="38" eb="40">
      <t>ドウイツ</t>
    </rPh>
    <rPh sb="40" eb="43">
      <t>リヨウシャ</t>
    </rPh>
    <rPh sb="48" eb="49">
      <t>マイ</t>
    </rPh>
    <rPh sb="50" eb="51">
      <t>タ</t>
    </rPh>
    <rPh sb="53" eb="55">
      <t>バアイ</t>
    </rPh>
    <rPh sb="61" eb="63">
      <t>ニュウリョク</t>
    </rPh>
    <rPh sb="65" eb="67">
      <t>サクセイ</t>
    </rPh>
    <phoneticPr fontId="2"/>
  </si>
  <si>
    <t>　　同一利用者について１枚の「②明細書」シートでは足りず、複数枚にわたる場合には、「②明細書（同一利用者について複数枚にわたる場合）」シートに入力し、作成してください。</t>
    <rPh sb="2" eb="4">
      <t>ドウイツ</t>
    </rPh>
    <rPh sb="4" eb="7">
      <t>リヨウシャ</t>
    </rPh>
    <rPh sb="12" eb="13">
      <t>マイ</t>
    </rPh>
    <rPh sb="16" eb="19">
      <t>メイサイショ</t>
    </rPh>
    <rPh sb="25" eb="26">
      <t>タ</t>
    </rPh>
    <rPh sb="29" eb="32">
      <t>フクスウマイ</t>
    </rPh>
    <rPh sb="36" eb="38">
      <t>バアイ</t>
    </rPh>
    <rPh sb="43" eb="46">
      <t>メイサイショ</t>
    </rPh>
    <rPh sb="47" eb="52">
      <t>ドウイツリヨウシャ</t>
    </rPh>
    <rPh sb="56" eb="59">
      <t>フクスウマイ</t>
    </rPh>
    <rPh sb="63" eb="65">
      <t>バアイ</t>
    </rPh>
    <rPh sb="71" eb="73">
      <t>ニュウリョク</t>
    </rPh>
    <rPh sb="75" eb="77">
      <t>サクセイ</t>
    </rPh>
    <phoneticPr fontId="2"/>
  </si>
  <si>
    <t>　　</t>
    <phoneticPr fontId="2"/>
  </si>
  <si>
    <t>→続きは「③請求書」ファイルの「作成方法・注意事項【２】」シートをご確認ください。</t>
    <rPh sb="1" eb="2">
      <t>ツヅ</t>
    </rPh>
    <rPh sb="6" eb="9">
      <t>セイキュウショ</t>
    </rPh>
    <rPh sb="16" eb="18">
      <t>サクセイ</t>
    </rPh>
    <rPh sb="18" eb="20">
      <t>ホウホウ</t>
    </rPh>
    <rPh sb="21" eb="23">
      <t>チュウイ</t>
    </rPh>
    <rPh sb="23" eb="25">
      <t>ジコウ</t>
    </rPh>
    <rPh sb="34" eb="36">
      <t>カクニン</t>
    </rPh>
    <phoneticPr fontId="2"/>
  </si>
  <si>
    <t>←都道府県等に届け出をした際の指定通知書の
　 事業所番号を入力してください。</t>
    <rPh sb="5" eb="6">
      <t>トウ</t>
    </rPh>
    <rPh sb="24" eb="27">
      <t>ジギョウショ</t>
    </rPh>
    <rPh sb="25" eb="26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</si>
</sst>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#;;;"/>
  </numFmts>
  <fonts count="17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C9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0" fillId="0" borderId="0">
      <alignment vertical="center"/>
    </xf>
  </cellStyleXfs>
  <cellXfs count="587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10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0" fillId="0" borderId="0" xfId="3">
      <alignment vertical="center"/>
    </xf>
    <xf numFmtId="0" fontId="10" fillId="0" borderId="0" xfId="3" applyAlignment="1">
      <alignment horizontal="center"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176" fontId="10" fillId="0" borderId="0" xfId="3" applyNumberFormat="1" applyAlignment="1">
      <alignment horizontal="center" vertical="center"/>
    </xf>
    <xf numFmtId="38" fontId="0" fillId="0" borderId="0" xfId="1" applyFont="1" applyAlignment="1">
      <alignment horizontal="center" vertical="center"/>
    </xf>
    <xf numFmtId="176" fontId="10" fillId="0" borderId="0" xfId="3" applyNumberFormat="1">
      <alignment vertical="center"/>
    </xf>
    <xf numFmtId="38" fontId="0" fillId="0" borderId="0" xfId="1" applyFont="1">
      <alignment vertical="center"/>
    </xf>
    <xf numFmtId="176" fontId="10" fillId="5" borderId="15" xfId="3" applyNumberFormat="1" applyFill="1" applyBorder="1" applyAlignment="1">
      <alignment horizontal="center" vertical="center"/>
    </xf>
    <xf numFmtId="0" fontId="10" fillId="5" borderId="15" xfId="3" applyFill="1" applyBorder="1" applyAlignment="1">
      <alignment horizontal="center" vertical="center"/>
    </xf>
    <xf numFmtId="0" fontId="10" fillId="7" borderId="15" xfId="3" applyFill="1" applyBorder="1" applyAlignment="1">
      <alignment horizontal="center" vertical="center"/>
    </xf>
    <xf numFmtId="176" fontId="10" fillId="7" borderId="15" xfId="3" applyNumberFormat="1" applyFill="1" applyBorder="1" applyAlignment="1">
      <alignment horizontal="center" vertical="center"/>
    </xf>
    <xf numFmtId="0" fontId="10" fillId="6" borderId="15" xfId="3" applyFill="1" applyBorder="1" applyAlignment="1">
      <alignment horizontal="center" vertical="center"/>
    </xf>
    <xf numFmtId="176" fontId="10" fillId="6" borderId="15" xfId="3" applyNumberFormat="1" applyFill="1" applyBorder="1" applyAlignment="1">
      <alignment horizontal="center" vertical="center"/>
    </xf>
    <xf numFmtId="0" fontId="10" fillId="8" borderId="15" xfId="3" applyFill="1" applyBorder="1" applyAlignment="1">
      <alignment horizontal="center" vertical="center"/>
    </xf>
    <xf numFmtId="176" fontId="10" fillId="8" borderId="15" xfId="3" applyNumberFormat="1" applyFill="1" applyBorder="1" applyAlignment="1">
      <alignment horizontal="center" vertical="center"/>
    </xf>
    <xf numFmtId="0" fontId="10" fillId="9" borderId="15" xfId="3" applyFill="1" applyBorder="1" applyAlignment="1">
      <alignment horizontal="center" vertical="center"/>
    </xf>
    <xf numFmtId="176" fontId="10" fillId="9" borderId="15" xfId="3" applyNumberFormat="1" applyFill="1" applyBorder="1" applyAlignment="1">
      <alignment horizontal="center" vertical="center"/>
    </xf>
    <xf numFmtId="0" fontId="10" fillId="10" borderId="15" xfId="3" applyFill="1" applyBorder="1" applyAlignment="1">
      <alignment horizontal="center" vertical="center"/>
    </xf>
    <xf numFmtId="176" fontId="10" fillId="10" borderId="15" xfId="3" applyNumberFormat="1" applyFill="1" applyBorder="1" applyAlignment="1">
      <alignment horizontal="center" vertical="center"/>
    </xf>
    <xf numFmtId="0" fontId="10" fillId="11" borderId="15" xfId="3" applyFill="1" applyBorder="1" applyAlignment="1">
      <alignment horizontal="center" vertical="center"/>
    </xf>
    <xf numFmtId="176" fontId="10" fillId="11" borderId="15" xfId="3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1" fillId="5" borderId="60" xfId="3" applyFont="1" applyFill="1" applyBorder="1" applyAlignment="1">
      <alignment horizontal="center" vertical="center"/>
    </xf>
    <xf numFmtId="38" fontId="0" fillId="5" borderId="61" xfId="1" applyFont="1" applyFill="1" applyBorder="1" applyAlignment="1">
      <alignment horizontal="center" vertical="center"/>
    </xf>
    <xf numFmtId="0" fontId="11" fillId="7" borderId="60" xfId="3" applyFont="1" applyFill="1" applyBorder="1" applyAlignment="1">
      <alignment horizontal="center" vertical="center"/>
    </xf>
    <xf numFmtId="38" fontId="0" fillId="7" borderId="61" xfId="1" applyFont="1" applyFill="1" applyBorder="1" applyAlignment="1">
      <alignment horizontal="center" vertical="center"/>
    </xf>
    <xf numFmtId="0" fontId="11" fillId="6" borderId="60" xfId="3" applyFont="1" applyFill="1" applyBorder="1" applyAlignment="1">
      <alignment horizontal="center" vertical="center"/>
    </xf>
    <xf numFmtId="38" fontId="0" fillId="6" borderId="61" xfId="1" applyFont="1" applyFill="1" applyBorder="1" applyAlignment="1">
      <alignment horizontal="center" vertical="center"/>
    </xf>
    <xf numFmtId="0" fontId="11" fillId="8" borderId="60" xfId="3" applyFont="1" applyFill="1" applyBorder="1" applyAlignment="1">
      <alignment horizontal="center" vertical="center"/>
    </xf>
    <xf numFmtId="38" fontId="0" fillId="8" borderId="61" xfId="1" applyFont="1" applyFill="1" applyBorder="1" applyAlignment="1">
      <alignment horizontal="center" vertical="center"/>
    </xf>
    <xf numFmtId="0" fontId="11" fillId="9" borderId="60" xfId="3" applyFont="1" applyFill="1" applyBorder="1" applyAlignment="1">
      <alignment horizontal="center" vertical="center"/>
    </xf>
    <xf numFmtId="38" fontId="0" fillId="9" borderId="61" xfId="1" applyFont="1" applyFill="1" applyBorder="1" applyAlignment="1">
      <alignment horizontal="center" vertical="center"/>
    </xf>
    <xf numFmtId="0" fontId="11" fillId="10" borderId="60" xfId="3" applyFont="1" applyFill="1" applyBorder="1" applyAlignment="1">
      <alignment horizontal="center" vertical="center"/>
    </xf>
    <xf numFmtId="38" fontId="10" fillId="10" borderId="61" xfId="1" applyFill="1" applyBorder="1" applyAlignment="1">
      <alignment horizontal="center" vertical="center"/>
    </xf>
    <xf numFmtId="0" fontId="11" fillId="11" borderId="60" xfId="3" applyFont="1" applyFill="1" applyBorder="1" applyAlignment="1">
      <alignment horizontal="center" vertical="center"/>
    </xf>
    <xf numFmtId="38" fontId="10" fillId="11" borderId="61" xfId="1" applyFill="1" applyBorder="1" applyAlignment="1">
      <alignment horizontal="center" vertical="center"/>
    </xf>
    <xf numFmtId="0" fontId="11" fillId="11" borderId="42" xfId="3" applyFont="1" applyFill="1" applyBorder="1" applyAlignment="1">
      <alignment horizontal="center" vertical="center"/>
    </xf>
    <xf numFmtId="0" fontId="10" fillId="11" borderId="46" xfId="3" applyFill="1" applyBorder="1" applyAlignment="1">
      <alignment horizontal="center" vertical="center"/>
    </xf>
    <xf numFmtId="176" fontId="10" fillId="11" borderId="46" xfId="3" applyNumberFormat="1" applyFill="1" applyBorder="1" applyAlignment="1">
      <alignment horizontal="center" vertical="center"/>
    </xf>
    <xf numFmtId="38" fontId="10" fillId="11" borderId="48" xfId="1" applyFill="1" applyBorder="1" applyAlignment="1">
      <alignment horizontal="center" vertical="center"/>
    </xf>
    <xf numFmtId="0" fontId="10" fillId="0" borderId="70" xfId="3" applyBorder="1" applyAlignment="1">
      <alignment horizontal="center" vertical="center"/>
    </xf>
    <xf numFmtId="176" fontId="10" fillId="0" borderId="70" xfId="3" applyNumberFormat="1" applyBorder="1" applyAlignment="1">
      <alignment horizontal="center" vertical="center"/>
    </xf>
    <xf numFmtId="38" fontId="10" fillId="0" borderId="70" xfId="1" applyFont="1" applyBorder="1" applyAlignment="1">
      <alignment horizontal="center" vertical="center"/>
    </xf>
    <xf numFmtId="0" fontId="11" fillId="5" borderId="75" xfId="3" applyFont="1" applyFill="1" applyBorder="1" applyAlignment="1">
      <alignment horizontal="center" vertical="center"/>
    </xf>
    <xf numFmtId="0" fontId="0" fillId="5" borderId="76" xfId="3" applyFont="1" applyFill="1" applyBorder="1" applyAlignment="1">
      <alignment horizontal="center" vertical="center"/>
    </xf>
    <xf numFmtId="176" fontId="10" fillId="5" borderId="76" xfId="3" applyNumberFormat="1" applyFill="1" applyBorder="1" applyAlignment="1">
      <alignment horizontal="center" vertical="center"/>
    </xf>
    <xf numFmtId="38" fontId="0" fillId="5" borderId="77" xfId="1" applyFont="1" applyFill="1" applyBorder="1" applyAlignment="1">
      <alignment horizontal="center" vertical="center"/>
    </xf>
    <xf numFmtId="0" fontId="11" fillId="5" borderId="78" xfId="3" applyFont="1" applyFill="1" applyBorder="1" applyAlignment="1">
      <alignment horizontal="center" vertical="center"/>
    </xf>
    <xf numFmtId="0" fontId="10" fillId="5" borderId="13" xfId="3" applyFill="1" applyBorder="1" applyAlignment="1">
      <alignment horizontal="center" vertical="center"/>
    </xf>
    <xf numFmtId="176" fontId="10" fillId="5" borderId="13" xfId="3" applyNumberFormat="1" applyFill="1" applyBorder="1" applyAlignment="1">
      <alignment horizontal="center" vertical="center"/>
    </xf>
    <xf numFmtId="38" fontId="0" fillId="5" borderId="63" xfId="1" applyFont="1" applyFill="1" applyBorder="1" applyAlignment="1">
      <alignment horizontal="center" vertical="center"/>
    </xf>
    <xf numFmtId="0" fontId="11" fillId="6" borderId="62" xfId="3" applyFont="1" applyFill="1" applyBorder="1" applyAlignment="1">
      <alignment horizontal="center" vertical="center"/>
    </xf>
    <xf numFmtId="0" fontId="10" fillId="6" borderId="14" xfId="3" applyFill="1" applyBorder="1" applyAlignment="1">
      <alignment horizontal="center" vertical="center"/>
    </xf>
    <xf numFmtId="176" fontId="10" fillId="6" borderId="14" xfId="3" applyNumberFormat="1" applyFill="1" applyBorder="1" applyAlignment="1">
      <alignment horizontal="center" vertical="center"/>
    </xf>
    <xf numFmtId="38" fontId="0" fillId="6" borderId="73" xfId="1" applyFont="1" applyFill="1" applyBorder="1" applyAlignment="1">
      <alignment horizontal="center" vertical="center"/>
    </xf>
    <xf numFmtId="0" fontId="11" fillId="7" borderId="49" xfId="3" applyFont="1" applyFill="1" applyBorder="1" applyAlignment="1">
      <alignment horizontal="center" vertical="center"/>
    </xf>
    <xf numFmtId="0" fontId="10" fillId="7" borderId="34" xfId="3" applyFill="1" applyBorder="1" applyAlignment="1">
      <alignment horizontal="center" vertical="center"/>
    </xf>
    <xf numFmtId="176" fontId="10" fillId="7" borderId="34" xfId="3" applyNumberFormat="1" applyFill="1" applyBorder="1" applyAlignment="1">
      <alignment horizontal="center" vertical="center"/>
    </xf>
    <xf numFmtId="38" fontId="0" fillId="7" borderId="39" xfId="1" applyFont="1" applyFill="1" applyBorder="1" applyAlignment="1">
      <alignment horizontal="center" vertical="center"/>
    </xf>
    <xf numFmtId="0" fontId="11" fillId="7" borderId="42" xfId="3" applyFont="1" applyFill="1" applyBorder="1" applyAlignment="1">
      <alignment horizontal="center" vertical="center"/>
    </xf>
    <xf numFmtId="0" fontId="10" fillId="7" borderId="46" xfId="3" applyFill="1" applyBorder="1" applyAlignment="1">
      <alignment horizontal="center" vertical="center"/>
    </xf>
    <xf numFmtId="176" fontId="10" fillId="7" borderId="46" xfId="3" applyNumberFormat="1" applyFill="1" applyBorder="1" applyAlignment="1">
      <alignment horizontal="center" vertical="center"/>
    </xf>
    <xf numFmtId="38" fontId="0" fillId="7" borderId="48" xfId="1" applyFont="1" applyFill="1" applyBorder="1" applyAlignment="1">
      <alignment horizontal="center" vertical="center"/>
    </xf>
    <xf numFmtId="0" fontId="11" fillId="6" borderId="78" xfId="3" applyFont="1" applyFill="1" applyBorder="1" applyAlignment="1">
      <alignment horizontal="center" vertical="center"/>
    </xf>
    <xf numFmtId="0" fontId="10" fillId="6" borderId="13" xfId="3" applyFill="1" applyBorder="1" applyAlignment="1">
      <alignment horizontal="center" vertical="center"/>
    </xf>
    <xf numFmtId="176" fontId="10" fillId="6" borderId="13" xfId="3" applyNumberFormat="1" applyFill="1" applyBorder="1" applyAlignment="1">
      <alignment horizontal="center" vertical="center"/>
    </xf>
    <xf numFmtId="38" fontId="0" fillId="6" borderId="63" xfId="1" applyFont="1" applyFill="1" applyBorder="1" applyAlignment="1">
      <alignment horizontal="center" vertical="center"/>
    </xf>
    <xf numFmtId="0" fontId="11" fillId="9" borderId="62" xfId="3" applyFont="1" applyFill="1" applyBorder="1" applyAlignment="1">
      <alignment horizontal="center" vertical="center"/>
    </xf>
    <xf numFmtId="0" fontId="10" fillId="9" borderId="14" xfId="3" applyFill="1" applyBorder="1" applyAlignment="1">
      <alignment horizontal="center" vertical="center"/>
    </xf>
    <xf numFmtId="176" fontId="10" fillId="9" borderId="14" xfId="3" applyNumberFormat="1" applyFill="1" applyBorder="1" applyAlignment="1">
      <alignment horizontal="center" vertical="center"/>
    </xf>
    <xf numFmtId="38" fontId="0" fillId="9" borderId="73" xfId="1" applyFont="1" applyFill="1" applyBorder="1" applyAlignment="1">
      <alignment horizontal="center" vertical="center"/>
    </xf>
    <xf numFmtId="0" fontId="11" fillId="8" borderId="49" xfId="3" applyFont="1" applyFill="1" applyBorder="1" applyAlignment="1">
      <alignment horizontal="center" vertical="center"/>
    </xf>
    <xf numFmtId="0" fontId="10" fillId="8" borderId="34" xfId="3" applyFill="1" applyBorder="1" applyAlignment="1">
      <alignment horizontal="center" vertical="center"/>
    </xf>
    <xf numFmtId="176" fontId="10" fillId="8" borderId="34" xfId="3" applyNumberFormat="1" applyFill="1" applyBorder="1" applyAlignment="1">
      <alignment horizontal="center" vertical="center"/>
    </xf>
    <xf numFmtId="38" fontId="0" fillId="8" borderId="39" xfId="1" applyFont="1" applyFill="1" applyBorder="1" applyAlignment="1">
      <alignment horizontal="center" vertical="center"/>
    </xf>
    <xf numFmtId="0" fontId="11" fillId="8" borderId="42" xfId="3" applyFont="1" applyFill="1" applyBorder="1" applyAlignment="1">
      <alignment horizontal="center" vertical="center"/>
    </xf>
    <xf numFmtId="0" fontId="10" fillId="8" borderId="46" xfId="3" applyFill="1" applyBorder="1" applyAlignment="1">
      <alignment horizontal="center" vertical="center"/>
    </xf>
    <xf numFmtId="176" fontId="10" fillId="8" borderId="46" xfId="3" applyNumberFormat="1" applyFill="1" applyBorder="1" applyAlignment="1">
      <alignment horizontal="center" vertical="center"/>
    </xf>
    <xf numFmtId="38" fontId="0" fillId="8" borderId="48" xfId="1" applyFont="1" applyFill="1" applyBorder="1" applyAlignment="1">
      <alignment horizontal="center" vertical="center"/>
    </xf>
    <xf numFmtId="0" fontId="11" fillId="9" borderId="78" xfId="3" applyFont="1" applyFill="1" applyBorder="1" applyAlignment="1">
      <alignment horizontal="center" vertical="center"/>
    </xf>
    <xf numFmtId="0" fontId="10" fillId="9" borderId="13" xfId="3" applyFill="1" applyBorder="1" applyAlignment="1">
      <alignment horizontal="center" vertical="center"/>
    </xf>
    <xf numFmtId="176" fontId="10" fillId="9" borderId="13" xfId="3" applyNumberFormat="1" applyFill="1" applyBorder="1" applyAlignment="1">
      <alignment horizontal="center" vertical="center"/>
    </xf>
    <xf numFmtId="38" fontId="0" fillId="9" borderId="63" xfId="1" applyFont="1" applyFill="1" applyBorder="1" applyAlignment="1">
      <alignment horizontal="center" vertical="center"/>
    </xf>
    <xf numFmtId="0" fontId="11" fillId="11" borderId="62" xfId="3" applyFont="1" applyFill="1" applyBorder="1" applyAlignment="1">
      <alignment horizontal="center" vertical="center"/>
    </xf>
    <xf numFmtId="0" fontId="10" fillId="11" borderId="14" xfId="3" applyFill="1" applyBorder="1" applyAlignment="1">
      <alignment horizontal="center" vertical="center"/>
    </xf>
    <xf numFmtId="176" fontId="10" fillId="11" borderId="14" xfId="3" applyNumberFormat="1" applyFill="1" applyBorder="1" applyAlignment="1">
      <alignment horizontal="center" vertical="center"/>
    </xf>
    <xf numFmtId="38" fontId="10" fillId="11" borderId="73" xfId="1" applyFill="1" applyBorder="1" applyAlignment="1">
      <alignment horizontal="center" vertical="center"/>
    </xf>
    <xf numFmtId="0" fontId="11" fillId="10" borderId="49" xfId="3" applyFont="1" applyFill="1" applyBorder="1" applyAlignment="1">
      <alignment horizontal="center" vertical="center"/>
    </xf>
    <xf numFmtId="0" fontId="10" fillId="10" borderId="34" xfId="3" applyFill="1" applyBorder="1" applyAlignment="1">
      <alignment horizontal="center" vertical="center"/>
    </xf>
    <xf numFmtId="176" fontId="10" fillId="10" borderId="34" xfId="3" applyNumberFormat="1" applyFill="1" applyBorder="1" applyAlignment="1">
      <alignment horizontal="center" vertical="center"/>
    </xf>
    <xf numFmtId="38" fontId="10" fillId="10" borderId="39" xfId="1" applyFill="1" applyBorder="1" applyAlignment="1">
      <alignment horizontal="center" vertical="center"/>
    </xf>
    <xf numFmtId="0" fontId="11" fillId="10" borderId="42" xfId="3" applyFont="1" applyFill="1" applyBorder="1" applyAlignment="1">
      <alignment horizontal="center" vertical="center"/>
    </xf>
    <xf numFmtId="0" fontId="10" fillId="10" borderId="46" xfId="3" applyFill="1" applyBorder="1" applyAlignment="1">
      <alignment horizontal="center" vertical="center"/>
    </xf>
    <xf numFmtId="176" fontId="10" fillId="10" borderId="46" xfId="3" applyNumberFormat="1" applyFill="1" applyBorder="1" applyAlignment="1">
      <alignment horizontal="center" vertical="center"/>
    </xf>
    <xf numFmtId="38" fontId="10" fillId="10" borderId="48" xfId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8" xfId="0" applyFont="1" applyBorder="1" applyAlignment="1">
      <alignment horizontal="distributed" vertical="center"/>
    </xf>
    <xf numFmtId="0" fontId="4" fillId="0" borderId="3" xfId="0" applyFont="1" applyBorder="1" applyAlignment="1">
      <alignment horizontal="left" vertical="center"/>
    </xf>
    <xf numFmtId="38" fontId="4" fillId="0" borderId="0" xfId="1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11" fillId="6" borderId="49" xfId="3" applyFont="1" applyFill="1" applyBorder="1" applyAlignment="1">
      <alignment horizontal="center" vertical="center"/>
    </xf>
    <xf numFmtId="0" fontId="10" fillId="6" borderId="34" xfId="3" applyFill="1" applyBorder="1" applyAlignment="1">
      <alignment horizontal="center" vertical="center"/>
    </xf>
    <xf numFmtId="176" fontId="10" fillId="6" borderId="34" xfId="3" applyNumberFormat="1" applyFill="1" applyBorder="1" applyAlignment="1">
      <alignment horizontal="center" vertical="center"/>
    </xf>
    <xf numFmtId="38" fontId="0" fillId="6" borderId="39" xfId="1" applyFont="1" applyFill="1" applyBorder="1" applyAlignment="1">
      <alignment horizontal="center" vertical="center"/>
    </xf>
    <xf numFmtId="0" fontId="11" fillId="6" borderId="42" xfId="3" applyFont="1" applyFill="1" applyBorder="1" applyAlignment="1">
      <alignment horizontal="center" vertical="center"/>
    </xf>
    <xf numFmtId="0" fontId="10" fillId="6" borderId="46" xfId="3" applyFill="1" applyBorder="1" applyAlignment="1">
      <alignment horizontal="center" vertical="center"/>
    </xf>
    <xf numFmtId="176" fontId="10" fillId="6" borderId="46" xfId="3" applyNumberFormat="1" applyFill="1" applyBorder="1" applyAlignment="1">
      <alignment horizontal="center" vertical="center"/>
    </xf>
    <xf numFmtId="38" fontId="0" fillId="6" borderId="48" xfId="1" applyFont="1" applyFill="1" applyBorder="1" applyAlignment="1">
      <alignment horizontal="center" vertical="center"/>
    </xf>
    <xf numFmtId="0" fontId="3" fillId="0" borderId="0" xfId="0" applyFont="1"/>
    <xf numFmtId="0" fontId="7" fillId="4" borderId="15" xfId="0" applyFont="1" applyFill="1" applyBorder="1" applyAlignment="1" applyProtection="1">
      <alignment vertical="center" wrapText="1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9" fontId="4" fillId="3" borderId="44" xfId="0" applyNumberFormat="1" applyFont="1" applyFill="1" applyBorder="1" applyAlignment="1" applyProtection="1">
      <alignment horizontal="center" vertical="center"/>
      <protection locked="0"/>
    </xf>
    <xf numFmtId="49" fontId="6" fillId="0" borderId="4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 vertical="center"/>
    </xf>
    <xf numFmtId="0" fontId="4" fillId="0" borderId="1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6" xfId="0" applyFont="1" applyBorder="1"/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21" xfId="0" applyFont="1" applyBorder="1" applyAlignment="1" applyProtection="1">
      <alignment vertical="center"/>
      <protection locked="0"/>
    </xf>
    <xf numFmtId="0" fontId="4" fillId="3" borderId="38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9" fontId="4" fillId="3" borderId="4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vertical="center" textRotation="255"/>
    </xf>
    <xf numFmtId="0" fontId="7" fillId="0" borderId="29" xfId="0" applyFont="1" applyBorder="1" applyAlignment="1">
      <alignment vertical="center" textRotation="255"/>
    </xf>
    <xf numFmtId="0" fontId="5" fillId="4" borderId="3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vertical="center" textRotation="255"/>
    </xf>
    <xf numFmtId="0" fontId="7" fillId="0" borderId="10" xfId="0" applyFont="1" applyBorder="1" applyAlignment="1">
      <alignment vertical="center" textRotation="255"/>
    </xf>
    <xf numFmtId="0" fontId="1" fillId="4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textRotation="255"/>
    </xf>
    <xf numFmtId="0" fontId="7" fillId="0" borderId="15" xfId="0" applyFont="1" applyBorder="1" applyAlignment="1">
      <alignment vertical="center" textRotation="255"/>
    </xf>
    <xf numFmtId="0" fontId="1" fillId="4" borderId="1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vertical="center" textRotation="255"/>
    </xf>
    <xf numFmtId="0" fontId="1" fillId="4" borderId="13" xfId="0" applyFont="1" applyFill="1" applyBorder="1" applyAlignment="1">
      <alignment horizontal="center" vertical="center"/>
    </xf>
    <xf numFmtId="0" fontId="1" fillId="0" borderId="26" xfId="0" applyFont="1" applyBorder="1"/>
    <xf numFmtId="12" fontId="4" fillId="0" borderId="29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vertical="center" textRotation="255"/>
    </xf>
    <xf numFmtId="0" fontId="3" fillId="0" borderId="29" xfId="0" applyFont="1" applyBorder="1" applyAlignment="1">
      <alignment vertical="center" textRotation="255"/>
    </xf>
    <xf numFmtId="0" fontId="6" fillId="4" borderId="30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6" fillId="4" borderId="10" xfId="0" applyFont="1" applyFill="1" applyBorder="1" applyAlignment="1">
      <alignment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7" fillId="0" borderId="36" xfId="0" applyFont="1" applyBorder="1" applyAlignment="1">
      <alignment vertical="center" textRotation="255"/>
    </xf>
    <xf numFmtId="0" fontId="7" fillId="0" borderId="37" xfId="0" applyFont="1" applyBorder="1" applyAlignment="1">
      <alignment vertical="center" textRotation="255"/>
    </xf>
    <xf numFmtId="0" fontId="7" fillId="4" borderId="3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vertical="center" textRotation="255"/>
    </xf>
    <xf numFmtId="0" fontId="3" fillId="0" borderId="46" xfId="0" applyFont="1" applyBorder="1" applyAlignment="1">
      <alignment vertical="center" textRotation="255"/>
    </xf>
    <xf numFmtId="0" fontId="7" fillId="4" borderId="48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1" fillId="0" borderId="38" xfId="0" applyFont="1" applyBorder="1"/>
    <xf numFmtId="0" fontId="3" fillId="0" borderId="36" xfId="0" applyFont="1" applyBorder="1" applyAlignment="1">
      <alignment vertical="center" textRotation="255"/>
    </xf>
    <xf numFmtId="0" fontId="3" fillId="0" borderId="34" xfId="0" applyFont="1" applyBorder="1" applyAlignment="1">
      <alignment vertical="center" textRotation="255"/>
    </xf>
    <xf numFmtId="0" fontId="7" fillId="4" borderId="39" xfId="0" applyFont="1" applyFill="1" applyBorder="1" applyAlignment="1">
      <alignment horizontal="center" vertical="center"/>
    </xf>
    <xf numFmtId="0" fontId="1" fillId="0" borderId="47" xfId="0" applyFont="1" applyBorder="1"/>
    <xf numFmtId="0" fontId="7" fillId="4" borderId="4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1" fillId="0" borderId="52" xfId="0" applyFont="1" applyBorder="1"/>
    <xf numFmtId="0" fontId="3" fillId="0" borderId="3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4" borderId="39" xfId="0" applyFont="1" applyFill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45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/>
    </xf>
    <xf numFmtId="0" fontId="3" fillId="4" borderId="48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2" xfId="0" applyFont="1" applyBorder="1"/>
    <xf numFmtId="0" fontId="7" fillId="0" borderId="14" xfId="0" applyFont="1" applyBorder="1" applyAlignment="1">
      <alignment vertical="center" textRotation="255"/>
    </xf>
    <xf numFmtId="0" fontId="1" fillId="4" borderId="14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" xfId="0" applyFont="1" applyBorder="1"/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6" fillId="0" borderId="0" xfId="0" applyFont="1"/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4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3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49" fontId="6" fillId="0" borderId="54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center" vertical="center" wrapText="1"/>
      <protection locked="0"/>
    </xf>
    <xf numFmtId="0" fontId="4" fillId="3" borderId="55" xfId="0" applyFont="1" applyFill="1" applyBorder="1" applyAlignment="1" applyProtection="1">
      <alignment horizontal="center" vertical="center" wrapText="1"/>
      <protection locked="0"/>
    </xf>
    <xf numFmtId="49" fontId="6" fillId="0" borderId="84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/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82" xfId="0" applyFont="1" applyFill="1" applyBorder="1" applyAlignment="1" applyProtection="1">
      <alignment horizontal="center" vertical="center" wrapText="1"/>
      <protection locked="0"/>
    </xf>
    <xf numFmtId="0" fontId="6" fillId="0" borderId="8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56" xfId="0" applyFont="1" applyFill="1" applyBorder="1" applyAlignment="1" applyProtection="1">
      <alignment horizontal="center" vertical="center" wrapText="1"/>
      <protection locked="0"/>
    </xf>
    <xf numFmtId="0" fontId="4" fillId="3" borderId="43" xfId="0" applyFont="1" applyFill="1" applyBorder="1" applyAlignment="1" applyProtection="1">
      <alignment horizontal="center" vertical="center" wrapText="1"/>
      <protection locked="0"/>
    </xf>
    <xf numFmtId="0" fontId="4" fillId="3" borderId="5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38" fontId="4" fillId="3" borderId="44" xfId="1" applyFont="1" applyFill="1" applyBorder="1" applyAlignment="1" applyProtection="1">
      <alignment horizontal="center" vertical="center"/>
      <protection locked="0"/>
    </xf>
    <xf numFmtId="38" fontId="0" fillId="0" borderId="47" xfId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top" wrapText="1"/>
    </xf>
    <xf numFmtId="0" fontId="0" fillId="0" borderId="0" xfId="0"/>
    <xf numFmtId="0" fontId="0" fillId="0" borderId="5" xfId="0" applyBorder="1"/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4" fillId="0" borderId="0" xfId="0" applyFont="1"/>
    <xf numFmtId="0" fontId="1" fillId="0" borderId="0" xfId="0" applyFont="1"/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distributed" vertical="center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7" fillId="4" borderId="61" xfId="0" applyFont="1" applyFill="1" applyBorder="1" applyAlignment="1" applyProtection="1">
      <alignment horizontal="center" vertical="center" wrapText="1"/>
      <protection locked="0"/>
    </xf>
    <xf numFmtId="0" fontId="4" fillId="0" borderId="37" xfId="1" applyNumberFormat="1" applyFont="1" applyBorder="1" applyAlignment="1">
      <alignment horizontal="center" vertical="center"/>
    </xf>
    <xf numFmtId="0" fontId="1" fillId="0" borderId="37" xfId="1" applyNumberFormat="1" applyFont="1" applyBorder="1" applyAlignment="1">
      <alignment horizontal="center" vertical="center"/>
    </xf>
    <xf numFmtId="0" fontId="1" fillId="0" borderId="79" xfId="1" applyNumberFormat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1" fillId="0" borderId="19" xfId="1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38" fontId="4" fillId="0" borderId="68" xfId="1" applyFont="1" applyBorder="1" applyAlignment="1">
      <alignment horizontal="center" vertical="center"/>
    </xf>
    <xf numFmtId="38" fontId="4" fillId="0" borderId="69" xfId="1" applyFont="1" applyBorder="1" applyAlignment="1">
      <alignment horizontal="center" vertical="center"/>
    </xf>
    <xf numFmtId="0" fontId="6" fillId="0" borderId="40" xfId="0" applyFont="1" applyBorder="1"/>
    <xf numFmtId="0" fontId="1" fillId="0" borderId="6" xfId="0" applyFont="1" applyBorder="1"/>
    <xf numFmtId="0" fontId="3" fillId="0" borderId="6" xfId="0" applyFont="1" applyBorder="1"/>
    <xf numFmtId="0" fontId="4" fillId="0" borderId="5" xfId="0" applyFont="1" applyBorder="1"/>
    <xf numFmtId="0" fontId="4" fillId="0" borderId="43" xfId="0" applyFont="1" applyBorder="1" applyAlignment="1">
      <alignment horizontal="center" vertical="center"/>
    </xf>
    <xf numFmtId="0" fontId="1" fillId="0" borderId="43" xfId="0" applyFont="1" applyBorder="1"/>
    <xf numFmtId="0" fontId="3" fillId="0" borderId="40" xfId="0" applyFont="1" applyBorder="1" applyAlignment="1">
      <alignment horizontal="distributed" vertical="center"/>
    </xf>
    <xf numFmtId="0" fontId="1" fillId="0" borderId="41" xfId="0" applyFont="1" applyBorder="1"/>
    <xf numFmtId="0" fontId="1" fillId="0" borderId="40" xfId="0" applyFont="1" applyBorder="1"/>
    <xf numFmtId="0" fontId="1" fillId="0" borderId="58" xfId="0" applyFont="1" applyBorder="1" applyAlignment="1">
      <alignment horizontal="center" vertical="center"/>
    </xf>
    <xf numFmtId="0" fontId="4" fillId="0" borderId="59" xfId="0" applyFont="1" applyBorder="1"/>
    <xf numFmtId="0" fontId="1" fillId="0" borderId="59" xfId="0" applyFont="1" applyBorder="1"/>
    <xf numFmtId="38" fontId="4" fillId="0" borderId="31" xfId="1" applyFont="1" applyBorder="1" applyAlignment="1">
      <alignment horizontal="center" vertical="center"/>
    </xf>
    <xf numFmtId="38" fontId="4" fillId="0" borderId="52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50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51" xfId="1" applyFont="1" applyBorder="1" applyAlignment="1">
      <alignment horizontal="center" vertical="center"/>
    </xf>
    <xf numFmtId="38" fontId="4" fillId="0" borderId="15" xfId="2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15" xfId="1" applyNumberFormat="1" applyFont="1" applyBorder="1" applyAlignment="1">
      <alignment horizontal="center" vertical="center" wrapText="1"/>
    </xf>
    <xf numFmtId="0" fontId="1" fillId="0" borderId="15" xfId="1" applyNumberFormat="1" applyFont="1" applyBorder="1" applyAlignment="1">
      <alignment horizontal="center" vertical="center" wrapText="1"/>
    </xf>
    <xf numFmtId="0" fontId="1" fillId="0" borderId="61" xfId="1" applyNumberFormat="1" applyFont="1" applyBorder="1" applyAlignment="1">
      <alignment horizontal="center" vertical="center" wrapText="1"/>
    </xf>
    <xf numFmtId="0" fontId="4" fillId="0" borderId="15" xfId="1" applyNumberFormat="1" applyFont="1" applyBorder="1" applyAlignment="1">
      <alignment horizontal="center" vertical="center"/>
    </xf>
    <xf numFmtId="0" fontId="1" fillId="0" borderId="15" xfId="1" applyNumberFormat="1" applyFont="1" applyBorder="1" applyAlignment="1">
      <alignment horizontal="center" vertical="center"/>
    </xf>
    <xf numFmtId="0" fontId="1" fillId="0" borderId="61" xfId="1" applyNumberFormat="1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distributed" vertical="center"/>
    </xf>
    <xf numFmtId="0" fontId="4" fillId="0" borderId="14" xfId="0" applyFont="1" applyBorder="1"/>
    <xf numFmtId="0" fontId="4" fillId="0" borderId="34" xfId="0" applyFont="1" applyBorder="1"/>
    <xf numFmtId="0" fontId="4" fillId="0" borderId="39" xfId="0" applyFont="1" applyBorder="1"/>
    <xf numFmtId="0" fontId="6" fillId="0" borderId="4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6" fillId="0" borderId="33" xfId="0" applyFont="1" applyBorder="1" applyAlignment="1">
      <alignment horizontal="distributed" vertical="center" textRotation="255"/>
    </xf>
    <xf numFmtId="0" fontId="6" fillId="0" borderId="65" xfId="0" applyFont="1" applyBorder="1"/>
    <xf numFmtId="0" fontId="1" fillId="0" borderId="65" xfId="0" applyFont="1" applyBorder="1"/>
    <xf numFmtId="0" fontId="1" fillId="0" borderId="66" xfId="0" applyFont="1" applyBorder="1"/>
    <xf numFmtId="0" fontId="4" fillId="0" borderId="13" xfId="0" applyFont="1" applyBorder="1" applyAlignment="1" applyProtection="1">
      <alignment horizontal="center" vertical="center"/>
      <protection hidden="1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7" fillId="4" borderId="63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4" fillId="0" borderId="37" xfId="1" applyNumberFormat="1" applyFont="1" applyFill="1" applyBorder="1" applyAlignment="1" applyProtection="1">
      <alignment horizontal="center" vertical="center"/>
      <protection hidden="1"/>
    </xf>
    <xf numFmtId="0" fontId="1" fillId="0" borderId="37" xfId="1" applyNumberFormat="1" applyFont="1" applyFill="1" applyBorder="1" applyAlignment="1" applyProtection="1">
      <alignment horizontal="center" vertical="center"/>
      <protection hidden="1"/>
    </xf>
    <xf numFmtId="0" fontId="1" fillId="0" borderId="79" xfId="1" applyNumberFormat="1" applyFont="1" applyFill="1" applyBorder="1" applyAlignment="1" applyProtection="1">
      <alignment horizontal="center" vertical="center"/>
      <protection hidden="1"/>
    </xf>
    <xf numFmtId="0" fontId="4" fillId="0" borderId="15" xfId="1" applyNumberFormat="1" applyFont="1" applyFill="1" applyBorder="1" applyAlignment="1" applyProtection="1">
      <alignment horizontal="center" vertical="center"/>
      <protection hidden="1"/>
    </xf>
    <xf numFmtId="0" fontId="1" fillId="0" borderId="15" xfId="1" applyNumberFormat="1" applyFont="1" applyFill="1" applyBorder="1" applyAlignment="1" applyProtection="1">
      <alignment horizontal="center" vertical="center"/>
      <protection hidden="1"/>
    </xf>
    <xf numFmtId="0" fontId="1" fillId="0" borderId="61" xfId="1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56" xfId="0" applyFont="1" applyBorder="1" applyAlignment="1" applyProtection="1">
      <alignment horizontal="center" vertical="center" wrapText="1"/>
      <protection hidden="1"/>
    </xf>
    <xf numFmtId="0" fontId="4" fillId="0" borderId="67" xfId="0" applyFont="1" applyBorder="1" applyAlignment="1" applyProtection="1">
      <alignment horizontal="center" vertical="center" wrapText="1"/>
      <protection hidden="1"/>
    </xf>
    <xf numFmtId="0" fontId="4" fillId="0" borderId="43" xfId="0" applyFont="1" applyBorder="1" applyAlignment="1" applyProtection="1">
      <alignment horizontal="center" vertical="center" wrapText="1"/>
      <protection hidden="1"/>
    </xf>
    <xf numFmtId="0" fontId="4" fillId="0" borderId="51" xfId="0" applyFont="1" applyBorder="1" applyAlignment="1" applyProtection="1">
      <alignment horizontal="center" vertical="center" wrapText="1"/>
      <protection hidden="1"/>
    </xf>
    <xf numFmtId="38" fontId="4" fillId="0" borderId="44" xfId="1" applyFont="1" applyFill="1" applyBorder="1" applyAlignment="1" applyProtection="1">
      <alignment horizontal="center" vertical="center"/>
      <protection hidden="1"/>
    </xf>
    <xf numFmtId="0" fontId="4" fillId="0" borderId="47" xfId="0" applyFont="1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177" fontId="4" fillId="0" borderId="38" xfId="0" applyNumberFormat="1" applyFont="1" applyBorder="1" applyAlignment="1" applyProtection="1">
      <alignment horizontal="distributed" vertical="center"/>
      <protection hidden="1"/>
    </xf>
    <xf numFmtId="177" fontId="4" fillId="0" borderId="38" xfId="0" applyNumberFormat="1" applyFont="1" applyBorder="1" applyAlignment="1" applyProtection="1">
      <alignment horizontal="center" vertical="center"/>
      <protection hidden="1"/>
    </xf>
    <xf numFmtId="0" fontId="4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distributed" vertical="center"/>
      <protection hidden="1"/>
    </xf>
    <xf numFmtId="0" fontId="4" fillId="0" borderId="14" xfId="0" applyFont="1" applyBorder="1" applyProtection="1">
      <protection hidden="1"/>
    </xf>
    <xf numFmtId="0" fontId="4" fillId="0" borderId="34" xfId="0" applyFont="1" applyBorder="1" applyProtection="1">
      <protection hidden="1"/>
    </xf>
    <xf numFmtId="0" fontId="4" fillId="0" borderId="39" xfId="0" applyFont="1" applyBorder="1" applyProtection="1">
      <protection hidden="1"/>
    </xf>
    <xf numFmtId="38" fontId="4" fillId="3" borderId="19" xfId="1" applyFont="1" applyFill="1" applyBorder="1" applyAlignment="1" applyProtection="1">
      <alignment horizontal="center" vertical="center"/>
      <protection locked="0"/>
    </xf>
    <xf numFmtId="38" fontId="1" fillId="3" borderId="19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38" fontId="4" fillId="3" borderId="68" xfId="1" applyFont="1" applyFill="1" applyBorder="1" applyAlignment="1" applyProtection="1">
      <alignment horizontal="center" vertical="center"/>
      <protection locked="0"/>
    </xf>
    <xf numFmtId="38" fontId="4" fillId="3" borderId="69" xfId="1" applyFont="1" applyFill="1" applyBorder="1" applyAlignment="1" applyProtection="1">
      <alignment horizontal="center" vertical="center"/>
      <protection locked="0"/>
    </xf>
    <xf numFmtId="38" fontId="4" fillId="3" borderId="31" xfId="1" applyFont="1" applyFill="1" applyBorder="1" applyAlignment="1" applyProtection="1">
      <alignment horizontal="center" vertical="center"/>
      <protection locked="0"/>
    </xf>
    <xf numFmtId="38" fontId="4" fillId="3" borderId="52" xfId="1" applyFont="1" applyFill="1" applyBorder="1" applyAlignment="1" applyProtection="1">
      <alignment horizontal="center" vertical="center"/>
      <protection locked="0"/>
    </xf>
    <xf numFmtId="38" fontId="4" fillId="3" borderId="32" xfId="1" applyFont="1" applyFill="1" applyBorder="1" applyAlignment="1" applyProtection="1">
      <alignment horizontal="center" vertical="center"/>
      <protection locked="0"/>
    </xf>
    <xf numFmtId="38" fontId="4" fillId="3" borderId="50" xfId="1" applyFont="1" applyFill="1" applyBorder="1" applyAlignment="1" applyProtection="1">
      <alignment horizontal="center" vertical="center"/>
      <protection locked="0"/>
    </xf>
    <xf numFmtId="38" fontId="4" fillId="3" borderId="43" xfId="1" applyFont="1" applyFill="1" applyBorder="1" applyAlignment="1" applyProtection="1">
      <alignment horizontal="center" vertical="center"/>
      <protection locked="0"/>
    </xf>
    <xf numFmtId="38" fontId="4" fillId="3" borderId="51" xfId="1" applyFont="1" applyFill="1" applyBorder="1" applyAlignment="1" applyProtection="1">
      <alignment horizontal="center" vertical="center"/>
      <protection locked="0"/>
    </xf>
    <xf numFmtId="0" fontId="11" fillId="10" borderId="70" xfId="3" applyFont="1" applyFill="1" applyBorder="1" applyAlignment="1">
      <alignment horizontal="center" vertical="center" wrapText="1"/>
    </xf>
    <xf numFmtId="0" fontId="11" fillId="10" borderId="71" xfId="0" applyFont="1" applyFill="1" applyBorder="1" applyAlignment="1">
      <alignment horizontal="center" vertical="center"/>
    </xf>
    <xf numFmtId="0" fontId="11" fillId="10" borderId="72" xfId="0" applyFont="1" applyFill="1" applyBorder="1" applyAlignment="1">
      <alignment horizontal="center" vertical="center"/>
    </xf>
    <xf numFmtId="0" fontId="11" fillId="11" borderId="71" xfId="3" applyFont="1" applyFill="1" applyBorder="1" applyAlignment="1">
      <alignment horizontal="center" vertical="center" wrapText="1"/>
    </xf>
    <xf numFmtId="0" fontId="11" fillId="11" borderId="71" xfId="0" applyFont="1" applyFill="1" applyBorder="1" applyAlignment="1">
      <alignment horizontal="center" vertical="center"/>
    </xf>
    <xf numFmtId="0" fontId="11" fillId="11" borderId="72" xfId="0" applyFont="1" applyFill="1" applyBorder="1" applyAlignment="1">
      <alignment horizontal="center" vertical="center"/>
    </xf>
    <xf numFmtId="0" fontId="11" fillId="5" borderId="74" xfId="3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1" fillId="7" borderId="70" xfId="3" applyFont="1" applyFill="1" applyBorder="1" applyAlignment="1">
      <alignment horizontal="center" vertical="center"/>
    </xf>
    <xf numFmtId="0" fontId="11" fillId="7" borderId="71" xfId="0" applyFont="1" applyFill="1" applyBorder="1" applyAlignment="1">
      <alignment horizontal="center" vertical="center"/>
    </xf>
    <xf numFmtId="0" fontId="11" fillId="7" borderId="72" xfId="0" applyFont="1" applyFill="1" applyBorder="1" applyAlignment="1">
      <alignment horizontal="center" vertical="center"/>
    </xf>
    <xf numFmtId="0" fontId="11" fillId="6" borderId="71" xfId="3" applyFont="1" applyFill="1" applyBorder="1" applyAlignment="1">
      <alignment horizontal="center" vertical="center" wrapText="1"/>
    </xf>
    <xf numFmtId="0" fontId="11" fillId="6" borderId="71" xfId="0" applyFont="1" applyFill="1" applyBorder="1" applyAlignment="1">
      <alignment horizontal="center" vertical="center"/>
    </xf>
    <xf numFmtId="0" fontId="11" fillId="8" borderId="70" xfId="3" applyFont="1" applyFill="1" applyBorder="1" applyAlignment="1">
      <alignment horizontal="center" vertical="center" wrapText="1"/>
    </xf>
    <xf numFmtId="0" fontId="11" fillId="8" borderId="71" xfId="0" applyFont="1" applyFill="1" applyBorder="1" applyAlignment="1">
      <alignment horizontal="center" vertical="center"/>
    </xf>
    <xf numFmtId="0" fontId="11" fillId="8" borderId="72" xfId="0" applyFont="1" applyFill="1" applyBorder="1" applyAlignment="1">
      <alignment horizontal="center" vertical="center"/>
    </xf>
    <xf numFmtId="0" fontId="11" fillId="9" borderId="71" xfId="3" applyFont="1" applyFill="1" applyBorder="1" applyAlignment="1">
      <alignment horizontal="center" vertical="center" wrapText="1"/>
    </xf>
    <xf numFmtId="0" fontId="11" fillId="9" borderId="7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20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20" fontId="3" fillId="0" borderId="35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20" fontId="3" fillId="0" borderId="44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20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6" fillId="0" borderId="86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38" fontId="4" fillId="3" borderId="44" xfId="1" applyFont="1" applyFill="1" applyBorder="1" applyAlignment="1" applyProtection="1">
      <alignment horizontal="center" vertical="center"/>
    </xf>
    <xf numFmtId="38" fontId="0" fillId="0" borderId="47" xfId="1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6" fillId="0" borderId="8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0" borderId="37" xfId="1" applyNumberFormat="1" applyFont="1" applyBorder="1" applyAlignment="1" applyProtection="1">
      <alignment horizontal="center" vertical="center"/>
    </xf>
    <xf numFmtId="0" fontId="1" fillId="0" borderId="37" xfId="1" applyNumberFormat="1" applyFont="1" applyBorder="1" applyAlignment="1" applyProtection="1">
      <alignment horizontal="center" vertical="center"/>
    </xf>
    <xf numFmtId="0" fontId="1" fillId="0" borderId="79" xfId="1" applyNumberFormat="1" applyFont="1" applyBorder="1" applyAlignment="1" applyProtection="1">
      <alignment horizontal="center" vertical="center"/>
    </xf>
    <xf numFmtId="0" fontId="4" fillId="0" borderId="15" xfId="1" applyNumberFormat="1" applyFont="1" applyBorder="1" applyAlignment="1" applyProtection="1">
      <alignment horizontal="center" vertical="center"/>
    </xf>
    <xf numFmtId="0" fontId="1" fillId="0" borderId="15" xfId="1" applyNumberFormat="1" applyFont="1" applyBorder="1" applyAlignment="1" applyProtection="1">
      <alignment horizontal="center" vertical="center"/>
    </xf>
    <xf numFmtId="0" fontId="1" fillId="0" borderId="61" xfId="1" applyNumberFormat="1" applyFont="1" applyBorder="1" applyAlignment="1" applyProtection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38" fontId="4" fillId="0" borderId="44" xfId="1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38" fontId="4" fillId="0" borderId="31" xfId="1" applyFont="1" applyBorder="1" applyAlignment="1" applyProtection="1">
      <alignment horizontal="center" vertical="center"/>
    </xf>
    <xf numFmtId="38" fontId="4" fillId="0" borderId="52" xfId="1" applyFont="1" applyBorder="1" applyAlignment="1" applyProtection="1">
      <alignment horizontal="center" vertical="center"/>
    </xf>
    <xf numFmtId="38" fontId="4" fillId="0" borderId="32" xfId="1" applyFont="1" applyBorder="1" applyAlignment="1" applyProtection="1">
      <alignment horizontal="center" vertical="center"/>
    </xf>
    <xf numFmtId="38" fontId="4" fillId="0" borderId="50" xfId="1" applyFont="1" applyBorder="1" applyAlignment="1" applyProtection="1">
      <alignment horizontal="center" vertical="center"/>
    </xf>
    <xf numFmtId="38" fontId="4" fillId="0" borderId="43" xfId="1" applyFont="1" applyBorder="1" applyAlignment="1" applyProtection="1">
      <alignment horizontal="center" vertical="center"/>
    </xf>
    <xf numFmtId="38" fontId="4" fillId="0" borderId="51" xfId="1" applyFont="1" applyBorder="1" applyAlignment="1" applyProtection="1">
      <alignment horizontal="center" vertical="center"/>
    </xf>
    <xf numFmtId="38" fontId="4" fillId="0" borderId="19" xfId="1" applyFont="1" applyBorder="1" applyAlignment="1" applyProtection="1">
      <alignment horizontal="center" vertical="center"/>
    </xf>
    <xf numFmtId="38" fontId="1" fillId="0" borderId="19" xfId="1" applyFont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38" fontId="4" fillId="0" borderId="68" xfId="1" applyFont="1" applyBorder="1" applyAlignment="1" applyProtection="1">
      <alignment horizontal="center" vertical="center"/>
    </xf>
    <xf numFmtId="38" fontId="4" fillId="0" borderId="69" xfId="1" applyFont="1" applyBorder="1" applyAlignment="1" applyProtection="1">
      <alignment horizontal="center" vertical="center"/>
    </xf>
    <xf numFmtId="0" fontId="11" fillId="6" borderId="70" xfId="3" applyFont="1" applyFill="1" applyBorder="1" applyAlignment="1">
      <alignment horizontal="center" vertical="center" wrapText="1"/>
    </xf>
    <xf numFmtId="0" fontId="11" fillId="6" borderId="72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CC99"/>
      <color rgb="FFDDDDDD"/>
      <color rgb="FFCCCCFF"/>
      <color rgb="FFCCFFCC"/>
      <color rgb="FFFF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45</xdr:row>
      <xdr:rowOff>0</xdr:rowOff>
    </xdr:from>
    <xdr:to>
      <xdr:col>37</xdr:col>
      <xdr:colOff>88900</xdr:colOff>
      <xdr:row>56</xdr:row>
      <xdr:rowOff>95250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54800" y="7950200"/>
          <a:ext cx="266700" cy="17653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209550</xdr:colOff>
      <xdr:row>1</xdr:row>
      <xdr:rowOff>279400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38150" y="177800"/>
          <a:ext cx="755650" cy="279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見本</a:t>
          </a:r>
        </a:p>
      </xdr:txBody>
    </xdr:sp>
    <xdr:clientData/>
  </xdr:twoCellAnchor>
  <xdr:twoCellAnchor>
    <xdr:from>
      <xdr:col>15</xdr:col>
      <xdr:colOff>279400</xdr:colOff>
      <xdr:row>4</xdr:row>
      <xdr:rowOff>241300</xdr:rowOff>
    </xdr:from>
    <xdr:to>
      <xdr:col>15</xdr:col>
      <xdr:colOff>336550</xdr:colOff>
      <xdr:row>6</xdr:row>
      <xdr:rowOff>44450</xdr:rowOff>
    </xdr:to>
    <xdr:sp macro="" textlink="">
      <xdr:nvSpPr>
        <xdr:cNvPr id="48" name="Line 24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ShapeType="1"/>
        </xdr:cNvSpPr>
      </xdr:nvSpPr>
      <xdr:spPr bwMode="auto">
        <a:xfrm>
          <a:off x="6057900" y="1466850"/>
          <a:ext cx="57150" cy="565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15874</xdr:colOff>
      <xdr:row>4</xdr:row>
      <xdr:rowOff>276225</xdr:rowOff>
    </xdr:from>
    <xdr:to>
      <xdr:col>3</xdr:col>
      <xdr:colOff>133349</xdr:colOff>
      <xdr:row>5</xdr:row>
      <xdr:rowOff>368300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644524" y="1501775"/>
          <a:ext cx="473075" cy="47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161925</xdr:colOff>
      <xdr:row>8</xdr:row>
      <xdr:rowOff>133350</xdr:rowOff>
    </xdr:from>
    <xdr:to>
      <xdr:col>16</xdr:col>
      <xdr:colOff>76200</xdr:colOff>
      <xdr:row>8</xdr:row>
      <xdr:rowOff>352425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5940425" y="2419350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9</xdr:row>
      <xdr:rowOff>123825</xdr:rowOff>
    </xdr:from>
    <xdr:to>
      <xdr:col>16</xdr:col>
      <xdr:colOff>66675</xdr:colOff>
      <xdr:row>9</xdr:row>
      <xdr:rowOff>342900</xdr:rowOff>
    </xdr:to>
    <xdr:sp macro="" textlink="">
      <xdr:nvSpPr>
        <xdr:cNvPr id="9" name="Oval 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5930900" y="2886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268940</xdr:colOff>
      <xdr:row>12</xdr:row>
      <xdr:rowOff>235321</xdr:rowOff>
    </xdr:from>
    <xdr:to>
      <xdr:col>11</xdr:col>
      <xdr:colOff>448235</xdr:colOff>
      <xdr:row>13</xdr:row>
      <xdr:rowOff>123263</xdr:rowOff>
    </xdr:to>
    <xdr:sp macro="" textlink="">
      <xdr:nvSpPr>
        <xdr:cNvPr id="10" name="Line 2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ShapeType="1"/>
        </xdr:cNvSpPr>
      </xdr:nvSpPr>
      <xdr:spPr bwMode="auto">
        <a:xfrm flipH="1">
          <a:off x="4498040" y="4426321"/>
          <a:ext cx="179295" cy="3641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152400</xdr:colOff>
      <xdr:row>10</xdr:row>
      <xdr:rowOff>123825</xdr:rowOff>
    </xdr:from>
    <xdr:to>
      <xdr:col>16</xdr:col>
      <xdr:colOff>66675</xdr:colOff>
      <xdr:row>10</xdr:row>
      <xdr:rowOff>342900</xdr:rowOff>
    </xdr:to>
    <xdr:sp macro="" textlink="">
      <xdr:nvSpPr>
        <xdr:cNvPr id="12" name="Oval 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5930900" y="33623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11</xdr:row>
      <xdr:rowOff>123825</xdr:rowOff>
    </xdr:from>
    <xdr:to>
      <xdr:col>16</xdr:col>
      <xdr:colOff>66675</xdr:colOff>
      <xdr:row>11</xdr:row>
      <xdr:rowOff>342900</xdr:rowOff>
    </xdr:to>
    <xdr:sp macro="" textlink="">
      <xdr:nvSpPr>
        <xdr:cNvPr id="13" name="Oval 7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5930900" y="38385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12</xdr:row>
      <xdr:rowOff>123825</xdr:rowOff>
    </xdr:from>
    <xdr:to>
      <xdr:col>16</xdr:col>
      <xdr:colOff>66675</xdr:colOff>
      <xdr:row>12</xdr:row>
      <xdr:rowOff>342900</xdr:rowOff>
    </xdr:to>
    <xdr:sp macro="" textlink="">
      <xdr:nvSpPr>
        <xdr:cNvPr id="14" name="Oval 7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5930900" y="43148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14</xdr:row>
      <xdr:rowOff>123825</xdr:rowOff>
    </xdr:from>
    <xdr:to>
      <xdr:col>16</xdr:col>
      <xdr:colOff>66675</xdr:colOff>
      <xdr:row>14</xdr:row>
      <xdr:rowOff>342900</xdr:rowOff>
    </xdr:to>
    <xdr:sp macro="" textlink="">
      <xdr:nvSpPr>
        <xdr:cNvPr id="15" name="Oval 7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5930900" y="52673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13</xdr:row>
      <xdr:rowOff>123825</xdr:rowOff>
    </xdr:from>
    <xdr:to>
      <xdr:col>16</xdr:col>
      <xdr:colOff>66675</xdr:colOff>
      <xdr:row>13</xdr:row>
      <xdr:rowOff>342900</xdr:rowOff>
    </xdr:to>
    <xdr:sp macro="" textlink="">
      <xdr:nvSpPr>
        <xdr:cNvPr id="19" name="Oval 7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5930900" y="4791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15</xdr:row>
      <xdr:rowOff>123825</xdr:rowOff>
    </xdr:from>
    <xdr:to>
      <xdr:col>16</xdr:col>
      <xdr:colOff>66675</xdr:colOff>
      <xdr:row>15</xdr:row>
      <xdr:rowOff>342900</xdr:rowOff>
    </xdr:to>
    <xdr:sp macro="" textlink="">
      <xdr:nvSpPr>
        <xdr:cNvPr id="23" name="Oval 7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5930900" y="57435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16</xdr:row>
      <xdr:rowOff>123825</xdr:rowOff>
    </xdr:from>
    <xdr:to>
      <xdr:col>16</xdr:col>
      <xdr:colOff>66675</xdr:colOff>
      <xdr:row>16</xdr:row>
      <xdr:rowOff>342900</xdr:rowOff>
    </xdr:to>
    <xdr:sp macro="" textlink="">
      <xdr:nvSpPr>
        <xdr:cNvPr id="24" name="Oval 7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5930900" y="62198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17</xdr:row>
      <xdr:rowOff>123825</xdr:rowOff>
    </xdr:from>
    <xdr:to>
      <xdr:col>16</xdr:col>
      <xdr:colOff>66675</xdr:colOff>
      <xdr:row>17</xdr:row>
      <xdr:rowOff>342900</xdr:rowOff>
    </xdr:to>
    <xdr:sp macro="" textlink="">
      <xdr:nvSpPr>
        <xdr:cNvPr id="25" name="Oval 7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5930900" y="6696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18</xdr:row>
      <xdr:rowOff>133350</xdr:rowOff>
    </xdr:from>
    <xdr:to>
      <xdr:col>19</xdr:col>
      <xdr:colOff>9525</xdr:colOff>
      <xdr:row>18</xdr:row>
      <xdr:rowOff>352425</xdr:rowOff>
    </xdr:to>
    <xdr:sp macro="" textlink="">
      <xdr:nvSpPr>
        <xdr:cNvPr id="26" name="Oval 7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7219950" y="7143750"/>
          <a:ext cx="952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18</xdr:row>
      <xdr:rowOff>123825</xdr:rowOff>
    </xdr:from>
    <xdr:to>
      <xdr:col>16</xdr:col>
      <xdr:colOff>66675</xdr:colOff>
      <xdr:row>18</xdr:row>
      <xdr:rowOff>342900</xdr:rowOff>
    </xdr:to>
    <xdr:sp macro="" textlink="">
      <xdr:nvSpPr>
        <xdr:cNvPr id="30" name="Oval 7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5930900" y="71342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133350</xdr:rowOff>
    </xdr:from>
    <xdr:to>
      <xdr:col>19</xdr:col>
      <xdr:colOff>9525</xdr:colOff>
      <xdr:row>20</xdr:row>
      <xdr:rowOff>352425</xdr:rowOff>
    </xdr:to>
    <xdr:sp macro="" textlink="">
      <xdr:nvSpPr>
        <xdr:cNvPr id="31" name="Oval 7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 bwMode="auto">
        <a:xfrm>
          <a:off x="7219950" y="8020050"/>
          <a:ext cx="952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69850</xdr:colOff>
      <xdr:row>1</xdr:row>
      <xdr:rowOff>260350</xdr:rowOff>
    </xdr:from>
    <xdr:to>
      <xdr:col>3</xdr:col>
      <xdr:colOff>260350</xdr:colOff>
      <xdr:row>5</xdr:row>
      <xdr:rowOff>254000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 bwMode="auto">
        <a:xfrm rot="10800000" flipV="1">
          <a:off x="69850" y="438150"/>
          <a:ext cx="1174750" cy="1422400"/>
        </a:xfrm>
        <a:prstGeom prst="wedgeRoundRectCallout">
          <a:avLst>
            <a:gd name="adj1" fmla="val 4421"/>
            <a:gd name="adj2" fmla="val -2419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サービスを提供した日が土日休日加算が適用される土曜・日曜・休日に該当する場合、「土・日・休日」のいずれかを記入します。</a:t>
          </a:r>
        </a:p>
      </xdr:txBody>
    </xdr:sp>
    <xdr:clientData/>
  </xdr:twoCellAnchor>
  <xdr:twoCellAnchor>
    <xdr:from>
      <xdr:col>6</xdr:col>
      <xdr:colOff>182093</xdr:colOff>
      <xdr:row>8</xdr:row>
      <xdr:rowOff>339347</xdr:rowOff>
    </xdr:from>
    <xdr:to>
      <xdr:col>6</xdr:col>
      <xdr:colOff>392578</xdr:colOff>
      <xdr:row>9</xdr:row>
      <xdr:rowOff>296208</xdr:rowOff>
    </xdr:to>
    <xdr:sp macro="" textlink="">
      <xdr:nvSpPr>
        <xdr:cNvPr id="39" name="Line 25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ShapeType="1"/>
        </xdr:cNvSpPr>
      </xdr:nvSpPr>
      <xdr:spPr bwMode="auto">
        <a:xfrm flipH="1" flipV="1">
          <a:off x="2347443" y="2625347"/>
          <a:ext cx="210485" cy="4331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361950</xdr:colOff>
      <xdr:row>8</xdr:row>
      <xdr:rowOff>355598</xdr:rowOff>
    </xdr:from>
    <xdr:to>
      <xdr:col>8</xdr:col>
      <xdr:colOff>126065</xdr:colOff>
      <xdr:row>9</xdr:row>
      <xdr:rowOff>195356</xdr:rowOff>
    </xdr:to>
    <xdr:sp macro="" textlink="">
      <xdr:nvSpPr>
        <xdr:cNvPr id="40" name="Line 24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ShapeType="1"/>
        </xdr:cNvSpPr>
      </xdr:nvSpPr>
      <xdr:spPr bwMode="auto">
        <a:xfrm flipV="1">
          <a:off x="2940050" y="2641598"/>
          <a:ext cx="176865" cy="31600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234950</xdr:colOff>
      <xdr:row>9</xdr:row>
      <xdr:rowOff>78254</xdr:rowOff>
    </xdr:from>
    <xdr:to>
      <xdr:col>9</xdr:col>
      <xdr:colOff>46505</xdr:colOff>
      <xdr:row>11</xdr:row>
      <xdr:rowOff>317500</xdr:rowOff>
    </xdr:to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 bwMode="auto">
        <a:xfrm>
          <a:off x="1574800" y="2840504"/>
          <a:ext cx="1875305" cy="1191746"/>
        </a:xfrm>
        <a:prstGeom prst="wedgeRoundRectCallout">
          <a:avLst>
            <a:gd name="adj1" fmla="val 11764"/>
            <a:gd name="adj2" fmla="val -4876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ヘルパーが運転する車で移動支援を行う場合、サービス提供時間には運転中の時間を含めた時間を記入し、利用時間数には運転中の時間を除いた時間数（算定可能な時間数）を記入します。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38100</xdr:colOff>
      <xdr:row>8</xdr:row>
      <xdr:rowOff>390525</xdr:rowOff>
    </xdr:from>
    <xdr:to>
      <xdr:col>17</xdr:col>
      <xdr:colOff>304800</xdr:colOff>
      <xdr:row>9</xdr:row>
      <xdr:rowOff>200025</xdr:rowOff>
    </xdr:to>
    <xdr:sp macro="" textlink="">
      <xdr:nvSpPr>
        <xdr:cNvPr id="42" name="Line 25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ShapeType="1"/>
        </xdr:cNvSpPr>
      </xdr:nvSpPr>
      <xdr:spPr bwMode="auto">
        <a:xfrm flipV="1">
          <a:off x="6426200" y="2676525"/>
          <a:ext cx="26670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228601</xdr:colOff>
      <xdr:row>9</xdr:row>
      <xdr:rowOff>76200</xdr:rowOff>
    </xdr:from>
    <xdr:to>
      <xdr:col>17</xdr:col>
      <xdr:colOff>657226</xdr:colOff>
      <xdr:row>10</xdr:row>
      <xdr:rowOff>85725</xdr:rowOff>
    </xdr:to>
    <xdr:sp macro="" textlink="">
      <xdr:nvSpPr>
        <xdr:cNvPr id="43" name="AutoShape 1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 bwMode="auto">
        <a:xfrm>
          <a:off x="5778501" y="2838450"/>
          <a:ext cx="1266825" cy="485775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備考欄に運転中の時間を記入します。</a:t>
          </a:r>
        </a:p>
      </xdr:txBody>
    </xdr:sp>
    <xdr:clientData/>
  </xdr:twoCellAnchor>
  <xdr:twoCellAnchor>
    <xdr:from>
      <xdr:col>8</xdr:col>
      <xdr:colOff>241300</xdr:colOff>
      <xdr:row>20</xdr:row>
      <xdr:rowOff>361950</xdr:rowOff>
    </xdr:from>
    <xdr:to>
      <xdr:col>8</xdr:col>
      <xdr:colOff>392205</xdr:colOff>
      <xdr:row>22</xdr:row>
      <xdr:rowOff>134470</xdr:rowOff>
    </xdr:to>
    <xdr:sp macro="" textlink="">
      <xdr:nvSpPr>
        <xdr:cNvPr id="46" name="Line 22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ShapeType="1"/>
        </xdr:cNvSpPr>
      </xdr:nvSpPr>
      <xdr:spPr bwMode="auto">
        <a:xfrm flipH="1" flipV="1">
          <a:off x="3232150" y="8420100"/>
          <a:ext cx="150905" cy="6488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190497</xdr:colOff>
      <xdr:row>21</xdr:row>
      <xdr:rowOff>369794</xdr:rowOff>
    </xdr:from>
    <xdr:to>
      <xdr:col>12</xdr:col>
      <xdr:colOff>406400</xdr:colOff>
      <xdr:row>24</xdr:row>
      <xdr:rowOff>0</xdr:rowOff>
    </xdr:to>
    <xdr:sp macro="" textlink="">
      <xdr:nvSpPr>
        <xdr:cNvPr id="47" name="AutoShape 15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 bwMode="auto">
        <a:xfrm>
          <a:off x="3181347" y="8866094"/>
          <a:ext cx="1924053" cy="944656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１日に複数回支援を行った場合で、前後の支援の間隔が２時間未満の場合は、前後の支援時間を合わせて１回の支援とし、合算した時間数を記入します。</a:t>
          </a:r>
        </a:p>
      </xdr:txBody>
    </xdr:sp>
    <xdr:clientData/>
  </xdr:twoCellAnchor>
  <xdr:twoCellAnchor>
    <xdr:from>
      <xdr:col>15</xdr:col>
      <xdr:colOff>161925</xdr:colOff>
      <xdr:row>20</xdr:row>
      <xdr:rowOff>110938</xdr:rowOff>
    </xdr:from>
    <xdr:to>
      <xdr:col>16</xdr:col>
      <xdr:colOff>76200</xdr:colOff>
      <xdr:row>20</xdr:row>
      <xdr:rowOff>330013</xdr:rowOff>
    </xdr:to>
    <xdr:sp macro="" textlink="">
      <xdr:nvSpPr>
        <xdr:cNvPr id="49" name="Oval 7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 bwMode="auto">
        <a:xfrm>
          <a:off x="5940425" y="7997638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161925</xdr:colOff>
      <xdr:row>21</xdr:row>
      <xdr:rowOff>99732</xdr:rowOff>
    </xdr:from>
    <xdr:to>
      <xdr:col>16</xdr:col>
      <xdr:colOff>76200</xdr:colOff>
      <xdr:row>21</xdr:row>
      <xdr:rowOff>318807</xdr:rowOff>
    </xdr:to>
    <xdr:sp macro="" textlink="">
      <xdr:nvSpPr>
        <xdr:cNvPr id="51" name="Oval 7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 bwMode="auto">
        <a:xfrm>
          <a:off x="5940425" y="8424582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44822</xdr:colOff>
      <xdr:row>12</xdr:row>
      <xdr:rowOff>201707</xdr:rowOff>
    </xdr:from>
    <xdr:to>
      <xdr:col>12</xdr:col>
      <xdr:colOff>246528</xdr:colOff>
      <xdr:row>13</xdr:row>
      <xdr:rowOff>112060</xdr:rowOff>
    </xdr:to>
    <xdr:sp macro="" textlink="">
      <xdr:nvSpPr>
        <xdr:cNvPr id="52" name="Line 20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ShapeType="1"/>
        </xdr:cNvSpPr>
      </xdr:nvSpPr>
      <xdr:spPr bwMode="auto">
        <a:xfrm>
          <a:off x="4743822" y="4392707"/>
          <a:ext cx="201706" cy="38660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67232</xdr:colOff>
      <xdr:row>10</xdr:row>
      <xdr:rowOff>448235</xdr:rowOff>
    </xdr:from>
    <xdr:to>
      <xdr:col>13</xdr:col>
      <xdr:colOff>425820</xdr:colOff>
      <xdr:row>12</xdr:row>
      <xdr:rowOff>380999</xdr:rowOff>
    </xdr:to>
    <xdr:sp macro="" textlink="">
      <xdr:nvSpPr>
        <xdr:cNvPr id="53" name="AutoShape 4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 rot="10800000">
          <a:off x="3883582" y="3686735"/>
          <a:ext cx="1679388" cy="885264"/>
        </a:xfrm>
        <a:prstGeom prst="wedgeRoundRectCallout">
          <a:avLst>
            <a:gd name="adj1" fmla="val 20338"/>
            <a:gd name="adj2" fmla="val -2143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グループ支援を実施した場合、ヘルパーの人数と利用者の人数を記入します。車利用の場合、ヘルパーの人数に運転者は含みません。</a:t>
          </a:r>
        </a:p>
      </xdr:txBody>
    </xdr:sp>
    <xdr:clientData/>
  </xdr:twoCellAnchor>
  <xdr:twoCellAnchor>
    <xdr:from>
      <xdr:col>15</xdr:col>
      <xdr:colOff>152400</xdr:colOff>
      <xdr:row>19</xdr:row>
      <xdr:rowOff>123825</xdr:rowOff>
    </xdr:from>
    <xdr:to>
      <xdr:col>16</xdr:col>
      <xdr:colOff>66675</xdr:colOff>
      <xdr:row>19</xdr:row>
      <xdr:rowOff>342900</xdr:rowOff>
    </xdr:to>
    <xdr:sp macro="" textlink="">
      <xdr:nvSpPr>
        <xdr:cNvPr id="54" name="Oval 7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5930900" y="75723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234949</xdr:colOff>
      <xdr:row>4</xdr:row>
      <xdr:rowOff>279400</xdr:rowOff>
    </xdr:from>
    <xdr:to>
      <xdr:col>9</xdr:col>
      <xdr:colOff>234950</xdr:colOff>
      <xdr:row>5</xdr:row>
      <xdr:rowOff>375397</xdr:rowOff>
    </xdr:to>
    <xdr:sp macro="" textlink="">
      <xdr:nvSpPr>
        <xdr:cNvPr id="56" name="Line 23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ShapeType="1"/>
        </xdr:cNvSpPr>
      </xdr:nvSpPr>
      <xdr:spPr bwMode="auto">
        <a:xfrm flipH="1">
          <a:off x="3638549" y="1504950"/>
          <a:ext cx="1" cy="47699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41275</xdr:colOff>
      <xdr:row>2</xdr:row>
      <xdr:rowOff>279401</xdr:rowOff>
    </xdr:from>
    <xdr:to>
      <xdr:col>11</xdr:col>
      <xdr:colOff>22225</xdr:colOff>
      <xdr:row>4</xdr:row>
      <xdr:rowOff>361950</xdr:rowOff>
    </xdr:to>
    <xdr:sp macro="" textlink="">
      <xdr:nvSpPr>
        <xdr:cNvPr id="57" name="AutoShape 15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3032125" y="742951"/>
          <a:ext cx="1219200" cy="844549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①～⑤の中から該当するものをすべて記入します。</a:t>
          </a:r>
        </a:p>
      </xdr:txBody>
    </xdr:sp>
    <xdr:clientData/>
  </xdr:twoCellAnchor>
  <xdr:twoCellAnchor>
    <xdr:from>
      <xdr:col>13</xdr:col>
      <xdr:colOff>336550</xdr:colOff>
      <xdr:row>4</xdr:row>
      <xdr:rowOff>260350</xdr:rowOff>
    </xdr:from>
    <xdr:to>
      <xdr:col>15</xdr:col>
      <xdr:colOff>254000</xdr:colOff>
      <xdr:row>6</xdr:row>
      <xdr:rowOff>38100</xdr:rowOff>
    </xdr:to>
    <xdr:sp macro="" textlink="">
      <xdr:nvSpPr>
        <xdr:cNvPr id="59" name="Line 24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ShapeType="1"/>
        </xdr:cNvSpPr>
      </xdr:nvSpPr>
      <xdr:spPr bwMode="auto">
        <a:xfrm flipH="1">
          <a:off x="5505450" y="1485900"/>
          <a:ext cx="527050" cy="539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431800</xdr:colOff>
      <xdr:row>2</xdr:row>
      <xdr:rowOff>247650</xdr:rowOff>
    </xdr:from>
    <xdr:to>
      <xdr:col>18</xdr:col>
      <xdr:colOff>101600</xdr:colOff>
      <xdr:row>4</xdr:row>
      <xdr:rowOff>298450</xdr:rowOff>
    </xdr:to>
    <xdr:sp macro="" textlink="">
      <xdr:nvSpPr>
        <xdr:cNvPr id="60" name="AutoShape 15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4660900" y="711200"/>
          <a:ext cx="2527300" cy="812800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サービス提供後にサービスを提供したヘルパーがサービス提供者欄に自署又は押印し、利用者から確認を受け、利用者確認欄に自署又は押印を受けます。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82550</xdr:colOff>
      <xdr:row>1</xdr:row>
      <xdr:rowOff>279400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EFD61D-3058-4E2C-BD38-D5545A948D4F}"/>
            </a:ext>
          </a:extLst>
        </xdr:cNvPr>
        <xdr:cNvSpPr txBox="1"/>
      </xdr:nvSpPr>
      <xdr:spPr>
        <a:xfrm>
          <a:off x="114300" y="177800"/>
          <a:ext cx="755650" cy="279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9C41-B25B-40F6-85CD-2FCA058CB588}">
  <sheetPr>
    <tabColor rgb="FFFF0000"/>
  </sheetPr>
  <dimension ref="A2:A16"/>
  <sheetViews>
    <sheetView showGridLines="0" workbookViewId="0">
      <selection activeCell="E12" sqref="E12"/>
    </sheetView>
  </sheetViews>
  <sheetFormatPr defaultRowHeight="14" x14ac:dyDescent="0.2"/>
  <cols>
    <col min="1" max="16384" width="8.7265625" style="230"/>
  </cols>
  <sheetData>
    <row r="2" spans="1:1" x14ac:dyDescent="0.2">
      <c r="A2" s="230" t="s">
        <v>114</v>
      </c>
    </row>
    <row r="4" spans="1:1" x14ac:dyDescent="0.2">
      <c r="A4" s="230" t="s">
        <v>115</v>
      </c>
    </row>
    <row r="5" spans="1:1" x14ac:dyDescent="0.2">
      <c r="A5" s="230" t="s">
        <v>116</v>
      </c>
    </row>
    <row r="7" spans="1:1" x14ac:dyDescent="0.2">
      <c r="A7" s="230" t="s">
        <v>117</v>
      </c>
    </row>
    <row r="8" spans="1:1" x14ac:dyDescent="0.2">
      <c r="A8" s="230" t="s">
        <v>118</v>
      </c>
    </row>
    <row r="9" spans="1:1" x14ac:dyDescent="0.2">
      <c r="A9" s="230" t="s">
        <v>119</v>
      </c>
    </row>
    <row r="10" spans="1:1" s="231" customFormat="1" x14ac:dyDescent="0.2">
      <c r="A10" s="231" t="s">
        <v>120</v>
      </c>
    </row>
    <row r="12" spans="1:1" x14ac:dyDescent="0.2">
      <c r="A12" s="230" t="s">
        <v>121</v>
      </c>
    </row>
    <row r="13" spans="1:1" x14ac:dyDescent="0.2">
      <c r="A13" s="230" t="s">
        <v>122</v>
      </c>
    </row>
    <row r="14" spans="1:1" x14ac:dyDescent="0.2">
      <c r="A14" s="230" t="s">
        <v>123</v>
      </c>
    </row>
    <row r="15" spans="1:1" x14ac:dyDescent="0.2">
      <c r="A15" s="230" t="s">
        <v>124</v>
      </c>
    </row>
    <row r="16" spans="1:1" x14ac:dyDescent="0.2">
      <c r="A16" s="230" t="s">
        <v>125</v>
      </c>
    </row>
  </sheetData>
  <sheetProtection password="CCFD" sheet="1" objects="1" scenarios="1" selectLockedCell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31"/>
  <sheetViews>
    <sheetView showGridLines="0" view="pageBreakPreview" zoomScaleNormal="100" zoomScaleSheetLayoutView="100" workbookViewId="0">
      <selection activeCell="L5" sqref="L5:Q6"/>
    </sheetView>
  </sheetViews>
  <sheetFormatPr defaultColWidth="9" defaultRowHeight="13" x14ac:dyDescent="0.2"/>
  <cols>
    <col min="1" max="1" width="2.90625" style="1" customWidth="1"/>
    <col min="2" max="3" width="5.08984375" style="1" customWidth="1"/>
    <col min="4" max="7" width="5.90625" style="1" customWidth="1"/>
    <col min="8" max="8" width="7.08984375" style="1" customWidth="1"/>
    <col min="9" max="10" width="5.90625" style="1" customWidth="1"/>
    <col min="11" max="11" width="8.08984375" style="1" customWidth="1"/>
    <col min="12" max="12" width="6.7265625" style="1" customWidth="1"/>
    <col min="13" max="13" width="5.6328125" style="1" customWidth="1"/>
    <col min="14" max="14" width="3.08984375" style="1" customWidth="1"/>
    <col min="15" max="15" width="5.6328125" style="1" customWidth="1"/>
    <col min="16" max="16" width="3.08984375" style="1" customWidth="1"/>
    <col min="17" max="17" width="10.7265625" style="1" customWidth="1"/>
    <col min="18" max="18" width="1.90625" style="1" customWidth="1"/>
    <col min="19" max="16384" width="9" style="1"/>
  </cols>
  <sheetData>
    <row r="1" spans="1:25" ht="14" x14ac:dyDescent="0.2">
      <c r="A1" s="244" t="s">
        <v>26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75" t="s">
        <v>88</v>
      </c>
      <c r="T1" s="276"/>
      <c r="U1" s="276"/>
      <c r="V1" s="276"/>
      <c r="W1" s="276"/>
    </row>
    <row r="2" spans="1:25" ht="22.5" customHeight="1" thickBot="1" x14ac:dyDescent="0.25">
      <c r="A2" s="247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/>
      <c r="S2" s="276"/>
      <c r="T2" s="276"/>
      <c r="U2" s="276"/>
      <c r="V2" s="276"/>
      <c r="W2" s="276"/>
    </row>
    <row r="3" spans="1:25" s="35" customFormat="1" ht="30" customHeight="1" thickBot="1" x14ac:dyDescent="0.25">
      <c r="A3" s="246">
        <v>5</v>
      </c>
      <c r="B3" s="250" t="s">
        <v>27</v>
      </c>
      <c r="C3" s="251"/>
      <c r="D3" s="252"/>
      <c r="E3" s="253"/>
      <c r="F3" s="253"/>
      <c r="G3" s="254"/>
      <c r="H3" s="245"/>
      <c r="I3" s="245"/>
      <c r="J3" s="263" t="s">
        <v>52</v>
      </c>
      <c r="K3" s="262"/>
      <c r="L3" s="131" t="s">
        <v>53</v>
      </c>
      <c r="M3" s="132"/>
      <c r="N3" s="126" t="s">
        <v>1</v>
      </c>
      <c r="O3" s="132"/>
      <c r="P3" s="133" t="s">
        <v>54</v>
      </c>
      <c r="Q3" s="127"/>
      <c r="R3" s="32"/>
      <c r="S3" s="272"/>
      <c r="T3" s="273"/>
      <c r="U3" s="273"/>
      <c r="V3" s="273"/>
      <c r="W3" s="274"/>
    </row>
    <row r="4" spans="1:25" s="35" customFormat="1" ht="30" customHeight="1" thickBot="1" x14ac:dyDescent="0.25">
      <c r="A4" s="246"/>
      <c r="B4" s="264" t="s">
        <v>2</v>
      </c>
      <c r="C4" s="277"/>
      <c r="D4" s="278"/>
      <c r="E4" s="279"/>
      <c r="F4" s="279"/>
      <c r="G4" s="280"/>
      <c r="H4" s="245"/>
      <c r="I4" s="245"/>
      <c r="J4" s="264" t="s">
        <v>51</v>
      </c>
      <c r="K4" s="265"/>
      <c r="L4" s="267"/>
      <c r="M4" s="268"/>
      <c r="N4" s="268"/>
      <c r="O4" s="268"/>
      <c r="P4" s="268"/>
      <c r="Q4" s="269"/>
      <c r="R4" s="32"/>
      <c r="S4" s="313" t="s">
        <v>126</v>
      </c>
      <c r="T4" s="314"/>
      <c r="U4" s="314"/>
      <c r="V4" s="314"/>
      <c r="W4" s="314"/>
      <c r="X4" s="314"/>
      <c r="Y4" s="315"/>
    </row>
    <row r="5" spans="1:25" s="35" customFormat="1" ht="30" customHeight="1" x14ac:dyDescent="0.2">
      <c r="A5" s="246"/>
      <c r="B5" s="281" t="s">
        <v>89</v>
      </c>
      <c r="C5" s="282"/>
      <c r="D5" s="257"/>
      <c r="E5" s="258"/>
      <c r="F5" s="259"/>
      <c r="G5" s="260"/>
      <c r="H5" s="261" t="s">
        <v>90</v>
      </c>
      <c r="I5" s="262"/>
      <c r="J5" s="304" t="s">
        <v>99</v>
      </c>
      <c r="K5" s="305"/>
      <c r="L5" s="300"/>
      <c r="M5" s="300"/>
      <c r="N5" s="300"/>
      <c r="O5" s="300"/>
      <c r="P5" s="300"/>
      <c r="Q5" s="301"/>
      <c r="R5" s="32"/>
      <c r="S5" s="310" t="s">
        <v>113</v>
      </c>
      <c r="T5" s="311"/>
      <c r="U5" s="311"/>
      <c r="V5" s="311"/>
      <c r="W5" s="311"/>
      <c r="X5" s="311"/>
      <c r="Y5" s="311"/>
    </row>
    <row r="6" spans="1:25" s="35" customFormat="1" ht="30" customHeight="1" thickBot="1" x14ac:dyDescent="0.25">
      <c r="A6" s="246"/>
      <c r="B6" s="255" t="s">
        <v>91</v>
      </c>
      <c r="C6" s="256"/>
      <c r="D6" s="308"/>
      <c r="E6" s="309"/>
      <c r="F6" s="309"/>
      <c r="G6" s="128" t="s">
        <v>92</v>
      </c>
      <c r="H6" s="129"/>
      <c r="I6" s="130" t="s">
        <v>3</v>
      </c>
      <c r="J6" s="306"/>
      <c r="K6" s="307"/>
      <c r="L6" s="302"/>
      <c r="M6" s="302"/>
      <c r="N6" s="302"/>
      <c r="O6" s="302"/>
      <c r="P6" s="302"/>
      <c r="Q6" s="303"/>
      <c r="R6" s="32"/>
      <c r="S6" s="312"/>
      <c r="T6" s="311"/>
      <c r="U6" s="311"/>
      <c r="V6" s="311"/>
      <c r="W6" s="311"/>
      <c r="X6" s="311"/>
      <c r="Y6" s="311"/>
    </row>
    <row r="7" spans="1:25" ht="18.75" customHeight="1" x14ac:dyDescent="0.2">
      <c r="A7" s="246"/>
      <c r="B7" s="285" t="s">
        <v>4</v>
      </c>
      <c r="C7" s="283" t="s">
        <v>5</v>
      </c>
      <c r="D7" s="287" t="s">
        <v>6</v>
      </c>
      <c r="E7" s="288"/>
      <c r="F7" s="288"/>
      <c r="G7" s="289"/>
      <c r="H7" s="290" t="s">
        <v>7</v>
      </c>
      <c r="I7" s="290" t="s">
        <v>8</v>
      </c>
      <c r="J7" s="290" t="s">
        <v>9</v>
      </c>
      <c r="K7" s="294" t="s">
        <v>10</v>
      </c>
      <c r="L7" s="295"/>
      <c r="M7" s="296" t="s">
        <v>24</v>
      </c>
      <c r="N7" s="297"/>
      <c r="O7" s="296" t="s">
        <v>25</v>
      </c>
      <c r="P7" s="297"/>
      <c r="Q7" s="283" t="s">
        <v>11</v>
      </c>
      <c r="R7" s="33"/>
      <c r="S7" s="312"/>
      <c r="T7" s="311"/>
      <c r="U7" s="311"/>
      <c r="V7" s="311"/>
      <c r="W7" s="311"/>
      <c r="X7" s="311"/>
      <c r="Y7" s="311"/>
    </row>
    <row r="8" spans="1:25" ht="18.75" customHeight="1" x14ac:dyDescent="0.2">
      <c r="A8" s="246"/>
      <c r="B8" s="286"/>
      <c r="C8" s="284"/>
      <c r="D8" s="292" t="s">
        <v>12</v>
      </c>
      <c r="E8" s="293"/>
      <c r="F8" s="292" t="s">
        <v>13</v>
      </c>
      <c r="G8" s="293"/>
      <c r="H8" s="291"/>
      <c r="I8" s="291"/>
      <c r="J8" s="291"/>
      <c r="K8" s="4" t="s">
        <v>14</v>
      </c>
      <c r="L8" s="5" t="s">
        <v>15</v>
      </c>
      <c r="M8" s="298"/>
      <c r="N8" s="299"/>
      <c r="O8" s="298"/>
      <c r="P8" s="299"/>
      <c r="Q8" s="284"/>
      <c r="R8" s="33"/>
      <c r="S8" s="312"/>
      <c r="T8" s="311"/>
      <c r="U8" s="311"/>
      <c r="V8" s="311"/>
      <c r="W8" s="311"/>
      <c r="X8" s="311"/>
      <c r="Y8" s="311"/>
    </row>
    <row r="9" spans="1:25" ht="37.5" customHeight="1" x14ac:dyDescent="0.2">
      <c r="A9" s="246"/>
      <c r="B9" s="223"/>
      <c r="C9" s="224"/>
      <c r="D9" s="232"/>
      <c r="E9" s="233"/>
      <c r="F9" s="232"/>
      <c r="G9" s="233"/>
      <c r="H9" s="225"/>
      <c r="I9" s="222"/>
      <c r="J9" s="229"/>
      <c r="K9" s="222"/>
      <c r="L9" s="223"/>
      <c r="M9" s="270"/>
      <c r="N9" s="271"/>
      <c r="O9" s="270"/>
      <c r="P9" s="271"/>
      <c r="Q9" s="125"/>
      <c r="R9" s="3"/>
    </row>
    <row r="10" spans="1:25" ht="37.5" customHeight="1" x14ac:dyDescent="0.2">
      <c r="A10" s="246"/>
      <c r="B10" s="223"/>
      <c r="C10" s="224"/>
      <c r="D10" s="232"/>
      <c r="E10" s="233"/>
      <c r="F10" s="232"/>
      <c r="G10" s="233"/>
      <c r="H10" s="225"/>
      <c r="I10" s="222"/>
      <c r="J10" s="229"/>
      <c r="K10" s="222"/>
      <c r="L10" s="223"/>
      <c r="M10" s="270"/>
      <c r="N10" s="271"/>
      <c r="O10" s="270"/>
      <c r="P10" s="271"/>
      <c r="Q10" s="125"/>
      <c r="R10" s="3"/>
    </row>
    <row r="11" spans="1:25" ht="37.5" customHeight="1" x14ac:dyDescent="0.2">
      <c r="A11" s="246"/>
      <c r="B11" s="223"/>
      <c r="C11" s="224"/>
      <c r="D11" s="232"/>
      <c r="E11" s="233"/>
      <c r="F11" s="232"/>
      <c r="G11" s="233"/>
      <c r="H11" s="225"/>
      <c r="I11" s="222"/>
      <c r="J11" s="229"/>
      <c r="K11" s="222"/>
      <c r="L11" s="223"/>
      <c r="M11" s="234"/>
      <c r="N11" s="235"/>
      <c r="O11" s="234"/>
      <c r="P11" s="235"/>
      <c r="Q11" s="125"/>
      <c r="R11" s="3"/>
    </row>
    <row r="12" spans="1:25" ht="37.5" customHeight="1" x14ac:dyDescent="0.2">
      <c r="A12" s="246"/>
      <c r="B12" s="223"/>
      <c r="C12" s="224"/>
      <c r="D12" s="232"/>
      <c r="E12" s="233"/>
      <c r="F12" s="232"/>
      <c r="G12" s="233"/>
      <c r="H12" s="225"/>
      <c r="I12" s="222"/>
      <c r="J12" s="229"/>
      <c r="K12" s="222"/>
      <c r="L12" s="223"/>
      <c r="M12" s="234"/>
      <c r="N12" s="235"/>
      <c r="O12" s="234"/>
      <c r="P12" s="235"/>
      <c r="Q12" s="125"/>
      <c r="R12" s="3"/>
    </row>
    <row r="13" spans="1:25" ht="37.5" customHeight="1" x14ac:dyDescent="0.2">
      <c r="A13" s="246"/>
      <c r="B13" s="223"/>
      <c r="C13" s="224"/>
      <c r="D13" s="232"/>
      <c r="E13" s="233"/>
      <c r="F13" s="232"/>
      <c r="G13" s="233"/>
      <c r="H13" s="225"/>
      <c r="I13" s="222"/>
      <c r="J13" s="229"/>
      <c r="K13" s="222"/>
      <c r="L13" s="223"/>
      <c r="M13" s="234"/>
      <c r="N13" s="235"/>
      <c r="O13" s="234"/>
      <c r="P13" s="235"/>
      <c r="Q13" s="125"/>
      <c r="R13" s="3"/>
    </row>
    <row r="14" spans="1:25" ht="37.5" customHeight="1" x14ac:dyDescent="0.2">
      <c r="A14" s="266">
        <v>10</v>
      </c>
      <c r="B14" s="223"/>
      <c r="C14" s="224"/>
      <c r="D14" s="232"/>
      <c r="E14" s="233"/>
      <c r="F14" s="232"/>
      <c r="G14" s="233"/>
      <c r="H14" s="225"/>
      <c r="I14" s="222"/>
      <c r="J14" s="229"/>
      <c r="K14" s="222"/>
      <c r="L14" s="223"/>
      <c r="M14" s="234"/>
      <c r="N14" s="235"/>
      <c r="O14" s="234"/>
      <c r="P14" s="235"/>
      <c r="Q14" s="125"/>
      <c r="R14" s="3"/>
    </row>
    <row r="15" spans="1:25" ht="37.5" customHeight="1" x14ac:dyDescent="0.2">
      <c r="A15" s="266"/>
      <c r="B15" s="223"/>
      <c r="C15" s="224"/>
      <c r="D15" s="232"/>
      <c r="E15" s="233"/>
      <c r="F15" s="232"/>
      <c r="G15" s="233"/>
      <c r="H15" s="225"/>
      <c r="I15" s="222"/>
      <c r="J15" s="229"/>
      <c r="K15" s="222"/>
      <c r="L15" s="223"/>
      <c r="M15" s="234"/>
      <c r="N15" s="235"/>
      <c r="O15" s="234"/>
      <c r="P15" s="235"/>
      <c r="Q15" s="125"/>
      <c r="R15" s="3"/>
    </row>
    <row r="16" spans="1:25" ht="37.5" customHeight="1" x14ac:dyDescent="0.2">
      <c r="A16" s="266"/>
      <c r="B16" s="223"/>
      <c r="C16" s="224"/>
      <c r="D16" s="232"/>
      <c r="E16" s="233"/>
      <c r="F16" s="232"/>
      <c r="G16" s="233"/>
      <c r="H16" s="225"/>
      <c r="I16" s="222"/>
      <c r="J16" s="229"/>
      <c r="K16" s="222"/>
      <c r="L16" s="223"/>
      <c r="M16" s="234"/>
      <c r="N16" s="235"/>
      <c r="O16" s="234"/>
      <c r="P16" s="235"/>
      <c r="Q16" s="125"/>
      <c r="R16" s="3"/>
    </row>
    <row r="17" spans="1:18" ht="37.5" customHeight="1" x14ac:dyDescent="0.2">
      <c r="A17" s="266"/>
      <c r="B17" s="223"/>
      <c r="C17" s="224"/>
      <c r="D17" s="232"/>
      <c r="E17" s="233"/>
      <c r="F17" s="232"/>
      <c r="G17" s="233"/>
      <c r="H17" s="225"/>
      <c r="I17" s="222"/>
      <c r="J17" s="229"/>
      <c r="K17" s="222"/>
      <c r="L17" s="223"/>
      <c r="M17" s="234"/>
      <c r="N17" s="235"/>
      <c r="O17" s="234"/>
      <c r="P17" s="235"/>
      <c r="Q17" s="125"/>
      <c r="R17" s="3"/>
    </row>
    <row r="18" spans="1:18" ht="37.5" customHeight="1" x14ac:dyDescent="0.2">
      <c r="A18" s="266"/>
      <c r="B18" s="223"/>
      <c r="C18" s="224"/>
      <c r="D18" s="232"/>
      <c r="E18" s="233"/>
      <c r="F18" s="232"/>
      <c r="G18" s="233"/>
      <c r="H18" s="225"/>
      <c r="I18" s="222"/>
      <c r="J18" s="229"/>
      <c r="K18" s="222"/>
      <c r="L18" s="223"/>
      <c r="M18" s="234"/>
      <c r="N18" s="235"/>
      <c r="O18" s="234"/>
      <c r="P18" s="235"/>
      <c r="Q18" s="125"/>
      <c r="R18" s="3"/>
    </row>
    <row r="19" spans="1:18" ht="37.5" customHeight="1" x14ac:dyDescent="0.2">
      <c r="A19" s="266">
        <v>15</v>
      </c>
      <c r="B19" s="223"/>
      <c r="C19" s="224"/>
      <c r="D19" s="232"/>
      <c r="E19" s="233"/>
      <c r="F19" s="232"/>
      <c r="G19" s="233"/>
      <c r="H19" s="225"/>
      <c r="I19" s="222"/>
      <c r="J19" s="229"/>
      <c r="K19" s="222"/>
      <c r="L19" s="223"/>
      <c r="M19" s="234"/>
      <c r="N19" s="235"/>
      <c r="O19" s="234"/>
      <c r="P19" s="235"/>
      <c r="Q19" s="125"/>
      <c r="R19" s="3"/>
    </row>
    <row r="20" spans="1:18" ht="37.5" customHeight="1" x14ac:dyDescent="0.2">
      <c r="A20" s="266"/>
      <c r="B20" s="223"/>
      <c r="C20" s="224"/>
      <c r="D20" s="232"/>
      <c r="E20" s="233"/>
      <c r="F20" s="232"/>
      <c r="G20" s="233"/>
      <c r="H20" s="225"/>
      <c r="I20" s="222"/>
      <c r="J20" s="229"/>
      <c r="K20" s="222"/>
      <c r="L20" s="223"/>
      <c r="M20" s="234"/>
      <c r="N20" s="235"/>
      <c r="O20" s="234"/>
      <c r="P20" s="235"/>
      <c r="Q20" s="125"/>
      <c r="R20" s="3"/>
    </row>
    <row r="21" spans="1:18" ht="37.5" customHeight="1" x14ac:dyDescent="0.2">
      <c r="A21" s="266"/>
      <c r="B21" s="223"/>
      <c r="C21" s="224"/>
      <c r="D21" s="232"/>
      <c r="E21" s="233"/>
      <c r="F21" s="232"/>
      <c r="G21" s="233"/>
      <c r="H21" s="225"/>
      <c r="I21" s="222"/>
      <c r="J21" s="229"/>
      <c r="K21" s="222"/>
      <c r="L21" s="223"/>
      <c r="M21" s="234"/>
      <c r="N21" s="235"/>
      <c r="O21" s="234"/>
      <c r="P21" s="235"/>
      <c r="Q21" s="125"/>
      <c r="R21" s="3"/>
    </row>
    <row r="22" spans="1:18" ht="37.5" customHeight="1" x14ac:dyDescent="0.2">
      <c r="A22" s="266"/>
      <c r="B22" s="223"/>
      <c r="C22" s="224"/>
      <c r="D22" s="232"/>
      <c r="E22" s="233"/>
      <c r="F22" s="232"/>
      <c r="G22" s="233"/>
      <c r="H22" s="225"/>
      <c r="I22" s="222"/>
      <c r="J22" s="229"/>
      <c r="K22" s="222"/>
      <c r="L22" s="223"/>
      <c r="M22" s="234"/>
      <c r="N22" s="235"/>
      <c r="O22" s="234"/>
      <c r="P22" s="235"/>
      <c r="Q22" s="125"/>
      <c r="R22" s="3"/>
    </row>
    <row r="23" spans="1:18" ht="37.5" customHeight="1" thickBot="1" x14ac:dyDescent="0.25">
      <c r="A23" s="266"/>
      <c r="B23" s="223"/>
      <c r="C23" s="224"/>
      <c r="D23" s="232"/>
      <c r="E23" s="233"/>
      <c r="F23" s="232"/>
      <c r="G23" s="233"/>
      <c r="H23" s="225"/>
      <c r="I23" s="222"/>
      <c r="J23" s="229"/>
      <c r="K23" s="222"/>
      <c r="L23" s="223"/>
      <c r="M23" s="234"/>
      <c r="N23" s="235"/>
      <c r="O23" s="234"/>
      <c r="P23" s="235"/>
      <c r="Q23" s="125"/>
      <c r="R23" s="3"/>
    </row>
    <row r="24" spans="1:18" ht="37.5" customHeight="1" thickBot="1" x14ac:dyDescent="0.25">
      <c r="A24" s="2"/>
      <c r="B24" s="236" t="s">
        <v>16</v>
      </c>
      <c r="C24" s="237"/>
      <c r="D24" s="238"/>
      <c r="E24" s="239"/>
      <c r="F24" s="238"/>
      <c r="G24" s="240"/>
      <c r="H24" s="226"/>
      <c r="I24" s="227"/>
      <c r="J24" s="228"/>
      <c r="K24" s="142"/>
      <c r="L24" s="142"/>
      <c r="M24" s="241"/>
      <c r="N24" s="242"/>
      <c r="O24" s="243"/>
      <c r="P24" s="241"/>
      <c r="Q24" s="142"/>
      <c r="R24" s="3"/>
    </row>
    <row r="25" spans="1:18" ht="4" customHeight="1" x14ac:dyDescent="0.2">
      <c r="A25" s="2"/>
      <c r="B25" s="135"/>
      <c r="C25" s="135"/>
      <c r="E25" s="135"/>
      <c r="F25" s="135"/>
      <c r="G25" s="135"/>
      <c r="I25" s="135"/>
      <c r="N25" s="135"/>
      <c r="R25" s="137"/>
    </row>
    <row r="26" spans="1:18" s="9" customFormat="1" ht="18" customHeight="1" x14ac:dyDescent="0.2">
      <c r="A26" s="139"/>
      <c r="B26" s="8" t="s">
        <v>17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140"/>
    </row>
    <row r="27" spans="1:18" s="8" customFormat="1" ht="18" customHeight="1" x14ac:dyDescent="0.2">
      <c r="A27" s="139"/>
      <c r="B27" s="8" t="s">
        <v>18</v>
      </c>
      <c r="G27" s="8" t="s">
        <v>19</v>
      </c>
      <c r="L27" s="8" t="s">
        <v>20</v>
      </c>
      <c r="R27" s="140"/>
    </row>
    <row r="28" spans="1:18" s="8" customFormat="1" ht="18.75" customHeight="1" x14ac:dyDescent="0.2">
      <c r="A28" s="139"/>
      <c r="B28" s="8" t="s">
        <v>21</v>
      </c>
      <c r="G28" s="8" t="s">
        <v>22</v>
      </c>
      <c r="R28" s="140"/>
    </row>
    <row r="29" spans="1:18" s="8" customFormat="1" ht="12" x14ac:dyDescent="0.2">
      <c r="A29" s="139"/>
      <c r="B29" s="8" t="s">
        <v>23</v>
      </c>
      <c r="R29" s="140"/>
    </row>
    <row r="30" spans="1:18" ht="14" x14ac:dyDescent="0.2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41"/>
      <c r="Q30" s="138" t="s">
        <v>95</v>
      </c>
      <c r="R30" s="135"/>
    </row>
    <row r="31" spans="1:18" x14ac:dyDescent="0.2">
      <c r="O31" s="6"/>
      <c r="P31" s="6"/>
      <c r="Q31" s="6"/>
    </row>
  </sheetData>
  <sheetProtection algorithmName="SHA-512" hashValue="HwYTW5n+KnPUuXohXUR8gUwNyJBf2eco8i3K4y6wqlLrnkVzGpl6zGjob/y7+Yty+xj3MCyvWG4Em8HxldGQQA==" saltValue="g7pA+SzuSKgMCRCOgG4H8w==" spinCount="100000" sheet="1" selectLockedCells="1"/>
  <mergeCells count="101">
    <mergeCell ref="S3:W3"/>
    <mergeCell ref="S1:W2"/>
    <mergeCell ref="B4:C4"/>
    <mergeCell ref="D4:G4"/>
    <mergeCell ref="B5:C5"/>
    <mergeCell ref="Q7:Q8"/>
    <mergeCell ref="B7:B8"/>
    <mergeCell ref="C7:C8"/>
    <mergeCell ref="D7:G7"/>
    <mergeCell ref="H7:H8"/>
    <mergeCell ref="D8:E8"/>
    <mergeCell ref="F8:G8"/>
    <mergeCell ref="I7:I8"/>
    <mergeCell ref="J7:J8"/>
    <mergeCell ref="K7:L7"/>
    <mergeCell ref="M7:N8"/>
    <mergeCell ref="O7:P8"/>
    <mergeCell ref="L5:Q6"/>
    <mergeCell ref="J5:K6"/>
    <mergeCell ref="D6:F6"/>
    <mergeCell ref="S5:Y8"/>
    <mergeCell ref="S4:Y4"/>
    <mergeCell ref="D9:E9"/>
    <mergeCell ref="F9:G9"/>
    <mergeCell ref="M9:N9"/>
    <mergeCell ref="O9:P9"/>
    <mergeCell ref="D10:E10"/>
    <mergeCell ref="F10:G10"/>
    <mergeCell ref="M10:N10"/>
    <mergeCell ref="O10:P10"/>
    <mergeCell ref="D14:E14"/>
    <mergeCell ref="F14:G14"/>
    <mergeCell ref="M14:N14"/>
    <mergeCell ref="O14:P14"/>
    <mergeCell ref="D11:E11"/>
    <mergeCell ref="F11:G11"/>
    <mergeCell ref="M11:N11"/>
    <mergeCell ref="O11:P11"/>
    <mergeCell ref="D12:E12"/>
    <mergeCell ref="F12:G12"/>
    <mergeCell ref="M12:N12"/>
    <mergeCell ref="O12:P12"/>
    <mergeCell ref="D15:E15"/>
    <mergeCell ref="F15:G15"/>
    <mergeCell ref="M15:N15"/>
    <mergeCell ref="O15:P15"/>
    <mergeCell ref="D16:E16"/>
    <mergeCell ref="F16:G16"/>
    <mergeCell ref="M16:N16"/>
    <mergeCell ref="O16:P16"/>
    <mergeCell ref="D17:E17"/>
    <mergeCell ref="F17:G17"/>
    <mergeCell ref="M17:N17"/>
    <mergeCell ref="O17:P17"/>
    <mergeCell ref="D18:E18"/>
    <mergeCell ref="F18:G18"/>
    <mergeCell ref="M18:N18"/>
    <mergeCell ref="O18:P18"/>
    <mergeCell ref="O22:P22"/>
    <mergeCell ref="D19:E19"/>
    <mergeCell ref="F19:G19"/>
    <mergeCell ref="M19:N19"/>
    <mergeCell ref="O19:P19"/>
    <mergeCell ref="D20:E20"/>
    <mergeCell ref="F20:G20"/>
    <mergeCell ref="M20:N20"/>
    <mergeCell ref="O20:P20"/>
    <mergeCell ref="B24:C24"/>
    <mergeCell ref="D24:E24"/>
    <mergeCell ref="F24:G24"/>
    <mergeCell ref="M24:N24"/>
    <mergeCell ref="O24:P24"/>
    <mergeCell ref="A1:R1"/>
    <mergeCell ref="H3:I4"/>
    <mergeCell ref="A3:A13"/>
    <mergeCell ref="A2:R2"/>
    <mergeCell ref="B3:C3"/>
    <mergeCell ref="D3:G3"/>
    <mergeCell ref="B6:C6"/>
    <mergeCell ref="D5:G5"/>
    <mergeCell ref="H5:I5"/>
    <mergeCell ref="J3:K3"/>
    <mergeCell ref="J4:K4"/>
    <mergeCell ref="D13:E13"/>
    <mergeCell ref="F13:G13"/>
    <mergeCell ref="M13:N13"/>
    <mergeCell ref="O13:P13"/>
    <mergeCell ref="A14:A18"/>
    <mergeCell ref="A19:A23"/>
    <mergeCell ref="L4:Q4"/>
    <mergeCell ref="D23:E23"/>
    <mergeCell ref="F23:G23"/>
    <mergeCell ref="M23:N23"/>
    <mergeCell ref="O23:P23"/>
    <mergeCell ref="D21:E21"/>
    <mergeCell ref="F21:G21"/>
    <mergeCell ref="M21:N21"/>
    <mergeCell ref="O21:P21"/>
    <mergeCell ref="D22:E22"/>
    <mergeCell ref="F22:G22"/>
    <mergeCell ref="M22:N22"/>
  </mergeCells>
  <phoneticPr fontId="2"/>
  <dataValidations count="2">
    <dataValidation type="list" allowBlank="1" showInputMessage="1" showErrorMessage="1" sqref="D5:G5" xr:uid="{00000000-0002-0000-0100-000000000000}">
      <formula1>"身体介護を伴わない,身体介護を伴う"</formula1>
    </dataValidation>
    <dataValidation type="list" allowBlank="1" showInputMessage="1" showErrorMessage="1" sqref="D6" xr:uid="{00000000-0002-0000-0100-000001000000}">
      <formula1>"0,4600,9300,37200"</formula1>
    </dataValidation>
  </dataValidations>
  <pageMargins left="0.31496062992125984" right="0.19685039370078741" top="0.19685039370078741" bottom="0.19685039370078741" header="0.51181102362204722" footer="0.31496062992125984"/>
  <pageSetup paperSize="9" scale="9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F66"/>
  <sheetViews>
    <sheetView showGridLines="0" tabSelected="1" view="pageBreakPreview" zoomScaleNormal="100" zoomScaleSheetLayoutView="100" workbookViewId="0">
      <selection activeCell="AF10" sqref="AF10:AH11"/>
    </sheetView>
  </sheetViews>
  <sheetFormatPr defaultColWidth="3.7265625" defaultRowHeight="14.25" customHeight="1" x14ac:dyDescent="0.2"/>
  <cols>
    <col min="1" max="1" width="1.6328125" style="34" customWidth="1"/>
    <col min="2" max="2" width="2.08984375" style="34" customWidth="1"/>
    <col min="3" max="3" width="3.7265625" style="34" customWidth="1"/>
    <col min="4" max="6" width="1.90625" style="34" customWidth="1"/>
    <col min="7" max="16" width="2.90625" style="34" customWidth="1"/>
    <col min="17" max="18" width="1.08984375" style="34" customWidth="1"/>
    <col min="19" max="21" width="3.7265625" style="34" customWidth="1"/>
    <col min="22" max="34" width="2.7265625" style="34" customWidth="1"/>
    <col min="35" max="35" width="2.54296875" style="34" customWidth="1"/>
    <col min="36" max="36" width="1.6328125" style="34" customWidth="1"/>
    <col min="37" max="38" width="2.54296875" style="34" customWidth="1"/>
    <col min="39" max="42" width="1.90625" style="34" customWidth="1"/>
    <col min="43" max="256" width="3.7265625" style="34"/>
    <col min="257" max="257" width="1.6328125" style="34" customWidth="1"/>
    <col min="258" max="258" width="2.08984375" style="34" customWidth="1"/>
    <col min="259" max="259" width="3.7265625" style="34" customWidth="1"/>
    <col min="260" max="262" width="1.90625" style="34" customWidth="1"/>
    <col min="263" max="272" width="2.90625" style="34" customWidth="1"/>
    <col min="273" max="274" width="1.08984375" style="34" customWidth="1"/>
    <col min="275" max="277" width="3.7265625" style="34" customWidth="1"/>
    <col min="278" max="290" width="2.7265625" style="34" customWidth="1"/>
    <col min="291" max="291" width="2.54296875" style="34" customWidth="1"/>
    <col min="292" max="292" width="1.6328125" style="34" customWidth="1"/>
    <col min="293" max="294" width="2.54296875" style="34" customWidth="1"/>
    <col min="295" max="298" width="1.90625" style="34" customWidth="1"/>
    <col min="299" max="512" width="3.7265625" style="34"/>
    <col min="513" max="513" width="1.6328125" style="34" customWidth="1"/>
    <col min="514" max="514" width="2.08984375" style="34" customWidth="1"/>
    <col min="515" max="515" width="3.7265625" style="34" customWidth="1"/>
    <col min="516" max="518" width="1.90625" style="34" customWidth="1"/>
    <col min="519" max="528" width="2.90625" style="34" customWidth="1"/>
    <col min="529" max="530" width="1.08984375" style="34" customWidth="1"/>
    <col min="531" max="533" width="3.7265625" style="34" customWidth="1"/>
    <col min="534" max="546" width="2.7265625" style="34" customWidth="1"/>
    <col min="547" max="547" width="2.54296875" style="34" customWidth="1"/>
    <col min="548" max="548" width="1.6328125" style="34" customWidth="1"/>
    <col min="549" max="550" width="2.54296875" style="34" customWidth="1"/>
    <col min="551" max="554" width="1.90625" style="34" customWidth="1"/>
    <col min="555" max="768" width="3.7265625" style="34"/>
    <col min="769" max="769" width="1.6328125" style="34" customWidth="1"/>
    <col min="770" max="770" width="2.08984375" style="34" customWidth="1"/>
    <col min="771" max="771" width="3.7265625" style="34" customWidth="1"/>
    <col min="772" max="774" width="1.90625" style="34" customWidth="1"/>
    <col min="775" max="784" width="2.90625" style="34" customWidth="1"/>
    <col min="785" max="786" width="1.08984375" style="34" customWidth="1"/>
    <col min="787" max="789" width="3.7265625" style="34" customWidth="1"/>
    <col min="790" max="802" width="2.7265625" style="34" customWidth="1"/>
    <col min="803" max="803" width="2.54296875" style="34" customWidth="1"/>
    <col min="804" max="804" width="1.6328125" style="34" customWidth="1"/>
    <col min="805" max="806" width="2.54296875" style="34" customWidth="1"/>
    <col min="807" max="810" width="1.90625" style="34" customWidth="1"/>
    <col min="811" max="1024" width="3.7265625" style="34"/>
    <col min="1025" max="1025" width="1.6328125" style="34" customWidth="1"/>
    <col min="1026" max="1026" width="2.08984375" style="34" customWidth="1"/>
    <col min="1027" max="1027" width="3.7265625" style="34" customWidth="1"/>
    <col min="1028" max="1030" width="1.90625" style="34" customWidth="1"/>
    <col min="1031" max="1040" width="2.90625" style="34" customWidth="1"/>
    <col min="1041" max="1042" width="1.08984375" style="34" customWidth="1"/>
    <col min="1043" max="1045" width="3.7265625" style="34" customWidth="1"/>
    <col min="1046" max="1058" width="2.7265625" style="34" customWidth="1"/>
    <col min="1059" max="1059" width="2.54296875" style="34" customWidth="1"/>
    <col min="1060" max="1060" width="1.6328125" style="34" customWidth="1"/>
    <col min="1061" max="1062" width="2.54296875" style="34" customWidth="1"/>
    <col min="1063" max="1066" width="1.90625" style="34" customWidth="1"/>
    <col min="1067" max="1280" width="3.7265625" style="34"/>
    <col min="1281" max="1281" width="1.6328125" style="34" customWidth="1"/>
    <col min="1282" max="1282" width="2.08984375" style="34" customWidth="1"/>
    <col min="1283" max="1283" width="3.7265625" style="34" customWidth="1"/>
    <col min="1284" max="1286" width="1.90625" style="34" customWidth="1"/>
    <col min="1287" max="1296" width="2.90625" style="34" customWidth="1"/>
    <col min="1297" max="1298" width="1.08984375" style="34" customWidth="1"/>
    <col min="1299" max="1301" width="3.7265625" style="34" customWidth="1"/>
    <col min="1302" max="1314" width="2.7265625" style="34" customWidth="1"/>
    <col min="1315" max="1315" width="2.54296875" style="34" customWidth="1"/>
    <col min="1316" max="1316" width="1.6328125" style="34" customWidth="1"/>
    <col min="1317" max="1318" width="2.54296875" style="34" customWidth="1"/>
    <col min="1319" max="1322" width="1.90625" style="34" customWidth="1"/>
    <col min="1323" max="1536" width="3.7265625" style="34"/>
    <col min="1537" max="1537" width="1.6328125" style="34" customWidth="1"/>
    <col min="1538" max="1538" width="2.08984375" style="34" customWidth="1"/>
    <col min="1539" max="1539" width="3.7265625" style="34" customWidth="1"/>
    <col min="1540" max="1542" width="1.90625" style="34" customWidth="1"/>
    <col min="1543" max="1552" width="2.90625" style="34" customWidth="1"/>
    <col min="1553" max="1554" width="1.08984375" style="34" customWidth="1"/>
    <col min="1555" max="1557" width="3.7265625" style="34" customWidth="1"/>
    <col min="1558" max="1570" width="2.7265625" style="34" customWidth="1"/>
    <col min="1571" max="1571" width="2.54296875" style="34" customWidth="1"/>
    <col min="1572" max="1572" width="1.6328125" style="34" customWidth="1"/>
    <col min="1573" max="1574" width="2.54296875" style="34" customWidth="1"/>
    <col min="1575" max="1578" width="1.90625" style="34" customWidth="1"/>
    <col min="1579" max="1792" width="3.7265625" style="34"/>
    <col min="1793" max="1793" width="1.6328125" style="34" customWidth="1"/>
    <col min="1794" max="1794" width="2.08984375" style="34" customWidth="1"/>
    <col min="1795" max="1795" width="3.7265625" style="34" customWidth="1"/>
    <col min="1796" max="1798" width="1.90625" style="34" customWidth="1"/>
    <col min="1799" max="1808" width="2.90625" style="34" customWidth="1"/>
    <col min="1809" max="1810" width="1.08984375" style="34" customWidth="1"/>
    <col min="1811" max="1813" width="3.7265625" style="34" customWidth="1"/>
    <col min="1814" max="1826" width="2.7265625" style="34" customWidth="1"/>
    <col min="1827" max="1827" width="2.54296875" style="34" customWidth="1"/>
    <col min="1828" max="1828" width="1.6328125" style="34" customWidth="1"/>
    <col min="1829" max="1830" width="2.54296875" style="34" customWidth="1"/>
    <col min="1831" max="1834" width="1.90625" style="34" customWidth="1"/>
    <col min="1835" max="2048" width="3.7265625" style="34"/>
    <col min="2049" max="2049" width="1.6328125" style="34" customWidth="1"/>
    <col min="2050" max="2050" width="2.08984375" style="34" customWidth="1"/>
    <col min="2051" max="2051" width="3.7265625" style="34" customWidth="1"/>
    <col min="2052" max="2054" width="1.90625" style="34" customWidth="1"/>
    <col min="2055" max="2064" width="2.90625" style="34" customWidth="1"/>
    <col min="2065" max="2066" width="1.08984375" style="34" customWidth="1"/>
    <col min="2067" max="2069" width="3.7265625" style="34" customWidth="1"/>
    <col min="2070" max="2082" width="2.7265625" style="34" customWidth="1"/>
    <col min="2083" max="2083" width="2.54296875" style="34" customWidth="1"/>
    <col min="2084" max="2084" width="1.6328125" style="34" customWidth="1"/>
    <col min="2085" max="2086" width="2.54296875" style="34" customWidth="1"/>
    <col min="2087" max="2090" width="1.90625" style="34" customWidth="1"/>
    <col min="2091" max="2304" width="3.7265625" style="34"/>
    <col min="2305" max="2305" width="1.6328125" style="34" customWidth="1"/>
    <col min="2306" max="2306" width="2.08984375" style="34" customWidth="1"/>
    <col min="2307" max="2307" width="3.7265625" style="34" customWidth="1"/>
    <col min="2308" max="2310" width="1.90625" style="34" customWidth="1"/>
    <col min="2311" max="2320" width="2.90625" style="34" customWidth="1"/>
    <col min="2321" max="2322" width="1.08984375" style="34" customWidth="1"/>
    <col min="2323" max="2325" width="3.7265625" style="34" customWidth="1"/>
    <col min="2326" max="2338" width="2.7265625" style="34" customWidth="1"/>
    <col min="2339" max="2339" width="2.54296875" style="34" customWidth="1"/>
    <col min="2340" max="2340" width="1.6328125" style="34" customWidth="1"/>
    <col min="2341" max="2342" width="2.54296875" style="34" customWidth="1"/>
    <col min="2343" max="2346" width="1.90625" style="34" customWidth="1"/>
    <col min="2347" max="2560" width="3.7265625" style="34"/>
    <col min="2561" max="2561" width="1.6328125" style="34" customWidth="1"/>
    <col min="2562" max="2562" width="2.08984375" style="34" customWidth="1"/>
    <col min="2563" max="2563" width="3.7265625" style="34" customWidth="1"/>
    <col min="2564" max="2566" width="1.90625" style="34" customWidth="1"/>
    <col min="2567" max="2576" width="2.90625" style="34" customWidth="1"/>
    <col min="2577" max="2578" width="1.08984375" style="34" customWidth="1"/>
    <col min="2579" max="2581" width="3.7265625" style="34" customWidth="1"/>
    <col min="2582" max="2594" width="2.7265625" style="34" customWidth="1"/>
    <col min="2595" max="2595" width="2.54296875" style="34" customWidth="1"/>
    <col min="2596" max="2596" width="1.6328125" style="34" customWidth="1"/>
    <col min="2597" max="2598" width="2.54296875" style="34" customWidth="1"/>
    <col min="2599" max="2602" width="1.90625" style="34" customWidth="1"/>
    <col min="2603" max="2816" width="3.7265625" style="34"/>
    <col min="2817" max="2817" width="1.6328125" style="34" customWidth="1"/>
    <col min="2818" max="2818" width="2.08984375" style="34" customWidth="1"/>
    <col min="2819" max="2819" width="3.7265625" style="34" customWidth="1"/>
    <col min="2820" max="2822" width="1.90625" style="34" customWidth="1"/>
    <col min="2823" max="2832" width="2.90625" style="34" customWidth="1"/>
    <col min="2833" max="2834" width="1.08984375" style="34" customWidth="1"/>
    <col min="2835" max="2837" width="3.7265625" style="34" customWidth="1"/>
    <col min="2838" max="2850" width="2.7265625" style="34" customWidth="1"/>
    <col min="2851" max="2851" width="2.54296875" style="34" customWidth="1"/>
    <col min="2852" max="2852" width="1.6328125" style="34" customWidth="1"/>
    <col min="2853" max="2854" width="2.54296875" style="34" customWidth="1"/>
    <col min="2855" max="2858" width="1.90625" style="34" customWidth="1"/>
    <col min="2859" max="3072" width="3.7265625" style="34"/>
    <col min="3073" max="3073" width="1.6328125" style="34" customWidth="1"/>
    <col min="3074" max="3074" width="2.08984375" style="34" customWidth="1"/>
    <col min="3075" max="3075" width="3.7265625" style="34" customWidth="1"/>
    <col min="3076" max="3078" width="1.90625" style="34" customWidth="1"/>
    <col min="3079" max="3088" width="2.90625" style="34" customWidth="1"/>
    <col min="3089" max="3090" width="1.08984375" style="34" customWidth="1"/>
    <col min="3091" max="3093" width="3.7265625" style="34" customWidth="1"/>
    <col min="3094" max="3106" width="2.7265625" style="34" customWidth="1"/>
    <col min="3107" max="3107" width="2.54296875" style="34" customWidth="1"/>
    <col min="3108" max="3108" width="1.6328125" style="34" customWidth="1"/>
    <col min="3109" max="3110" width="2.54296875" style="34" customWidth="1"/>
    <col min="3111" max="3114" width="1.90625" style="34" customWidth="1"/>
    <col min="3115" max="3328" width="3.7265625" style="34"/>
    <col min="3329" max="3329" width="1.6328125" style="34" customWidth="1"/>
    <col min="3330" max="3330" width="2.08984375" style="34" customWidth="1"/>
    <col min="3331" max="3331" width="3.7265625" style="34" customWidth="1"/>
    <col min="3332" max="3334" width="1.90625" style="34" customWidth="1"/>
    <col min="3335" max="3344" width="2.90625" style="34" customWidth="1"/>
    <col min="3345" max="3346" width="1.08984375" style="34" customWidth="1"/>
    <col min="3347" max="3349" width="3.7265625" style="34" customWidth="1"/>
    <col min="3350" max="3362" width="2.7265625" style="34" customWidth="1"/>
    <col min="3363" max="3363" width="2.54296875" style="34" customWidth="1"/>
    <col min="3364" max="3364" width="1.6328125" style="34" customWidth="1"/>
    <col min="3365" max="3366" width="2.54296875" style="34" customWidth="1"/>
    <col min="3367" max="3370" width="1.90625" style="34" customWidth="1"/>
    <col min="3371" max="3584" width="3.7265625" style="34"/>
    <col min="3585" max="3585" width="1.6328125" style="34" customWidth="1"/>
    <col min="3586" max="3586" width="2.08984375" style="34" customWidth="1"/>
    <col min="3587" max="3587" width="3.7265625" style="34" customWidth="1"/>
    <col min="3588" max="3590" width="1.90625" style="34" customWidth="1"/>
    <col min="3591" max="3600" width="2.90625" style="34" customWidth="1"/>
    <col min="3601" max="3602" width="1.08984375" style="34" customWidth="1"/>
    <col min="3603" max="3605" width="3.7265625" style="34" customWidth="1"/>
    <col min="3606" max="3618" width="2.7265625" style="34" customWidth="1"/>
    <col min="3619" max="3619" width="2.54296875" style="34" customWidth="1"/>
    <col min="3620" max="3620" width="1.6328125" style="34" customWidth="1"/>
    <col min="3621" max="3622" width="2.54296875" style="34" customWidth="1"/>
    <col min="3623" max="3626" width="1.90625" style="34" customWidth="1"/>
    <col min="3627" max="3840" width="3.7265625" style="34"/>
    <col min="3841" max="3841" width="1.6328125" style="34" customWidth="1"/>
    <col min="3842" max="3842" width="2.08984375" style="34" customWidth="1"/>
    <col min="3843" max="3843" width="3.7265625" style="34" customWidth="1"/>
    <col min="3844" max="3846" width="1.90625" style="34" customWidth="1"/>
    <col min="3847" max="3856" width="2.90625" style="34" customWidth="1"/>
    <col min="3857" max="3858" width="1.08984375" style="34" customWidth="1"/>
    <col min="3859" max="3861" width="3.7265625" style="34" customWidth="1"/>
    <col min="3862" max="3874" width="2.7265625" style="34" customWidth="1"/>
    <col min="3875" max="3875" width="2.54296875" style="34" customWidth="1"/>
    <col min="3876" max="3876" width="1.6328125" style="34" customWidth="1"/>
    <col min="3877" max="3878" width="2.54296875" style="34" customWidth="1"/>
    <col min="3879" max="3882" width="1.90625" style="34" customWidth="1"/>
    <col min="3883" max="4096" width="3.7265625" style="34"/>
    <col min="4097" max="4097" width="1.6328125" style="34" customWidth="1"/>
    <col min="4098" max="4098" width="2.08984375" style="34" customWidth="1"/>
    <col min="4099" max="4099" width="3.7265625" style="34" customWidth="1"/>
    <col min="4100" max="4102" width="1.90625" style="34" customWidth="1"/>
    <col min="4103" max="4112" width="2.90625" style="34" customWidth="1"/>
    <col min="4113" max="4114" width="1.08984375" style="34" customWidth="1"/>
    <col min="4115" max="4117" width="3.7265625" style="34" customWidth="1"/>
    <col min="4118" max="4130" width="2.7265625" style="34" customWidth="1"/>
    <col min="4131" max="4131" width="2.54296875" style="34" customWidth="1"/>
    <col min="4132" max="4132" width="1.6328125" style="34" customWidth="1"/>
    <col min="4133" max="4134" width="2.54296875" style="34" customWidth="1"/>
    <col min="4135" max="4138" width="1.90625" style="34" customWidth="1"/>
    <col min="4139" max="4352" width="3.7265625" style="34"/>
    <col min="4353" max="4353" width="1.6328125" style="34" customWidth="1"/>
    <col min="4354" max="4354" width="2.08984375" style="34" customWidth="1"/>
    <col min="4355" max="4355" width="3.7265625" style="34" customWidth="1"/>
    <col min="4356" max="4358" width="1.90625" style="34" customWidth="1"/>
    <col min="4359" max="4368" width="2.90625" style="34" customWidth="1"/>
    <col min="4369" max="4370" width="1.08984375" style="34" customWidth="1"/>
    <col min="4371" max="4373" width="3.7265625" style="34" customWidth="1"/>
    <col min="4374" max="4386" width="2.7265625" style="34" customWidth="1"/>
    <col min="4387" max="4387" width="2.54296875" style="34" customWidth="1"/>
    <col min="4388" max="4388" width="1.6328125" style="34" customWidth="1"/>
    <col min="4389" max="4390" width="2.54296875" style="34" customWidth="1"/>
    <col min="4391" max="4394" width="1.90625" style="34" customWidth="1"/>
    <col min="4395" max="4608" width="3.7265625" style="34"/>
    <col min="4609" max="4609" width="1.6328125" style="34" customWidth="1"/>
    <col min="4610" max="4610" width="2.08984375" style="34" customWidth="1"/>
    <col min="4611" max="4611" width="3.7265625" style="34" customWidth="1"/>
    <col min="4612" max="4614" width="1.90625" style="34" customWidth="1"/>
    <col min="4615" max="4624" width="2.90625" style="34" customWidth="1"/>
    <col min="4625" max="4626" width="1.08984375" style="34" customWidth="1"/>
    <col min="4627" max="4629" width="3.7265625" style="34" customWidth="1"/>
    <col min="4630" max="4642" width="2.7265625" style="34" customWidth="1"/>
    <col min="4643" max="4643" width="2.54296875" style="34" customWidth="1"/>
    <col min="4644" max="4644" width="1.6328125" style="34" customWidth="1"/>
    <col min="4645" max="4646" width="2.54296875" style="34" customWidth="1"/>
    <col min="4647" max="4650" width="1.90625" style="34" customWidth="1"/>
    <col min="4651" max="4864" width="3.7265625" style="34"/>
    <col min="4865" max="4865" width="1.6328125" style="34" customWidth="1"/>
    <col min="4866" max="4866" width="2.08984375" style="34" customWidth="1"/>
    <col min="4867" max="4867" width="3.7265625" style="34" customWidth="1"/>
    <col min="4868" max="4870" width="1.90625" style="34" customWidth="1"/>
    <col min="4871" max="4880" width="2.90625" style="34" customWidth="1"/>
    <col min="4881" max="4882" width="1.08984375" style="34" customWidth="1"/>
    <col min="4883" max="4885" width="3.7265625" style="34" customWidth="1"/>
    <col min="4886" max="4898" width="2.7265625" style="34" customWidth="1"/>
    <col min="4899" max="4899" width="2.54296875" style="34" customWidth="1"/>
    <col min="4900" max="4900" width="1.6328125" style="34" customWidth="1"/>
    <col min="4901" max="4902" width="2.54296875" style="34" customWidth="1"/>
    <col min="4903" max="4906" width="1.90625" style="34" customWidth="1"/>
    <col min="4907" max="5120" width="3.7265625" style="34"/>
    <col min="5121" max="5121" width="1.6328125" style="34" customWidth="1"/>
    <col min="5122" max="5122" width="2.08984375" style="34" customWidth="1"/>
    <col min="5123" max="5123" width="3.7265625" style="34" customWidth="1"/>
    <col min="5124" max="5126" width="1.90625" style="34" customWidth="1"/>
    <col min="5127" max="5136" width="2.90625" style="34" customWidth="1"/>
    <col min="5137" max="5138" width="1.08984375" style="34" customWidth="1"/>
    <col min="5139" max="5141" width="3.7265625" style="34" customWidth="1"/>
    <col min="5142" max="5154" width="2.7265625" style="34" customWidth="1"/>
    <col min="5155" max="5155" width="2.54296875" style="34" customWidth="1"/>
    <col min="5156" max="5156" width="1.6328125" style="34" customWidth="1"/>
    <col min="5157" max="5158" width="2.54296875" style="34" customWidth="1"/>
    <col min="5159" max="5162" width="1.90625" style="34" customWidth="1"/>
    <col min="5163" max="5376" width="3.7265625" style="34"/>
    <col min="5377" max="5377" width="1.6328125" style="34" customWidth="1"/>
    <col min="5378" max="5378" width="2.08984375" style="34" customWidth="1"/>
    <col min="5379" max="5379" width="3.7265625" style="34" customWidth="1"/>
    <col min="5380" max="5382" width="1.90625" style="34" customWidth="1"/>
    <col min="5383" max="5392" width="2.90625" style="34" customWidth="1"/>
    <col min="5393" max="5394" width="1.08984375" style="34" customWidth="1"/>
    <col min="5395" max="5397" width="3.7265625" style="34" customWidth="1"/>
    <col min="5398" max="5410" width="2.7265625" style="34" customWidth="1"/>
    <col min="5411" max="5411" width="2.54296875" style="34" customWidth="1"/>
    <col min="5412" max="5412" width="1.6328125" style="34" customWidth="1"/>
    <col min="5413" max="5414" width="2.54296875" style="34" customWidth="1"/>
    <col min="5415" max="5418" width="1.90625" style="34" customWidth="1"/>
    <col min="5419" max="5632" width="3.7265625" style="34"/>
    <col min="5633" max="5633" width="1.6328125" style="34" customWidth="1"/>
    <col min="5634" max="5634" width="2.08984375" style="34" customWidth="1"/>
    <col min="5635" max="5635" width="3.7265625" style="34" customWidth="1"/>
    <col min="5636" max="5638" width="1.90625" style="34" customWidth="1"/>
    <col min="5639" max="5648" width="2.90625" style="34" customWidth="1"/>
    <col min="5649" max="5650" width="1.08984375" style="34" customWidth="1"/>
    <col min="5651" max="5653" width="3.7265625" style="34" customWidth="1"/>
    <col min="5654" max="5666" width="2.7265625" style="34" customWidth="1"/>
    <col min="5667" max="5667" width="2.54296875" style="34" customWidth="1"/>
    <col min="5668" max="5668" width="1.6328125" style="34" customWidth="1"/>
    <col min="5669" max="5670" width="2.54296875" style="34" customWidth="1"/>
    <col min="5671" max="5674" width="1.90625" style="34" customWidth="1"/>
    <col min="5675" max="5888" width="3.7265625" style="34"/>
    <col min="5889" max="5889" width="1.6328125" style="34" customWidth="1"/>
    <col min="5890" max="5890" width="2.08984375" style="34" customWidth="1"/>
    <col min="5891" max="5891" width="3.7265625" style="34" customWidth="1"/>
    <col min="5892" max="5894" width="1.90625" style="34" customWidth="1"/>
    <col min="5895" max="5904" width="2.90625" style="34" customWidth="1"/>
    <col min="5905" max="5906" width="1.08984375" style="34" customWidth="1"/>
    <col min="5907" max="5909" width="3.7265625" style="34" customWidth="1"/>
    <col min="5910" max="5922" width="2.7265625" style="34" customWidth="1"/>
    <col min="5923" max="5923" width="2.54296875" style="34" customWidth="1"/>
    <col min="5924" max="5924" width="1.6328125" style="34" customWidth="1"/>
    <col min="5925" max="5926" width="2.54296875" style="34" customWidth="1"/>
    <col min="5927" max="5930" width="1.90625" style="34" customWidth="1"/>
    <col min="5931" max="6144" width="3.7265625" style="34"/>
    <col min="6145" max="6145" width="1.6328125" style="34" customWidth="1"/>
    <col min="6146" max="6146" width="2.08984375" style="34" customWidth="1"/>
    <col min="6147" max="6147" width="3.7265625" style="34" customWidth="1"/>
    <col min="6148" max="6150" width="1.90625" style="34" customWidth="1"/>
    <col min="6151" max="6160" width="2.90625" style="34" customWidth="1"/>
    <col min="6161" max="6162" width="1.08984375" style="34" customWidth="1"/>
    <col min="6163" max="6165" width="3.7265625" style="34" customWidth="1"/>
    <col min="6166" max="6178" width="2.7265625" style="34" customWidth="1"/>
    <col min="6179" max="6179" width="2.54296875" style="34" customWidth="1"/>
    <col min="6180" max="6180" width="1.6328125" style="34" customWidth="1"/>
    <col min="6181" max="6182" width="2.54296875" style="34" customWidth="1"/>
    <col min="6183" max="6186" width="1.90625" style="34" customWidth="1"/>
    <col min="6187" max="6400" width="3.7265625" style="34"/>
    <col min="6401" max="6401" width="1.6328125" style="34" customWidth="1"/>
    <col min="6402" max="6402" width="2.08984375" style="34" customWidth="1"/>
    <col min="6403" max="6403" width="3.7265625" style="34" customWidth="1"/>
    <col min="6404" max="6406" width="1.90625" style="34" customWidth="1"/>
    <col min="6407" max="6416" width="2.90625" style="34" customWidth="1"/>
    <col min="6417" max="6418" width="1.08984375" style="34" customWidth="1"/>
    <col min="6419" max="6421" width="3.7265625" style="34" customWidth="1"/>
    <col min="6422" max="6434" width="2.7265625" style="34" customWidth="1"/>
    <col min="6435" max="6435" width="2.54296875" style="34" customWidth="1"/>
    <col min="6436" max="6436" width="1.6328125" style="34" customWidth="1"/>
    <col min="6437" max="6438" width="2.54296875" style="34" customWidth="1"/>
    <col min="6439" max="6442" width="1.90625" style="34" customWidth="1"/>
    <col min="6443" max="6656" width="3.7265625" style="34"/>
    <col min="6657" max="6657" width="1.6328125" style="34" customWidth="1"/>
    <col min="6658" max="6658" width="2.08984375" style="34" customWidth="1"/>
    <col min="6659" max="6659" width="3.7265625" style="34" customWidth="1"/>
    <col min="6660" max="6662" width="1.90625" style="34" customWidth="1"/>
    <col min="6663" max="6672" width="2.90625" style="34" customWidth="1"/>
    <col min="6673" max="6674" width="1.08984375" style="34" customWidth="1"/>
    <col min="6675" max="6677" width="3.7265625" style="34" customWidth="1"/>
    <col min="6678" max="6690" width="2.7265625" style="34" customWidth="1"/>
    <col min="6691" max="6691" width="2.54296875" style="34" customWidth="1"/>
    <col min="6692" max="6692" width="1.6328125" style="34" customWidth="1"/>
    <col min="6693" max="6694" width="2.54296875" style="34" customWidth="1"/>
    <col min="6695" max="6698" width="1.90625" style="34" customWidth="1"/>
    <col min="6699" max="6912" width="3.7265625" style="34"/>
    <col min="6913" max="6913" width="1.6328125" style="34" customWidth="1"/>
    <col min="6914" max="6914" width="2.08984375" style="34" customWidth="1"/>
    <col min="6915" max="6915" width="3.7265625" style="34" customWidth="1"/>
    <col min="6916" max="6918" width="1.90625" style="34" customWidth="1"/>
    <col min="6919" max="6928" width="2.90625" style="34" customWidth="1"/>
    <col min="6929" max="6930" width="1.08984375" style="34" customWidth="1"/>
    <col min="6931" max="6933" width="3.7265625" style="34" customWidth="1"/>
    <col min="6934" max="6946" width="2.7265625" style="34" customWidth="1"/>
    <col min="6947" max="6947" width="2.54296875" style="34" customWidth="1"/>
    <col min="6948" max="6948" width="1.6328125" style="34" customWidth="1"/>
    <col min="6949" max="6950" width="2.54296875" style="34" customWidth="1"/>
    <col min="6951" max="6954" width="1.90625" style="34" customWidth="1"/>
    <col min="6955" max="7168" width="3.7265625" style="34"/>
    <col min="7169" max="7169" width="1.6328125" style="34" customWidth="1"/>
    <col min="7170" max="7170" width="2.08984375" style="34" customWidth="1"/>
    <col min="7171" max="7171" width="3.7265625" style="34" customWidth="1"/>
    <col min="7172" max="7174" width="1.90625" style="34" customWidth="1"/>
    <col min="7175" max="7184" width="2.90625" style="34" customWidth="1"/>
    <col min="7185" max="7186" width="1.08984375" style="34" customWidth="1"/>
    <col min="7187" max="7189" width="3.7265625" style="34" customWidth="1"/>
    <col min="7190" max="7202" width="2.7265625" style="34" customWidth="1"/>
    <col min="7203" max="7203" width="2.54296875" style="34" customWidth="1"/>
    <col min="7204" max="7204" width="1.6328125" style="34" customWidth="1"/>
    <col min="7205" max="7206" width="2.54296875" style="34" customWidth="1"/>
    <col min="7207" max="7210" width="1.90625" style="34" customWidth="1"/>
    <col min="7211" max="7424" width="3.7265625" style="34"/>
    <col min="7425" max="7425" width="1.6328125" style="34" customWidth="1"/>
    <col min="7426" max="7426" width="2.08984375" style="34" customWidth="1"/>
    <col min="7427" max="7427" width="3.7265625" style="34" customWidth="1"/>
    <col min="7428" max="7430" width="1.90625" style="34" customWidth="1"/>
    <col min="7431" max="7440" width="2.90625" style="34" customWidth="1"/>
    <col min="7441" max="7442" width="1.08984375" style="34" customWidth="1"/>
    <col min="7443" max="7445" width="3.7265625" style="34" customWidth="1"/>
    <col min="7446" max="7458" width="2.7265625" style="34" customWidth="1"/>
    <col min="7459" max="7459" width="2.54296875" style="34" customWidth="1"/>
    <col min="7460" max="7460" width="1.6328125" style="34" customWidth="1"/>
    <col min="7461" max="7462" width="2.54296875" style="34" customWidth="1"/>
    <col min="7463" max="7466" width="1.90625" style="34" customWidth="1"/>
    <col min="7467" max="7680" width="3.7265625" style="34"/>
    <col min="7681" max="7681" width="1.6328125" style="34" customWidth="1"/>
    <col min="7682" max="7682" width="2.08984375" style="34" customWidth="1"/>
    <col min="7683" max="7683" width="3.7265625" style="34" customWidth="1"/>
    <col min="7684" max="7686" width="1.90625" style="34" customWidth="1"/>
    <col min="7687" max="7696" width="2.90625" style="34" customWidth="1"/>
    <col min="7697" max="7698" width="1.08984375" style="34" customWidth="1"/>
    <col min="7699" max="7701" width="3.7265625" style="34" customWidth="1"/>
    <col min="7702" max="7714" width="2.7265625" style="34" customWidth="1"/>
    <col min="7715" max="7715" width="2.54296875" style="34" customWidth="1"/>
    <col min="7716" max="7716" width="1.6328125" style="34" customWidth="1"/>
    <col min="7717" max="7718" width="2.54296875" style="34" customWidth="1"/>
    <col min="7719" max="7722" width="1.90625" style="34" customWidth="1"/>
    <col min="7723" max="7936" width="3.7265625" style="34"/>
    <col min="7937" max="7937" width="1.6328125" style="34" customWidth="1"/>
    <col min="7938" max="7938" width="2.08984375" style="34" customWidth="1"/>
    <col min="7939" max="7939" width="3.7265625" style="34" customWidth="1"/>
    <col min="7940" max="7942" width="1.90625" style="34" customWidth="1"/>
    <col min="7943" max="7952" width="2.90625" style="34" customWidth="1"/>
    <col min="7953" max="7954" width="1.08984375" style="34" customWidth="1"/>
    <col min="7955" max="7957" width="3.7265625" style="34" customWidth="1"/>
    <col min="7958" max="7970" width="2.7265625" style="34" customWidth="1"/>
    <col min="7971" max="7971" width="2.54296875" style="34" customWidth="1"/>
    <col min="7972" max="7972" width="1.6328125" style="34" customWidth="1"/>
    <col min="7973" max="7974" width="2.54296875" style="34" customWidth="1"/>
    <col min="7975" max="7978" width="1.90625" style="34" customWidth="1"/>
    <col min="7979" max="8192" width="3.7265625" style="34"/>
    <col min="8193" max="8193" width="1.6328125" style="34" customWidth="1"/>
    <col min="8194" max="8194" width="2.08984375" style="34" customWidth="1"/>
    <col min="8195" max="8195" width="3.7265625" style="34" customWidth="1"/>
    <col min="8196" max="8198" width="1.90625" style="34" customWidth="1"/>
    <col min="8199" max="8208" width="2.90625" style="34" customWidth="1"/>
    <col min="8209" max="8210" width="1.08984375" style="34" customWidth="1"/>
    <col min="8211" max="8213" width="3.7265625" style="34" customWidth="1"/>
    <col min="8214" max="8226" width="2.7265625" style="34" customWidth="1"/>
    <col min="8227" max="8227" width="2.54296875" style="34" customWidth="1"/>
    <col min="8228" max="8228" width="1.6328125" style="34" customWidth="1"/>
    <col min="8229" max="8230" width="2.54296875" style="34" customWidth="1"/>
    <col min="8231" max="8234" width="1.90625" style="34" customWidth="1"/>
    <col min="8235" max="8448" width="3.7265625" style="34"/>
    <col min="8449" max="8449" width="1.6328125" style="34" customWidth="1"/>
    <col min="8450" max="8450" width="2.08984375" style="34" customWidth="1"/>
    <col min="8451" max="8451" width="3.7265625" style="34" customWidth="1"/>
    <col min="8452" max="8454" width="1.90625" style="34" customWidth="1"/>
    <col min="8455" max="8464" width="2.90625" style="34" customWidth="1"/>
    <col min="8465" max="8466" width="1.08984375" style="34" customWidth="1"/>
    <col min="8467" max="8469" width="3.7265625" style="34" customWidth="1"/>
    <col min="8470" max="8482" width="2.7265625" style="34" customWidth="1"/>
    <col min="8483" max="8483" width="2.54296875" style="34" customWidth="1"/>
    <col min="8484" max="8484" width="1.6328125" style="34" customWidth="1"/>
    <col min="8485" max="8486" width="2.54296875" style="34" customWidth="1"/>
    <col min="8487" max="8490" width="1.90625" style="34" customWidth="1"/>
    <col min="8491" max="8704" width="3.7265625" style="34"/>
    <col min="8705" max="8705" width="1.6328125" style="34" customWidth="1"/>
    <col min="8706" max="8706" width="2.08984375" style="34" customWidth="1"/>
    <col min="8707" max="8707" width="3.7265625" style="34" customWidth="1"/>
    <col min="8708" max="8710" width="1.90625" style="34" customWidth="1"/>
    <col min="8711" max="8720" width="2.90625" style="34" customWidth="1"/>
    <col min="8721" max="8722" width="1.08984375" style="34" customWidth="1"/>
    <col min="8723" max="8725" width="3.7265625" style="34" customWidth="1"/>
    <col min="8726" max="8738" width="2.7265625" style="34" customWidth="1"/>
    <col min="8739" max="8739" width="2.54296875" style="34" customWidth="1"/>
    <col min="8740" max="8740" width="1.6328125" style="34" customWidth="1"/>
    <col min="8741" max="8742" width="2.54296875" style="34" customWidth="1"/>
    <col min="8743" max="8746" width="1.90625" style="34" customWidth="1"/>
    <col min="8747" max="8960" width="3.7265625" style="34"/>
    <col min="8961" max="8961" width="1.6328125" style="34" customWidth="1"/>
    <col min="8962" max="8962" width="2.08984375" style="34" customWidth="1"/>
    <col min="8963" max="8963" width="3.7265625" style="34" customWidth="1"/>
    <col min="8964" max="8966" width="1.90625" style="34" customWidth="1"/>
    <col min="8967" max="8976" width="2.90625" style="34" customWidth="1"/>
    <col min="8977" max="8978" width="1.08984375" style="34" customWidth="1"/>
    <col min="8979" max="8981" width="3.7265625" style="34" customWidth="1"/>
    <col min="8982" max="8994" width="2.7265625" style="34" customWidth="1"/>
    <col min="8995" max="8995" width="2.54296875" style="34" customWidth="1"/>
    <col min="8996" max="8996" width="1.6328125" style="34" customWidth="1"/>
    <col min="8997" max="8998" width="2.54296875" style="34" customWidth="1"/>
    <col min="8999" max="9002" width="1.90625" style="34" customWidth="1"/>
    <col min="9003" max="9216" width="3.7265625" style="34"/>
    <col min="9217" max="9217" width="1.6328125" style="34" customWidth="1"/>
    <col min="9218" max="9218" width="2.08984375" style="34" customWidth="1"/>
    <col min="9219" max="9219" width="3.7265625" style="34" customWidth="1"/>
    <col min="9220" max="9222" width="1.90625" style="34" customWidth="1"/>
    <col min="9223" max="9232" width="2.90625" style="34" customWidth="1"/>
    <col min="9233" max="9234" width="1.08984375" style="34" customWidth="1"/>
    <col min="9235" max="9237" width="3.7265625" style="34" customWidth="1"/>
    <col min="9238" max="9250" width="2.7265625" style="34" customWidth="1"/>
    <col min="9251" max="9251" width="2.54296875" style="34" customWidth="1"/>
    <col min="9252" max="9252" width="1.6328125" style="34" customWidth="1"/>
    <col min="9253" max="9254" width="2.54296875" style="34" customWidth="1"/>
    <col min="9255" max="9258" width="1.90625" style="34" customWidth="1"/>
    <col min="9259" max="9472" width="3.7265625" style="34"/>
    <col min="9473" max="9473" width="1.6328125" style="34" customWidth="1"/>
    <col min="9474" max="9474" width="2.08984375" style="34" customWidth="1"/>
    <col min="9475" max="9475" width="3.7265625" style="34" customWidth="1"/>
    <col min="9476" max="9478" width="1.90625" style="34" customWidth="1"/>
    <col min="9479" max="9488" width="2.90625" style="34" customWidth="1"/>
    <col min="9489" max="9490" width="1.08984375" style="34" customWidth="1"/>
    <col min="9491" max="9493" width="3.7265625" style="34" customWidth="1"/>
    <col min="9494" max="9506" width="2.7265625" style="34" customWidth="1"/>
    <col min="9507" max="9507" width="2.54296875" style="34" customWidth="1"/>
    <col min="9508" max="9508" width="1.6328125" style="34" customWidth="1"/>
    <col min="9509" max="9510" width="2.54296875" style="34" customWidth="1"/>
    <col min="9511" max="9514" width="1.90625" style="34" customWidth="1"/>
    <col min="9515" max="9728" width="3.7265625" style="34"/>
    <col min="9729" max="9729" width="1.6328125" style="34" customWidth="1"/>
    <col min="9730" max="9730" width="2.08984375" style="34" customWidth="1"/>
    <col min="9731" max="9731" width="3.7265625" style="34" customWidth="1"/>
    <col min="9732" max="9734" width="1.90625" style="34" customWidth="1"/>
    <col min="9735" max="9744" width="2.90625" style="34" customWidth="1"/>
    <col min="9745" max="9746" width="1.08984375" style="34" customWidth="1"/>
    <col min="9747" max="9749" width="3.7265625" style="34" customWidth="1"/>
    <col min="9750" max="9762" width="2.7265625" style="34" customWidth="1"/>
    <col min="9763" max="9763" width="2.54296875" style="34" customWidth="1"/>
    <col min="9764" max="9764" width="1.6328125" style="34" customWidth="1"/>
    <col min="9765" max="9766" width="2.54296875" style="34" customWidth="1"/>
    <col min="9767" max="9770" width="1.90625" style="34" customWidth="1"/>
    <col min="9771" max="9984" width="3.7265625" style="34"/>
    <col min="9985" max="9985" width="1.6328125" style="34" customWidth="1"/>
    <col min="9986" max="9986" width="2.08984375" style="34" customWidth="1"/>
    <col min="9987" max="9987" width="3.7265625" style="34" customWidth="1"/>
    <col min="9988" max="9990" width="1.90625" style="34" customWidth="1"/>
    <col min="9991" max="10000" width="2.90625" style="34" customWidth="1"/>
    <col min="10001" max="10002" width="1.08984375" style="34" customWidth="1"/>
    <col min="10003" max="10005" width="3.7265625" style="34" customWidth="1"/>
    <col min="10006" max="10018" width="2.7265625" style="34" customWidth="1"/>
    <col min="10019" max="10019" width="2.54296875" style="34" customWidth="1"/>
    <col min="10020" max="10020" width="1.6328125" style="34" customWidth="1"/>
    <col min="10021" max="10022" width="2.54296875" style="34" customWidth="1"/>
    <col min="10023" max="10026" width="1.90625" style="34" customWidth="1"/>
    <col min="10027" max="10240" width="3.7265625" style="34"/>
    <col min="10241" max="10241" width="1.6328125" style="34" customWidth="1"/>
    <col min="10242" max="10242" width="2.08984375" style="34" customWidth="1"/>
    <col min="10243" max="10243" width="3.7265625" style="34" customWidth="1"/>
    <col min="10244" max="10246" width="1.90625" style="34" customWidth="1"/>
    <col min="10247" max="10256" width="2.90625" style="34" customWidth="1"/>
    <col min="10257" max="10258" width="1.08984375" style="34" customWidth="1"/>
    <col min="10259" max="10261" width="3.7265625" style="34" customWidth="1"/>
    <col min="10262" max="10274" width="2.7265625" style="34" customWidth="1"/>
    <col min="10275" max="10275" width="2.54296875" style="34" customWidth="1"/>
    <col min="10276" max="10276" width="1.6328125" style="34" customWidth="1"/>
    <col min="10277" max="10278" width="2.54296875" style="34" customWidth="1"/>
    <col min="10279" max="10282" width="1.90625" style="34" customWidth="1"/>
    <col min="10283" max="10496" width="3.7265625" style="34"/>
    <col min="10497" max="10497" width="1.6328125" style="34" customWidth="1"/>
    <col min="10498" max="10498" width="2.08984375" style="34" customWidth="1"/>
    <col min="10499" max="10499" width="3.7265625" style="34" customWidth="1"/>
    <col min="10500" max="10502" width="1.90625" style="34" customWidth="1"/>
    <col min="10503" max="10512" width="2.90625" style="34" customWidth="1"/>
    <col min="10513" max="10514" width="1.08984375" style="34" customWidth="1"/>
    <col min="10515" max="10517" width="3.7265625" style="34" customWidth="1"/>
    <col min="10518" max="10530" width="2.7265625" style="34" customWidth="1"/>
    <col min="10531" max="10531" width="2.54296875" style="34" customWidth="1"/>
    <col min="10532" max="10532" width="1.6328125" style="34" customWidth="1"/>
    <col min="10533" max="10534" width="2.54296875" style="34" customWidth="1"/>
    <col min="10535" max="10538" width="1.90625" style="34" customWidth="1"/>
    <col min="10539" max="10752" width="3.7265625" style="34"/>
    <col min="10753" max="10753" width="1.6328125" style="34" customWidth="1"/>
    <col min="10754" max="10754" width="2.08984375" style="34" customWidth="1"/>
    <col min="10755" max="10755" width="3.7265625" style="34" customWidth="1"/>
    <col min="10756" max="10758" width="1.90625" style="34" customWidth="1"/>
    <col min="10759" max="10768" width="2.90625" style="34" customWidth="1"/>
    <col min="10769" max="10770" width="1.08984375" style="34" customWidth="1"/>
    <col min="10771" max="10773" width="3.7265625" style="34" customWidth="1"/>
    <col min="10774" max="10786" width="2.7265625" style="34" customWidth="1"/>
    <col min="10787" max="10787" width="2.54296875" style="34" customWidth="1"/>
    <col min="10788" max="10788" width="1.6328125" style="34" customWidth="1"/>
    <col min="10789" max="10790" width="2.54296875" style="34" customWidth="1"/>
    <col min="10791" max="10794" width="1.90625" style="34" customWidth="1"/>
    <col min="10795" max="11008" width="3.7265625" style="34"/>
    <col min="11009" max="11009" width="1.6328125" style="34" customWidth="1"/>
    <col min="11010" max="11010" width="2.08984375" style="34" customWidth="1"/>
    <col min="11011" max="11011" width="3.7265625" style="34" customWidth="1"/>
    <col min="11012" max="11014" width="1.90625" style="34" customWidth="1"/>
    <col min="11015" max="11024" width="2.90625" style="34" customWidth="1"/>
    <col min="11025" max="11026" width="1.08984375" style="34" customWidth="1"/>
    <col min="11027" max="11029" width="3.7265625" style="34" customWidth="1"/>
    <col min="11030" max="11042" width="2.7265625" style="34" customWidth="1"/>
    <col min="11043" max="11043" width="2.54296875" style="34" customWidth="1"/>
    <col min="11044" max="11044" width="1.6328125" style="34" customWidth="1"/>
    <col min="11045" max="11046" width="2.54296875" style="34" customWidth="1"/>
    <col min="11047" max="11050" width="1.90625" style="34" customWidth="1"/>
    <col min="11051" max="11264" width="3.7265625" style="34"/>
    <col min="11265" max="11265" width="1.6328125" style="34" customWidth="1"/>
    <col min="11266" max="11266" width="2.08984375" style="34" customWidth="1"/>
    <col min="11267" max="11267" width="3.7265625" style="34" customWidth="1"/>
    <col min="11268" max="11270" width="1.90625" style="34" customWidth="1"/>
    <col min="11271" max="11280" width="2.90625" style="34" customWidth="1"/>
    <col min="11281" max="11282" width="1.08984375" style="34" customWidth="1"/>
    <col min="11283" max="11285" width="3.7265625" style="34" customWidth="1"/>
    <col min="11286" max="11298" width="2.7265625" style="34" customWidth="1"/>
    <col min="11299" max="11299" width="2.54296875" style="34" customWidth="1"/>
    <col min="11300" max="11300" width="1.6328125" style="34" customWidth="1"/>
    <col min="11301" max="11302" width="2.54296875" style="34" customWidth="1"/>
    <col min="11303" max="11306" width="1.90625" style="34" customWidth="1"/>
    <col min="11307" max="11520" width="3.7265625" style="34"/>
    <col min="11521" max="11521" width="1.6328125" style="34" customWidth="1"/>
    <col min="11522" max="11522" width="2.08984375" style="34" customWidth="1"/>
    <col min="11523" max="11523" width="3.7265625" style="34" customWidth="1"/>
    <col min="11524" max="11526" width="1.90625" style="34" customWidth="1"/>
    <col min="11527" max="11536" width="2.90625" style="34" customWidth="1"/>
    <col min="11537" max="11538" width="1.08984375" style="34" customWidth="1"/>
    <col min="11539" max="11541" width="3.7265625" style="34" customWidth="1"/>
    <col min="11542" max="11554" width="2.7265625" style="34" customWidth="1"/>
    <col min="11555" max="11555" width="2.54296875" style="34" customWidth="1"/>
    <col min="11556" max="11556" width="1.6328125" style="34" customWidth="1"/>
    <col min="11557" max="11558" width="2.54296875" style="34" customWidth="1"/>
    <col min="11559" max="11562" width="1.90625" style="34" customWidth="1"/>
    <col min="11563" max="11776" width="3.7265625" style="34"/>
    <col min="11777" max="11777" width="1.6328125" style="34" customWidth="1"/>
    <col min="11778" max="11778" width="2.08984375" style="34" customWidth="1"/>
    <col min="11779" max="11779" width="3.7265625" style="34" customWidth="1"/>
    <col min="11780" max="11782" width="1.90625" style="34" customWidth="1"/>
    <col min="11783" max="11792" width="2.90625" style="34" customWidth="1"/>
    <col min="11793" max="11794" width="1.08984375" style="34" customWidth="1"/>
    <col min="11795" max="11797" width="3.7265625" style="34" customWidth="1"/>
    <col min="11798" max="11810" width="2.7265625" style="34" customWidth="1"/>
    <col min="11811" max="11811" width="2.54296875" style="34" customWidth="1"/>
    <col min="11812" max="11812" width="1.6328125" style="34" customWidth="1"/>
    <col min="11813" max="11814" width="2.54296875" style="34" customWidth="1"/>
    <col min="11815" max="11818" width="1.90625" style="34" customWidth="1"/>
    <col min="11819" max="12032" width="3.7265625" style="34"/>
    <col min="12033" max="12033" width="1.6328125" style="34" customWidth="1"/>
    <col min="12034" max="12034" width="2.08984375" style="34" customWidth="1"/>
    <col min="12035" max="12035" width="3.7265625" style="34" customWidth="1"/>
    <col min="12036" max="12038" width="1.90625" style="34" customWidth="1"/>
    <col min="12039" max="12048" width="2.90625" style="34" customWidth="1"/>
    <col min="12049" max="12050" width="1.08984375" style="34" customWidth="1"/>
    <col min="12051" max="12053" width="3.7265625" style="34" customWidth="1"/>
    <col min="12054" max="12066" width="2.7265625" style="34" customWidth="1"/>
    <col min="12067" max="12067" width="2.54296875" style="34" customWidth="1"/>
    <col min="12068" max="12068" width="1.6328125" style="34" customWidth="1"/>
    <col min="12069" max="12070" width="2.54296875" style="34" customWidth="1"/>
    <col min="12071" max="12074" width="1.90625" style="34" customWidth="1"/>
    <col min="12075" max="12288" width="3.7265625" style="34"/>
    <col min="12289" max="12289" width="1.6328125" style="34" customWidth="1"/>
    <col min="12290" max="12290" width="2.08984375" style="34" customWidth="1"/>
    <col min="12291" max="12291" width="3.7265625" style="34" customWidth="1"/>
    <col min="12292" max="12294" width="1.90625" style="34" customWidth="1"/>
    <col min="12295" max="12304" width="2.90625" style="34" customWidth="1"/>
    <col min="12305" max="12306" width="1.08984375" style="34" customWidth="1"/>
    <col min="12307" max="12309" width="3.7265625" style="34" customWidth="1"/>
    <col min="12310" max="12322" width="2.7265625" style="34" customWidth="1"/>
    <col min="12323" max="12323" width="2.54296875" style="34" customWidth="1"/>
    <col min="12324" max="12324" width="1.6328125" style="34" customWidth="1"/>
    <col min="12325" max="12326" width="2.54296875" style="34" customWidth="1"/>
    <col min="12327" max="12330" width="1.90625" style="34" customWidth="1"/>
    <col min="12331" max="12544" width="3.7265625" style="34"/>
    <col min="12545" max="12545" width="1.6328125" style="34" customWidth="1"/>
    <col min="12546" max="12546" width="2.08984375" style="34" customWidth="1"/>
    <col min="12547" max="12547" width="3.7265625" style="34" customWidth="1"/>
    <col min="12548" max="12550" width="1.90625" style="34" customWidth="1"/>
    <col min="12551" max="12560" width="2.90625" style="34" customWidth="1"/>
    <col min="12561" max="12562" width="1.08984375" style="34" customWidth="1"/>
    <col min="12563" max="12565" width="3.7265625" style="34" customWidth="1"/>
    <col min="12566" max="12578" width="2.7265625" style="34" customWidth="1"/>
    <col min="12579" max="12579" width="2.54296875" style="34" customWidth="1"/>
    <col min="12580" max="12580" width="1.6328125" style="34" customWidth="1"/>
    <col min="12581" max="12582" width="2.54296875" style="34" customWidth="1"/>
    <col min="12583" max="12586" width="1.90625" style="34" customWidth="1"/>
    <col min="12587" max="12800" width="3.7265625" style="34"/>
    <col min="12801" max="12801" width="1.6328125" style="34" customWidth="1"/>
    <col min="12802" max="12802" width="2.08984375" style="34" customWidth="1"/>
    <col min="12803" max="12803" width="3.7265625" style="34" customWidth="1"/>
    <col min="12804" max="12806" width="1.90625" style="34" customWidth="1"/>
    <col min="12807" max="12816" width="2.90625" style="34" customWidth="1"/>
    <col min="12817" max="12818" width="1.08984375" style="34" customWidth="1"/>
    <col min="12819" max="12821" width="3.7265625" style="34" customWidth="1"/>
    <col min="12822" max="12834" width="2.7265625" style="34" customWidth="1"/>
    <col min="12835" max="12835" width="2.54296875" style="34" customWidth="1"/>
    <col min="12836" max="12836" width="1.6328125" style="34" customWidth="1"/>
    <col min="12837" max="12838" width="2.54296875" style="34" customWidth="1"/>
    <col min="12839" max="12842" width="1.90625" style="34" customWidth="1"/>
    <col min="12843" max="13056" width="3.7265625" style="34"/>
    <col min="13057" max="13057" width="1.6328125" style="34" customWidth="1"/>
    <col min="13058" max="13058" width="2.08984375" style="34" customWidth="1"/>
    <col min="13059" max="13059" width="3.7265625" style="34" customWidth="1"/>
    <col min="13060" max="13062" width="1.90625" style="34" customWidth="1"/>
    <col min="13063" max="13072" width="2.90625" style="34" customWidth="1"/>
    <col min="13073" max="13074" width="1.08984375" style="34" customWidth="1"/>
    <col min="13075" max="13077" width="3.7265625" style="34" customWidth="1"/>
    <col min="13078" max="13090" width="2.7265625" style="34" customWidth="1"/>
    <col min="13091" max="13091" width="2.54296875" style="34" customWidth="1"/>
    <col min="13092" max="13092" width="1.6328125" style="34" customWidth="1"/>
    <col min="13093" max="13094" width="2.54296875" style="34" customWidth="1"/>
    <col min="13095" max="13098" width="1.90625" style="34" customWidth="1"/>
    <col min="13099" max="13312" width="3.7265625" style="34"/>
    <col min="13313" max="13313" width="1.6328125" style="34" customWidth="1"/>
    <col min="13314" max="13314" width="2.08984375" style="34" customWidth="1"/>
    <col min="13315" max="13315" width="3.7265625" style="34" customWidth="1"/>
    <col min="13316" max="13318" width="1.90625" style="34" customWidth="1"/>
    <col min="13319" max="13328" width="2.90625" style="34" customWidth="1"/>
    <col min="13329" max="13330" width="1.08984375" style="34" customWidth="1"/>
    <col min="13331" max="13333" width="3.7265625" style="34" customWidth="1"/>
    <col min="13334" max="13346" width="2.7265625" style="34" customWidth="1"/>
    <col min="13347" max="13347" width="2.54296875" style="34" customWidth="1"/>
    <col min="13348" max="13348" width="1.6328125" style="34" customWidth="1"/>
    <col min="13349" max="13350" width="2.54296875" style="34" customWidth="1"/>
    <col min="13351" max="13354" width="1.90625" style="34" customWidth="1"/>
    <col min="13355" max="13568" width="3.7265625" style="34"/>
    <col min="13569" max="13569" width="1.6328125" style="34" customWidth="1"/>
    <col min="13570" max="13570" width="2.08984375" style="34" customWidth="1"/>
    <col min="13571" max="13571" width="3.7265625" style="34" customWidth="1"/>
    <col min="13572" max="13574" width="1.90625" style="34" customWidth="1"/>
    <col min="13575" max="13584" width="2.90625" style="34" customWidth="1"/>
    <col min="13585" max="13586" width="1.08984375" style="34" customWidth="1"/>
    <col min="13587" max="13589" width="3.7265625" style="34" customWidth="1"/>
    <col min="13590" max="13602" width="2.7265625" style="34" customWidth="1"/>
    <col min="13603" max="13603" width="2.54296875" style="34" customWidth="1"/>
    <col min="13604" max="13604" width="1.6328125" style="34" customWidth="1"/>
    <col min="13605" max="13606" width="2.54296875" style="34" customWidth="1"/>
    <col min="13607" max="13610" width="1.90625" style="34" customWidth="1"/>
    <col min="13611" max="13824" width="3.7265625" style="34"/>
    <col min="13825" max="13825" width="1.6328125" style="34" customWidth="1"/>
    <col min="13826" max="13826" width="2.08984375" style="34" customWidth="1"/>
    <col min="13827" max="13827" width="3.7265625" style="34" customWidth="1"/>
    <col min="13828" max="13830" width="1.90625" style="34" customWidth="1"/>
    <col min="13831" max="13840" width="2.90625" style="34" customWidth="1"/>
    <col min="13841" max="13842" width="1.08984375" style="34" customWidth="1"/>
    <col min="13843" max="13845" width="3.7265625" style="34" customWidth="1"/>
    <col min="13846" max="13858" width="2.7265625" style="34" customWidth="1"/>
    <col min="13859" max="13859" width="2.54296875" style="34" customWidth="1"/>
    <col min="13860" max="13860" width="1.6328125" style="34" customWidth="1"/>
    <col min="13861" max="13862" width="2.54296875" style="34" customWidth="1"/>
    <col min="13863" max="13866" width="1.90625" style="34" customWidth="1"/>
    <col min="13867" max="14080" width="3.7265625" style="34"/>
    <col min="14081" max="14081" width="1.6328125" style="34" customWidth="1"/>
    <col min="14082" max="14082" width="2.08984375" style="34" customWidth="1"/>
    <col min="14083" max="14083" width="3.7265625" style="34" customWidth="1"/>
    <col min="14084" max="14086" width="1.90625" style="34" customWidth="1"/>
    <col min="14087" max="14096" width="2.90625" style="34" customWidth="1"/>
    <col min="14097" max="14098" width="1.08984375" style="34" customWidth="1"/>
    <col min="14099" max="14101" width="3.7265625" style="34" customWidth="1"/>
    <col min="14102" max="14114" width="2.7265625" style="34" customWidth="1"/>
    <col min="14115" max="14115" width="2.54296875" style="34" customWidth="1"/>
    <col min="14116" max="14116" width="1.6328125" style="34" customWidth="1"/>
    <col min="14117" max="14118" width="2.54296875" style="34" customWidth="1"/>
    <col min="14119" max="14122" width="1.90625" style="34" customWidth="1"/>
    <col min="14123" max="14336" width="3.7265625" style="34"/>
    <col min="14337" max="14337" width="1.6328125" style="34" customWidth="1"/>
    <col min="14338" max="14338" width="2.08984375" style="34" customWidth="1"/>
    <col min="14339" max="14339" width="3.7265625" style="34" customWidth="1"/>
    <col min="14340" max="14342" width="1.90625" style="34" customWidth="1"/>
    <col min="14343" max="14352" width="2.90625" style="34" customWidth="1"/>
    <col min="14353" max="14354" width="1.08984375" style="34" customWidth="1"/>
    <col min="14355" max="14357" width="3.7265625" style="34" customWidth="1"/>
    <col min="14358" max="14370" width="2.7265625" style="34" customWidth="1"/>
    <col min="14371" max="14371" width="2.54296875" style="34" customWidth="1"/>
    <col min="14372" max="14372" width="1.6328125" style="34" customWidth="1"/>
    <col min="14373" max="14374" width="2.54296875" style="34" customWidth="1"/>
    <col min="14375" max="14378" width="1.90625" style="34" customWidth="1"/>
    <col min="14379" max="14592" width="3.7265625" style="34"/>
    <col min="14593" max="14593" width="1.6328125" style="34" customWidth="1"/>
    <col min="14594" max="14594" width="2.08984375" style="34" customWidth="1"/>
    <col min="14595" max="14595" width="3.7265625" style="34" customWidth="1"/>
    <col min="14596" max="14598" width="1.90625" style="34" customWidth="1"/>
    <col min="14599" max="14608" width="2.90625" style="34" customWidth="1"/>
    <col min="14609" max="14610" width="1.08984375" style="34" customWidth="1"/>
    <col min="14611" max="14613" width="3.7265625" style="34" customWidth="1"/>
    <col min="14614" max="14626" width="2.7265625" style="34" customWidth="1"/>
    <col min="14627" max="14627" width="2.54296875" style="34" customWidth="1"/>
    <col min="14628" max="14628" width="1.6328125" style="34" customWidth="1"/>
    <col min="14629" max="14630" width="2.54296875" style="34" customWidth="1"/>
    <col min="14631" max="14634" width="1.90625" style="34" customWidth="1"/>
    <col min="14635" max="14848" width="3.7265625" style="34"/>
    <col min="14849" max="14849" width="1.6328125" style="34" customWidth="1"/>
    <col min="14850" max="14850" width="2.08984375" style="34" customWidth="1"/>
    <col min="14851" max="14851" width="3.7265625" style="34" customWidth="1"/>
    <col min="14852" max="14854" width="1.90625" style="34" customWidth="1"/>
    <col min="14855" max="14864" width="2.90625" style="34" customWidth="1"/>
    <col min="14865" max="14866" width="1.08984375" style="34" customWidth="1"/>
    <col min="14867" max="14869" width="3.7265625" style="34" customWidth="1"/>
    <col min="14870" max="14882" width="2.7265625" style="34" customWidth="1"/>
    <col min="14883" max="14883" width="2.54296875" style="34" customWidth="1"/>
    <col min="14884" max="14884" width="1.6328125" style="34" customWidth="1"/>
    <col min="14885" max="14886" width="2.54296875" style="34" customWidth="1"/>
    <col min="14887" max="14890" width="1.90625" style="34" customWidth="1"/>
    <col min="14891" max="15104" width="3.7265625" style="34"/>
    <col min="15105" max="15105" width="1.6328125" style="34" customWidth="1"/>
    <col min="15106" max="15106" width="2.08984375" style="34" customWidth="1"/>
    <col min="15107" max="15107" width="3.7265625" style="34" customWidth="1"/>
    <col min="15108" max="15110" width="1.90625" style="34" customWidth="1"/>
    <col min="15111" max="15120" width="2.90625" style="34" customWidth="1"/>
    <col min="15121" max="15122" width="1.08984375" style="34" customWidth="1"/>
    <col min="15123" max="15125" width="3.7265625" style="34" customWidth="1"/>
    <col min="15126" max="15138" width="2.7265625" style="34" customWidth="1"/>
    <col min="15139" max="15139" width="2.54296875" style="34" customWidth="1"/>
    <col min="15140" max="15140" width="1.6328125" style="34" customWidth="1"/>
    <col min="15141" max="15142" width="2.54296875" style="34" customWidth="1"/>
    <col min="15143" max="15146" width="1.90625" style="34" customWidth="1"/>
    <col min="15147" max="15360" width="3.7265625" style="34"/>
    <col min="15361" max="15361" width="1.6328125" style="34" customWidth="1"/>
    <col min="15362" max="15362" width="2.08984375" style="34" customWidth="1"/>
    <col min="15363" max="15363" width="3.7265625" style="34" customWidth="1"/>
    <col min="15364" max="15366" width="1.90625" style="34" customWidth="1"/>
    <col min="15367" max="15376" width="2.90625" style="34" customWidth="1"/>
    <col min="15377" max="15378" width="1.08984375" style="34" customWidth="1"/>
    <col min="15379" max="15381" width="3.7265625" style="34" customWidth="1"/>
    <col min="15382" max="15394" width="2.7265625" style="34" customWidth="1"/>
    <col min="15395" max="15395" width="2.54296875" style="34" customWidth="1"/>
    <col min="15396" max="15396" width="1.6328125" style="34" customWidth="1"/>
    <col min="15397" max="15398" width="2.54296875" style="34" customWidth="1"/>
    <col min="15399" max="15402" width="1.90625" style="34" customWidth="1"/>
    <col min="15403" max="15616" width="3.7265625" style="34"/>
    <col min="15617" max="15617" width="1.6328125" style="34" customWidth="1"/>
    <col min="15618" max="15618" width="2.08984375" style="34" customWidth="1"/>
    <col min="15619" max="15619" width="3.7265625" style="34" customWidth="1"/>
    <col min="15620" max="15622" width="1.90625" style="34" customWidth="1"/>
    <col min="15623" max="15632" width="2.90625" style="34" customWidth="1"/>
    <col min="15633" max="15634" width="1.08984375" style="34" customWidth="1"/>
    <col min="15635" max="15637" width="3.7265625" style="34" customWidth="1"/>
    <col min="15638" max="15650" width="2.7265625" style="34" customWidth="1"/>
    <col min="15651" max="15651" width="2.54296875" style="34" customWidth="1"/>
    <col min="15652" max="15652" width="1.6328125" style="34" customWidth="1"/>
    <col min="15653" max="15654" width="2.54296875" style="34" customWidth="1"/>
    <col min="15655" max="15658" width="1.90625" style="34" customWidth="1"/>
    <col min="15659" max="15872" width="3.7265625" style="34"/>
    <col min="15873" max="15873" width="1.6328125" style="34" customWidth="1"/>
    <col min="15874" max="15874" width="2.08984375" style="34" customWidth="1"/>
    <col min="15875" max="15875" width="3.7265625" style="34" customWidth="1"/>
    <col min="15876" max="15878" width="1.90625" style="34" customWidth="1"/>
    <col min="15879" max="15888" width="2.90625" style="34" customWidth="1"/>
    <col min="15889" max="15890" width="1.08984375" style="34" customWidth="1"/>
    <col min="15891" max="15893" width="3.7265625" style="34" customWidth="1"/>
    <col min="15894" max="15906" width="2.7265625" style="34" customWidth="1"/>
    <col min="15907" max="15907" width="2.54296875" style="34" customWidth="1"/>
    <col min="15908" max="15908" width="1.6328125" style="34" customWidth="1"/>
    <col min="15909" max="15910" width="2.54296875" style="34" customWidth="1"/>
    <col min="15911" max="15914" width="1.90625" style="34" customWidth="1"/>
    <col min="15915" max="16128" width="3.7265625" style="34"/>
    <col min="16129" max="16129" width="1.6328125" style="34" customWidth="1"/>
    <col min="16130" max="16130" width="2.08984375" style="34" customWidth="1"/>
    <col min="16131" max="16131" width="3.7265625" style="34" customWidth="1"/>
    <col min="16132" max="16134" width="1.90625" style="34" customWidth="1"/>
    <col min="16135" max="16144" width="2.90625" style="34" customWidth="1"/>
    <col min="16145" max="16146" width="1.08984375" style="34" customWidth="1"/>
    <col min="16147" max="16149" width="3.7265625" style="34" customWidth="1"/>
    <col min="16150" max="16162" width="2.7265625" style="34" customWidth="1"/>
    <col min="16163" max="16163" width="2.54296875" style="34" customWidth="1"/>
    <col min="16164" max="16164" width="1.6328125" style="34" customWidth="1"/>
    <col min="16165" max="16166" width="2.54296875" style="34" customWidth="1"/>
    <col min="16167" max="16170" width="1.90625" style="34" customWidth="1"/>
    <col min="16171" max="16384" width="3.7265625" style="34"/>
  </cols>
  <sheetData>
    <row r="1" spans="1:58" ht="14.25" customHeight="1" x14ac:dyDescent="0.2">
      <c r="A1" s="319"/>
      <c r="B1" s="244" t="s">
        <v>55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19"/>
    </row>
    <row r="2" spans="1:58" ht="22.5" customHeight="1" thickBot="1" x14ac:dyDescent="0.25">
      <c r="A2" s="320"/>
      <c r="B2" s="247" t="s">
        <v>62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8"/>
      <c r="AJ2" s="320"/>
      <c r="AK2" s="414" t="s">
        <v>103</v>
      </c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7"/>
      <c r="BC2" s="417"/>
      <c r="BD2" s="311"/>
      <c r="BE2" s="311"/>
      <c r="BF2" s="311"/>
    </row>
    <row r="3" spans="1:58" ht="30" customHeight="1" thickBot="1" x14ac:dyDescent="0.25">
      <c r="A3" s="320"/>
      <c r="B3" s="353"/>
      <c r="C3" s="406" t="s">
        <v>27</v>
      </c>
      <c r="D3" s="388"/>
      <c r="E3" s="388"/>
      <c r="F3" s="388"/>
      <c r="G3" s="388"/>
      <c r="H3" s="335" t="str">
        <f>IF(①活動記録簿!$D$3="","",①活動記録簿!$D$3)</f>
        <v/>
      </c>
      <c r="I3" s="336"/>
      <c r="J3" s="336"/>
      <c r="K3" s="336"/>
      <c r="L3" s="336"/>
      <c r="M3" s="336"/>
      <c r="N3" s="336"/>
      <c r="O3" s="336"/>
      <c r="P3" s="337"/>
      <c r="Q3" s="356"/>
      <c r="R3" s="357"/>
      <c r="S3" s="263" t="s">
        <v>52</v>
      </c>
      <c r="T3" s="251"/>
      <c r="U3" s="262"/>
      <c r="V3" s="331" t="s">
        <v>53</v>
      </c>
      <c r="W3" s="331"/>
      <c r="X3" s="331"/>
      <c r="Y3" s="332" t="str">
        <f>IF(①活動記録簿!$M$3="","",①活動記録簿!$M$3)</f>
        <v/>
      </c>
      <c r="Z3" s="332"/>
      <c r="AA3" s="112" t="s">
        <v>1</v>
      </c>
      <c r="AB3" s="395" t="str">
        <f>IF(①活動記録簿!$O$3="","",①活動記録簿!$O$3)</f>
        <v/>
      </c>
      <c r="AC3" s="395"/>
      <c r="AD3" s="115" t="s">
        <v>54</v>
      </c>
      <c r="AE3" s="350"/>
      <c r="AF3" s="320"/>
      <c r="AG3" s="320"/>
      <c r="AH3" s="320"/>
      <c r="AI3" s="351"/>
      <c r="AJ3" s="320"/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  <c r="AY3" s="415"/>
      <c r="AZ3" s="415"/>
      <c r="BA3" s="415"/>
      <c r="BB3" s="417"/>
      <c r="BC3" s="417"/>
      <c r="BD3" s="311"/>
      <c r="BE3" s="311"/>
      <c r="BF3" s="311"/>
    </row>
    <row r="4" spans="1:58" ht="30" customHeight="1" x14ac:dyDescent="0.2">
      <c r="A4" s="320"/>
      <c r="B4" s="246"/>
      <c r="C4" s="407" t="s">
        <v>2</v>
      </c>
      <c r="D4" s="385"/>
      <c r="E4" s="385"/>
      <c r="F4" s="385"/>
      <c r="G4" s="385"/>
      <c r="H4" s="389" t="str">
        <f>IF(①活動記録簿!$D$4="","",①活動記録簿!$D$4)</f>
        <v/>
      </c>
      <c r="I4" s="390"/>
      <c r="J4" s="390"/>
      <c r="K4" s="390"/>
      <c r="L4" s="390"/>
      <c r="M4" s="390"/>
      <c r="N4" s="390"/>
      <c r="O4" s="390"/>
      <c r="P4" s="391"/>
      <c r="Q4" s="358"/>
      <c r="R4" s="357"/>
      <c r="S4" s="329" t="s">
        <v>51</v>
      </c>
      <c r="T4" s="330"/>
      <c r="U4" s="330"/>
      <c r="V4" s="402" t="str">
        <f>IF(①活動記録簿!$L$4="","",①活動記録簿!$L$4)</f>
        <v/>
      </c>
      <c r="W4" s="403"/>
      <c r="X4" s="403"/>
      <c r="Y4" s="403"/>
      <c r="Z4" s="403"/>
      <c r="AA4" s="403"/>
      <c r="AB4" s="403"/>
      <c r="AC4" s="403"/>
      <c r="AD4" s="403"/>
      <c r="AE4" s="404"/>
      <c r="AF4" s="404"/>
      <c r="AG4" s="404"/>
      <c r="AH4" s="405"/>
      <c r="AI4" s="352"/>
      <c r="AJ4" s="320"/>
      <c r="AK4" s="415"/>
      <c r="AL4" s="415"/>
      <c r="AM4" s="415"/>
      <c r="AN4" s="415"/>
      <c r="AO4" s="415"/>
      <c r="AP4" s="415"/>
      <c r="AQ4" s="415"/>
      <c r="AR4" s="415"/>
      <c r="AS4" s="415"/>
      <c r="AT4" s="415"/>
      <c r="AU4" s="415"/>
      <c r="AV4" s="415"/>
      <c r="AW4" s="415"/>
      <c r="AX4" s="415"/>
      <c r="AY4" s="415"/>
      <c r="AZ4" s="415"/>
      <c r="BA4" s="415"/>
      <c r="BB4" s="417"/>
      <c r="BC4" s="417"/>
      <c r="BD4" s="311"/>
      <c r="BE4" s="311"/>
      <c r="BF4" s="311"/>
    </row>
    <row r="5" spans="1:58" ht="30" customHeight="1" x14ac:dyDescent="0.2">
      <c r="A5" s="320"/>
      <c r="B5" s="246"/>
      <c r="C5" s="407" t="s">
        <v>89</v>
      </c>
      <c r="D5" s="385"/>
      <c r="E5" s="385"/>
      <c r="F5" s="385"/>
      <c r="G5" s="385"/>
      <c r="H5" s="392" t="str">
        <f>IF(①活動記録簿!$D$5="","",①活動記録簿!$D$5)</f>
        <v/>
      </c>
      <c r="I5" s="393"/>
      <c r="J5" s="393"/>
      <c r="K5" s="393"/>
      <c r="L5" s="393"/>
      <c r="M5" s="393"/>
      <c r="N5" s="393"/>
      <c r="O5" s="393"/>
      <c r="P5" s="394"/>
      <c r="Q5" s="358"/>
      <c r="R5" s="357"/>
      <c r="S5" s="384" t="s">
        <v>100</v>
      </c>
      <c r="T5" s="385"/>
      <c r="U5" s="385"/>
      <c r="V5" s="396" t="str">
        <f>IF(①活動記録簿!$L$5="","",①活動記録簿!$L$5)</f>
        <v/>
      </c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8"/>
      <c r="AI5" s="351"/>
      <c r="AJ5" s="320"/>
      <c r="AK5" s="415"/>
      <c r="AL5" s="415"/>
      <c r="AM5" s="415"/>
      <c r="AN5" s="415"/>
      <c r="AO5" s="415"/>
      <c r="AP5" s="415"/>
      <c r="AQ5" s="415"/>
      <c r="AR5" s="415"/>
      <c r="AS5" s="415"/>
      <c r="AT5" s="415"/>
      <c r="AU5" s="415"/>
      <c r="AV5" s="415"/>
      <c r="AW5" s="415"/>
      <c r="AX5" s="415"/>
      <c r="AY5" s="415"/>
      <c r="AZ5" s="415"/>
      <c r="BA5" s="415"/>
      <c r="BB5" s="417"/>
      <c r="BC5" s="417"/>
      <c r="BD5" s="311"/>
      <c r="BE5" s="311"/>
      <c r="BF5" s="311"/>
    </row>
    <row r="6" spans="1:58" ht="30" customHeight="1" thickBot="1" x14ac:dyDescent="0.25">
      <c r="A6" s="320"/>
      <c r="B6" s="246"/>
      <c r="C6" s="408" t="s">
        <v>65</v>
      </c>
      <c r="D6" s="387"/>
      <c r="E6" s="387"/>
      <c r="F6" s="387"/>
      <c r="G6" s="387"/>
      <c r="H6" s="380" t="str">
        <f>IF(①活動記録簿!$D$6="","",①活動記録簿!$D$6)</f>
        <v/>
      </c>
      <c r="I6" s="381"/>
      <c r="J6" s="381"/>
      <c r="K6" s="382"/>
      <c r="L6" s="382"/>
      <c r="M6" s="382"/>
      <c r="N6" s="382"/>
      <c r="O6" s="381" t="s">
        <v>92</v>
      </c>
      <c r="P6" s="383"/>
      <c r="Q6" s="358"/>
      <c r="R6" s="357"/>
      <c r="S6" s="386"/>
      <c r="T6" s="387"/>
      <c r="U6" s="387"/>
      <c r="V6" s="399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1"/>
      <c r="AI6" s="351"/>
      <c r="AJ6" s="320"/>
      <c r="AK6" s="414"/>
      <c r="AL6" s="415"/>
      <c r="AM6" s="415"/>
      <c r="AN6" s="415"/>
      <c r="AO6" s="415"/>
      <c r="AP6" s="415"/>
      <c r="AQ6" s="415"/>
      <c r="AR6" s="415"/>
      <c r="AS6" s="415"/>
      <c r="AT6" s="415"/>
      <c r="AU6" s="415"/>
      <c r="AV6" s="415"/>
      <c r="AW6" s="415"/>
      <c r="AX6" s="415"/>
      <c r="AY6" s="415"/>
      <c r="AZ6" s="415"/>
      <c r="BA6" s="415"/>
      <c r="BB6" s="415"/>
      <c r="BC6" s="415"/>
      <c r="BD6" s="311"/>
      <c r="BE6" s="311"/>
    </row>
    <row r="7" spans="1:58" ht="14.25" customHeight="1" thickBot="1" x14ac:dyDescent="0.25">
      <c r="A7" s="320"/>
      <c r="B7" s="246"/>
      <c r="C7" s="354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5"/>
      <c r="AH7" s="355"/>
      <c r="AI7" s="351"/>
      <c r="AJ7" s="320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</row>
    <row r="8" spans="1:58" ht="12.5" customHeight="1" x14ac:dyDescent="0.2">
      <c r="A8" s="320"/>
      <c r="B8" s="246"/>
      <c r="C8" s="419" t="s">
        <v>93</v>
      </c>
      <c r="D8" s="374" t="s">
        <v>64</v>
      </c>
      <c r="E8" s="375"/>
      <c r="F8" s="375"/>
      <c r="G8" s="375"/>
      <c r="H8" s="376"/>
      <c r="I8" s="374" t="s">
        <v>56</v>
      </c>
      <c r="J8" s="375"/>
      <c r="K8" s="375"/>
      <c r="L8" s="375"/>
      <c r="M8" s="375"/>
      <c r="N8" s="376"/>
      <c r="O8" s="374" t="s">
        <v>75</v>
      </c>
      <c r="P8" s="375"/>
      <c r="Q8" s="375"/>
      <c r="R8" s="375"/>
      <c r="S8" s="376"/>
      <c r="T8" s="388" t="s">
        <v>63</v>
      </c>
      <c r="U8" s="388"/>
      <c r="V8" s="388"/>
      <c r="W8" s="388" t="s">
        <v>57</v>
      </c>
      <c r="X8" s="388"/>
      <c r="Y8" s="388"/>
      <c r="Z8" s="388" t="s">
        <v>58</v>
      </c>
      <c r="AA8" s="388"/>
      <c r="AB8" s="388"/>
      <c r="AC8" s="388"/>
      <c r="AD8" s="388"/>
      <c r="AE8" s="388"/>
      <c r="AF8" s="388" t="s">
        <v>59</v>
      </c>
      <c r="AG8" s="388"/>
      <c r="AH8" s="426"/>
      <c r="AI8" s="351"/>
      <c r="AJ8" s="320"/>
      <c r="AK8" s="109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1"/>
    </row>
    <row r="9" spans="1:58" ht="11.5" customHeight="1" x14ac:dyDescent="0.2">
      <c r="A9" s="320"/>
      <c r="B9" s="246"/>
      <c r="C9" s="420"/>
      <c r="D9" s="377"/>
      <c r="E9" s="378"/>
      <c r="F9" s="378"/>
      <c r="G9" s="378"/>
      <c r="H9" s="379"/>
      <c r="I9" s="377"/>
      <c r="J9" s="378"/>
      <c r="K9" s="378"/>
      <c r="L9" s="378"/>
      <c r="M9" s="378"/>
      <c r="N9" s="379"/>
      <c r="O9" s="377"/>
      <c r="P9" s="378"/>
      <c r="Q9" s="378"/>
      <c r="R9" s="378"/>
      <c r="S9" s="379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427"/>
      <c r="AI9" s="351"/>
      <c r="AJ9" s="32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1"/>
    </row>
    <row r="10" spans="1:58" s="7" customFormat="1" ht="12" customHeight="1" x14ac:dyDescent="0.2">
      <c r="A10" s="320"/>
      <c r="B10" s="246"/>
      <c r="C10" s="420"/>
      <c r="D10" s="257"/>
      <c r="E10" s="259"/>
      <c r="F10" s="259"/>
      <c r="G10" s="259"/>
      <c r="H10" s="260"/>
      <c r="I10" s="321" t="str">
        <f>IFERROR(VLOOKUP(D10,コード表!A:B,2,0),"")</f>
        <v/>
      </c>
      <c r="J10" s="322"/>
      <c r="K10" s="322"/>
      <c r="L10" s="322"/>
      <c r="M10" s="322"/>
      <c r="N10" s="323"/>
      <c r="O10" s="321" t="str">
        <f>IFERROR(VLOOKUP(D10,コード表!A:C,3,0),"")</f>
        <v/>
      </c>
      <c r="P10" s="322"/>
      <c r="Q10" s="322"/>
      <c r="R10" s="322"/>
      <c r="S10" s="323"/>
      <c r="T10" s="368" t="str">
        <f>IFERROR(VLOOKUP(D10,コード表!A:D,4,0),"")</f>
        <v/>
      </c>
      <c r="U10" s="369"/>
      <c r="V10" s="369"/>
      <c r="W10" s="370"/>
      <c r="X10" s="370"/>
      <c r="Y10" s="370"/>
      <c r="Z10" s="368" t="str">
        <f>IFERROR(T10*W10,"")</f>
        <v/>
      </c>
      <c r="AA10" s="369"/>
      <c r="AB10" s="369"/>
      <c r="AC10" s="369"/>
      <c r="AD10" s="369"/>
      <c r="AE10" s="369"/>
      <c r="AF10" s="333"/>
      <c r="AG10" s="333"/>
      <c r="AH10" s="334"/>
      <c r="AI10" s="351"/>
      <c r="AJ10" s="320"/>
      <c r="AK10" s="418" t="s">
        <v>98</v>
      </c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</row>
    <row r="11" spans="1:58" s="7" customFormat="1" ht="12" customHeight="1" x14ac:dyDescent="0.2">
      <c r="A11" s="320"/>
      <c r="B11" s="246"/>
      <c r="C11" s="420"/>
      <c r="D11" s="342"/>
      <c r="E11" s="343"/>
      <c r="F11" s="343"/>
      <c r="G11" s="343"/>
      <c r="H11" s="344"/>
      <c r="I11" s="324"/>
      <c r="J11" s="325"/>
      <c r="K11" s="325"/>
      <c r="L11" s="325"/>
      <c r="M11" s="325"/>
      <c r="N11" s="326"/>
      <c r="O11" s="324"/>
      <c r="P11" s="325"/>
      <c r="Q11" s="325"/>
      <c r="R11" s="325"/>
      <c r="S11" s="326"/>
      <c r="T11" s="369"/>
      <c r="U11" s="369"/>
      <c r="V11" s="369"/>
      <c r="W11" s="370"/>
      <c r="X11" s="370"/>
      <c r="Y11" s="370"/>
      <c r="Z11" s="369"/>
      <c r="AA11" s="369"/>
      <c r="AB11" s="369"/>
      <c r="AC11" s="369"/>
      <c r="AD11" s="369"/>
      <c r="AE11" s="369"/>
      <c r="AF11" s="333"/>
      <c r="AG11" s="333"/>
      <c r="AH11" s="334"/>
      <c r="AI11" s="351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</row>
    <row r="12" spans="1:58" s="7" customFormat="1" ht="12" customHeight="1" x14ac:dyDescent="0.2">
      <c r="A12" s="320"/>
      <c r="B12" s="246"/>
      <c r="C12" s="420"/>
      <c r="D12" s="257"/>
      <c r="E12" s="259"/>
      <c r="F12" s="259"/>
      <c r="G12" s="259"/>
      <c r="H12" s="260"/>
      <c r="I12" s="321" t="str">
        <f>IFERROR(VLOOKUP(D12,コード表!A:B,2,0),"")</f>
        <v/>
      </c>
      <c r="J12" s="322"/>
      <c r="K12" s="322"/>
      <c r="L12" s="322"/>
      <c r="M12" s="322"/>
      <c r="N12" s="323"/>
      <c r="O12" s="321" t="str">
        <f>IFERROR(VLOOKUP(D12,コード表!A:C,3,0),"")</f>
        <v/>
      </c>
      <c r="P12" s="322"/>
      <c r="Q12" s="322"/>
      <c r="R12" s="322"/>
      <c r="S12" s="323"/>
      <c r="T12" s="368" t="str">
        <f>IFERROR(VLOOKUP(D12,コード表!A:D,4,0),"")</f>
        <v/>
      </c>
      <c r="U12" s="369"/>
      <c r="V12" s="369"/>
      <c r="W12" s="370"/>
      <c r="X12" s="370"/>
      <c r="Y12" s="370"/>
      <c r="Z12" s="368" t="str">
        <f t="shared" ref="Z12" si="0">IFERROR(T12*W12,"")</f>
        <v/>
      </c>
      <c r="AA12" s="369"/>
      <c r="AB12" s="369"/>
      <c r="AC12" s="369"/>
      <c r="AD12" s="369"/>
      <c r="AE12" s="369"/>
      <c r="AF12" s="333"/>
      <c r="AG12" s="333"/>
      <c r="AH12" s="334"/>
      <c r="AI12" s="351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</row>
    <row r="13" spans="1:58" s="7" customFormat="1" ht="12" customHeight="1" x14ac:dyDescent="0.2">
      <c r="A13" s="320"/>
      <c r="B13" s="246"/>
      <c r="C13" s="420"/>
      <c r="D13" s="342"/>
      <c r="E13" s="343"/>
      <c r="F13" s="343"/>
      <c r="G13" s="343"/>
      <c r="H13" s="344"/>
      <c r="I13" s="324"/>
      <c r="J13" s="325"/>
      <c r="K13" s="325"/>
      <c r="L13" s="325"/>
      <c r="M13" s="325"/>
      <c r="N13" s="326"/>
      <c r="O13" s="324"/>
      <c r="P13" s="325"/>
      <c r="Q13" s="325"/>
      <c r="R13" s="325"/>
      <c r="S13" s="326"/>
      <c r="T13" s="369"/>
      <c r="U13" s="369"/>
      <c r="V13" s="369"/>
      <c r="W13" s="370"/>
      <c r="X13" s="370"/>
      <c r="Y13" s="370"/>
      <c r="Z13" s="369"/>
      <c r="AA13" s="369"/>
      <c r="AB13" s="369"/>
      <c r="AC13" s="369"/>
      <c r="AD13" s="369"/>
      <c r="AE13" s="369"/>
      <c r="AF13" s="333"/>
      <c r="AG13" s="333"/>
      <c r="AH13" s="334"/>
      <c r="AI13" s="351"/>
      <c r="AJ13" s="320"/>
    </row>
    <row r="14" spans="1:58" s="7" customFormat="1" ht="12" customHeight="1" x14ac:dyDescent="0.2">
      <c r="A14" s="320"/>
      <c r="B14" s="246"/>
      <c r="C14" s="420"/>
      <c r="D14" s="257"/>
      <c r="E14" s="259"/>
      <c r="F14" s="259"/>
      <c r="G14" s="259"/>
      <c r="H14" s="260"/>
      <c r="I14" s="321" t="str">
        <f>IFERROR(VLOOKUP(D14,コード表!A:B,2,0),"")</f>
        <v/>
      </c>
      <c r="J14" s="322"/>
      <c r="K14" s="322"/>
      <c r="L14" s="322"/>
      <c r="M14" s="322"/>
      <c r="N14" s="323"/>
      <c r="O14" s="321" t="str">
        <f>IFERROR(VLOOKUP(D14,コード表!A:C,3,0),"")</f>
        <v/>
      </c>
      <c r="P14" s="322"/>
      <c r="Q14" s="322"/>
      <c r="R14" s="322"/>
      <c r="S14" s="323"/>
      <c r="T14" s="368" t="str">
        <f>IFERROR(VLOOKUP(D14,コード表!A:D,4,0),"")</f>
        <v/>
      </c>
      <c r="U14" s="369"/>
      <c r="V14" s="369"/>
      <c r="W14" s="370"/>
      <c r="X14" s="370"/>
      <c r="Y14" s="370"/>
      <c r="Z14" s="368" t="str">
        <f t="shared" ref="Z14" si="1">IFERROR(T14*W14,"")</f>
        <v/>
      </c>
      <c r="AA14" s="369"/>
      <c r="AB14" s="369"/>
      <c r="AC14" s="369"/>
      <c r="AD14" s="369"/>
      <c r="AE14" s="369"/>
      <c r="AF14" s="333"/>
      <c r="AG14" s="333"/>
      <c r="AH14" s="334"/>
      <c r="AI14" s="351"/>
      <c r="AJ14" s="320"/>
    </row>
    <row r="15" spans="1:58" s="7" customFormat="1" ht="12" customHeight="1" x14ac:dyDescent="0.2">
      <c r="A15" s="320"/>
      <c r="B15" s="246"/>
      <c r="C15" s="420"/>
      <c r="D15" s="342"/>
      <c r="E15" s="343"/>
      <c r="F15" s="343"/>
      <c r="G15" s="343"/>
      <c r="H15" s="344"/>
      <c r="I15" s="324"/>
      <c r="J15" s="325"/>
      <c r="K15" s="325"/>
      <c r="L15" s="325"/>
      <c r="M15" s="325"/>
      <c r="N15" s="326"/>
      <c r="O15" s="324"/>
      <c r="P15" s="325"/>
      <c r="Q15" s="325"/>
      <c r="R15" s="325"/>
      <c r="S15" s="326"/>
      <c r="T15" s="369"/>
      <c r="U15" s="369"/>
      <c r="V15" s="369"/>
      <c r="W15" s="370"/>
      <c r="X15" s="370"/>
      <c r="Y15" s="370"/>
      <c r="Z15" s="369"/>
      <c r="AA15" s="369"/>
      <c r="AB15" s="369"/>
      <c r="AC15" s="369"/>
      <c r="AD15" s="369"/>
      <c r="AE15" s="369"/>
      <c r="AF15" s="333"/>
      <c r="AG15" s="333"/>
      <c r="AH15" s="334"/>
      <c r="AI15" s="351"/>
      <c r="AJ15" s="320"/>
    </row>
    <row r="16" spans="1:58" s="7" customFormat="1" ht="12" customHeight="1" x14ac:dyDescent="0.2">
      <c r="A16" s="320"/>
      <c r="B16" s="246"/>
      <c r="C16" s="420"/>
      <c r="D16" s="257"/>
      <c r="E16" s="259"/>
      <c r="F16" s="259"/>
      <c r="G16" s="259"/>
      <c r="H16" s="260"/>
      <c r="I16" s="321" t="str">
        <f>IFERROR(VLOOKUP(D16,コード表!A:B,2,0),"")</f>
        <v/>
      </c>
      <c r="J16" s="322"/>
      <c r="K16" s="322"/>
      <c r="L16" s="322"/>
      <c r="M16" s="322"/>
      <c r="N16" s="323"/>
      <c r="O16" s="321" t="str">
        <f>IFERROR(VLOOKUP(D16,コード表!A:C,3,0),"")</f>
        <v/>
      </c>
      <c r="P16" s="322"/>
      <c r="Q16" s="322"/>
      <c r="R16" s="322"/>
      <c r="S16" s="323"/>
      <c r="T16" s="368" t="str">
        <f>IFERROR(VLOOKUP(D16,コード表!A:D,4,0),"")</f>
        <v/>
      </c>
      <c r="U16" s="369"/>
      <c r="V16" s="369"/>
      <c r="W16" s="370"/>
      <c r="X16" s="370"/>
      <c r="Y16" s="370"/>
      <c r="Z16" s="368" t="str">
        <f t="shared" ref="Z16" si="2">IFERROR(T16*W16,"")</f>
        <v/>
      </c>
      <c r="AA16" s="369"/>
      <c r="AB16" s="369"/>
      <c r="AC16" s="369"/>
      <c r="AD16" s="369"/>
      <c r="AE16" s="369"/>
      <c r="AF16" s="333"/>
      <c r="AG16" s="333"/>
      <c r="AH16" s="334"/>
      <c r="AI16" s="351"/>
      <c r="AJ16" s="320"/>
    </row>
    <row r="17" spans="1:48" s="7" customFormat="1" ht="12" customHeight="1" x14ac:dyDescent="0.2">
      <c r="A17" s="320"/>
      <c r="B17" s="246"/>
      <c r="C17" s="420"/>
      <c r="D17" s="342"/>
      <c r="E17" s="343"/>
      <c r="F17" s="343"/>
      <c r="G17" s="343"/>
      <c r="H17" s="344"/>
      <c r="I17" s="324"/>
      <c r="J17" s="325"/>
      <c r="K17" s="325"/>
      <c r="L17" s="325"/>
      <c r="M17" s="325"/>
      <c r="N17" s="326"/>
      <c r="O17" s="324"/>
      <c r="P17" s="325"/>
      <c r="Q17" s="325"/>
      <c r="R17" s="325"/>
      <c r="S17" s="326"/>
      <c r="T17" s="369"/>
      <c r="U17" s="369"/>
      <c r="V17" s="369"/>
      <c r="W17" s="370"/>
      <c r="X17" s="370"/>
      <c r="Y17" s="370"/>
      <c r="Z17" s="369"/>
      <c r="AA17" s="369"/>
      <c r="AB17" s="369"/>
      <c r="AC17" s="369"/>
      <c r="AD17" s="369"/>
      <c r="AE17" s="369"/>
      <c r="AF17" s="333"/>
      <c r="AG17" s="333"/>
      <c r="AH17" s="334"/>
      <c r="AI17" s="351"/>
      <c r="AJ17" s="320"/>
      <c r="AV17" s="114"/>
    </row>
    <row r="18" spans="1:48" s="7" customFormat="1" ht="12" customHeight="1" x14ac:dyDescent="0.2">
      <c r="A18" s="320"/>
      <c r="B18" s="246"/>
      <c r="C18" s="420"/>
      <c r="D18" s="257"/>
      <c r="E18" s="259"/>
      <c r="F18" s="259"/>
      <c r="G18" s="259"/>
      <c r="H18" s="260"/>
      <c r="I18" s="321" t="str">
        <f>IFERROR(VLOOKUP(D18,コード表!A:B,2,0),"")</f>
        <v/>
      </c>
      <c r="J18" s="322"/>
      <c r="K18" s="322"/>
      <c r="L18" s="322"/>
      <c r="M18" s="322"/>
      <c r="N18" s="323"/>
      <c r="O18" s="321" t="str">
        <f>IFERROR(VLOOKUP(D18,コード表!A:C,3,0),"")</f>
        <v/>
      </c>
      <c r="P18" s="322"/>
      <c r="Q18" s="322"/>
      <c r="R18" s="322"/>
      <c r="S18" s="323"/>
      <c r="T18" s="368" t="str">
        <f>IFERROR(VLOOKUP(D18,コード表!A:D,4,0),"")</f>
        <v/>
      </c>
      <c r="U18" s="369"/>
      <c r="V18" s="369"/>
      <c r="W18" s="370"/>
      <c r="X18" s="370"/>
      <c r="Y18" s="370"/>
      <c r="Z18" s="368" t="str">
        <f t="shared" ref="Z18" si="3">IFERROR(T18*W18,"")</f>
        <v/>
      </c>
      <c r="AA18" s="369"/>
      <c r="AB18" s="369"/>
      <c r="AC18" s="369"/>
      <c r="AD18" s="369"/>
      <c r="AE18" s="369"/>
      <c r="AF18" s="333"/>
      <c r="AG18" s="333"/>
      <c r="AH18" s="334"/>
      <c r="AI18" s="351"/>
      <c r="AJ18" s="320"/>
    </row>
    <row r="19" spans="1:48" s="7" customFormat="1" ht="12" customHeight="1" x14ac:dyDescent="0.2">
      <c r="A19" s="320"/>
      <c r="B19" s="246"/>
      <c r="C19" s="420"/>
      <c r="D19" s="342"/>
      <c r="E19" s="343"/>
      <c r="F19" s="343"/>
      <c r="G19" s="343"/>
      <c r="H19" s="344"/>
      <c r="I19" s="324"/>
      <c r="J19" s="325"/>
      <c r="K19" s="325"/>
      <c r="L19" s="325"/>
      <c r="M19" s="325"/>
      <c r="N19" s="326"/>
      <c r="O19" s="324"/>
      <c r="P19" s="325"/>
      <c r="Q19" s="325"/>
      <c r="R19" s="325"/>
      <c r="S19" s="326"/>
      <c r="T19" s="369"/>
      <c r="U19" s="369"/>
      <c r="V19" s="369"/>
      <c r="W19" s="370"/>
      <c r="X19" s="370"/>
      <c r="Y19" s="370"/>
      <c r="Z19" s="369"/>
      <c r="AA19" s="369"/>
      <c r="AB19" s="369"/>
      <c r="AC19" s="369"/>
      <c r="AD19" s="369"/>
      <c r="AE19" s="369"/>
      <c r="AF19" s="333"/>
      <c r="AG19" s="333"/>
      <c r="AH19" s="334"/>
      <c r="AI19" s="351"/>
      <c r="AJ19" s="320"/>
    </row>
    <row r="20" spans="1:48" s="7" customFormat="1" ht="12" customHeight="1" x14ac:dyDescent="0.2">
      <c r="A20" s="320"/>
      <c r="B20" s="246"/>
      <c r="C20" s="420"/>
      <c r="D20" s="257"/>
      <c r="E20" s="259"/>
      <c r="F20" s="259"/>
      <c r="G20" s="259"/>
      <c r="H20" s="260"/>
      <c r="I20" s="321" t="str">
        <f>IFERROR(VLOOKUP(D20,コード表!A:B,2,0),"")</f>
        <v/>
      </c>
      <c r="J20" s="322"/>
      <c r="K20" s="322"/>
      <c r="L20" s="322"/>
      <c r="M20" s="322"/>
      <c r="N20" s="323"/>
      <c r="O20" s="321" t="str">
        <f>IFERROR(VLOOKUP(D20,コード表!A:C,3,0),"")</f>
        <v/>
      </c>
      <c r="P20" s="322"/>
      <c r="Q20" s="322"/>
      <c r="R20" s="322"/>
      <c r="S20" s="323"/>
      <c r="T20" s="368" t="str">
        <f>IFERROR(VLOOKUP(D20,コード表!A:D,4,0),"")</f>
        <v/>
      </c>
      <c r="U20" s="369"/>
      <c r="V20" s="369"/>
      <c r="W20" s="370"/>
      <c r="X20" s="370"/>
      <c r="Y20" s="370"/>
      <c r="Z20" s="368" t="str">
        <f t="shared" ref="Z20" si="4">IFERROR(T20*W20,"")</f>
        <v/>
      </c>
      <c r="AA20" s="369"/>
      <c r="AB20" s="369"/>
      <c r="AC20" s="369"/>
      <c r="AD20" s="369"/>
      <c r="AE20" s="369"/>
      <c r="AF20" s="333"/>
      <c r="AG20" s="333"/>
      <c r="AH20" s="334"/>
      <c r="AI20" s="351"/>
      <c r="AJ20" s="320"/>
    </row>
    <row r="21" spans="1:48" s="7" customFormat="1" ht="12" customHeight="1" x14ac:dyDescent="0.2">
      <c r="A21" s="320"/>
      <c r="B21" s="246"/>
      <c r="C21" s="420"/>
      <c r="D21" s="342"/>
      <c r="E21" s="343"/>
      <c r="F21" s="343"/>
      <c r="G21" s="343"/>
      <c r="H21" s="344"/>
      <c r="I21" s="324"/>
      <c r="J21" s="325"/>
      <c r="K21" s="325"/>
      <c r="L21" s="325"/>
      <c r="M21" s="325"/>
      <c r="N21" s="326"/>
      <c r="O21" s="324"/>
      <c r="P21" s="325"/>
      <c r="Q21" s="325"/>
      <c r="R21" s="325"/>
      <c r="S21" s="326"/>
      <c r="T21" s="369"/>
      <c r="U21" s="369"/>
      <c r="V21" s="369"/>
      <c r="W21" s="370"/>
      <c r="X21" s="370"/>
      <c r="Y21" s="370"/>
      <c r="Z21" s="369"/>
      <c r="AA21" s="369"/>
      <c r="AB21" s="369"/>
      <c r="AC21" s="369"/>
      <c r="AD21" s="369"/>
      <c r="AE21" s="369"/>
      <c r="AF21" s="333"/>
      <c r="AG21" s="333"/>
      <c r="AH21" s="334"/>
      <c r="AI21" s="351"/>
      <c r="AJ21" s="320"/>
    </row>
    <row r="22" spans="1:48" s="7" customFormat="1" ht="12" customHeight="1" x14ac:dyDescent="0.2">
      <c r="A22" s="320"/>
      <c r="B22" s="246"/>
      <c r="C22" s="420"/>
      <c r="D22" s="257"/>
      <c r="E22" s="259"/>
      <c r="F22" s="259"/>
      <c r="G22" s="259"/>
      <c r="H22" s="260"/>
      <c r="I22" s="321" t="str">
        <f>IFERROR(VLOOKUP(D22,コード表!A:B,2,0),"")</f>
        <v/>
      </c>
      <c r="J22" s="322"/>
      <c r="K22" s="322"/>
      <c r="L22" s="322"/>
      <c r="M22" s="322"/>
      <c r="N22" s="323"/>
      <c r="O22" s="321" t="str">
        <f>IFERROR(VLOOKUP(D22,コード表!A:C,3,0),"")</f>
        <v/>
      </c>
      <c r="P22" s="322"/>
      <c r="Q22" s="322"/>
      <c r="R22" s="322"/>
      <c r="S22" s="323"/>
      <c r="T22" s="368" t="str">
        <f>IFERROR(VLOOKUP(D22,コード表!A:D,4,0),"")</f>
        <v/>
      </c>
      <c r="U22" s="369"/>
      <c r="V22" s="369"/>
      <c r="W22" s="370"/>
      <c r="X22" s="370"/>
      <c r="Y22" s="370"/>
      <c r="Z22" s="368" t="str">
        <f t="shared" ref="Z22" si="5">IFERROR(T22*W22,"")</f>
        <v/>
      </c>
      <c r="AA22" s="369"/>
      <c r="AB22" s="369"/>
      <c r="AC22" s="369"/>
      <c r="AD22" s="369"/>
      <c r="AE22" s="369"/>
      <c r="AF22" s="333"/>
      <c r="AG22" s="333"/>
      <c r="AH22" s="334"/>
      <c r="AI22" s="351"/>
      <c r="AJ22" s="320"/>
    </row>
    <row r="23" spans="1:48" s="7" customFormat="1" ht="12" customHeight="1" x14ac:dyDescent="0.2">
      <c r="A23" s="320"/>
      <c r="B23" s="246"/>
      <c r="C23" s="420"/>
      <c r="D23" s="342"/>
      <c r="E23" s="343"/>
      <c r="F23" s="343"/>
      <c r="G23" s="343"/>
      <c r="H23" s="344"/>
      <c r="I23" s="324"/>
      <c r="J23" s="325"/>
      <c r="K23" s="325"/>
      <c r="L23" s="325"/>
      <c r="M23" s="325"/>
      <c r="N23" s="326"/>
      <c r="O23" s="324"/>
      <c r="P23" s="325"/>
      <c r="Q23" s="325"/>
      <c r="R23" s="325"/>
      <c r="S23" s="326"/>
      <c r="T23" s="369"/>
      <c r="U23" s="369"/>
      <c r="V23" s="369"/>
      <c r="W23" s="370"/>
      <c r="X23" s="370"/>
      <c r="Y23" s="370"/>
      <c r="Z23" s="369"/>
      <c r="AA23" s="369"/>
      <c r="AB23" s="369"/>
      <c r="AC23" s="369"/>
      <c r="AD23" s="369"/>
      <c r="AE23" s="369"/>
      <c r="AF23" s="333"/>
      <c r="AG23" s="333"/>
      <c r="AH23" s="334"/>
      <c r="AI23" s="351"/>
      <c r="AJ23" s="320"/>
    </row>
    <row r="24" spans="1:48" s="7" customFormat="1" ht="12" customHeight="1" x14ac:dyDescent="0.2">
      <c r="A24" s="320"/>
      <c r="B24" s="246"/>
      <c r="C24" s="420"/>
      <c r="D24" s="257"/>
      <c r="E24" s="259"/>
      <c r="F24" s="259"/>
      <c r="G24" s="259"/>
      <c r="H24" s="260"/>
      <c r="I24" s="321" t="str">
        <f>IFERROR(VLOOKUP(D24,コード表!A:B,2,0),"")</f>
        <v/>
      </c>
      <c r="J24" s="322"/>
      <c r="K24" s="322"/>
      <c r="L24" s="322"/>
      <c r="M24" s="322"/>
      <c r="N24" s="323"/>
      <c r="O24" s="321" t="str">
        <f>IFERROR(VLOOKUP(D24,コード表!A:C,3,0),"")</f>
        <v/>
      </c>
      <c r="P24" s="322"/>
      <c r="Q24" s="322"/>
      <c r="R24" s="322"/>
      <c r="S24" s="323"/>
      <c r="T24" s="368" t="str">
        <f>IFERROR(VLOOKUP(D24,コード表!A:D,4,0),"")</f>
        <v/>
      </c>
      <c r="U24" s="369"/>
      <c r="V24" s="369"/>
      <c r="W24" s="370"/>
      <c r="X24" s="370"/>
      <c r="Y24" s="370"/>
      <c r="Z24" s="368" t="str">
        <f t="shared" ref="Z24" si="6">IFERROR(T24*W24,"")</f>
        <v/>
      </c>
      <c r="AA24" s="369"/>
      <c r="AB24" s="369"/>
      <c r="AC24" s="369"/>
      <c r="AD24" s="369"/>
      <c r="AE24" s="369"/>
      <c r="AF24" s="333"/>
      <c r="AG24" s="333"/>
      <c r="AH24" s="334"/>
      <c r="AI24" s="351"/>
      <c r="AJ24" s="320"/>
    </row>
    <row r="25" spans="1:48" s="7" customFormat="1" ht="12" customHeight="1" x14ac:dyDescent="0.2">
      <c r="A25" s="320"/>
      <c r="B25" s="246"/>
      <c r="C25" s="420"/>
      <c r="D25" s="342"/>
      <c r="E25" s="343"/>
      <c r="F25" s="343"/>
      <c r="G25" s="343"/>
      <c r="H25" s="344"/>
      <c r="I25" s="324"/>
      <c r="J25" s="325"/>
      <c r="K25" s="325"/>
      <c r="L25" s="325"/>
      <c r="M25" s="325"/>
      <c r="N25" s="326"/>
      <c r="O25" s="324"/>
      <c r="P25" s="325"/>
      <c r="Q25" s="325"/>
      <c r="R25" s="325"/>
      <c r="S25" s="326"/>
      <c r="T25" s="369"/>
      <c r="U25" s="369"/>
      <c r="V25" s="369"/>
      <c r="W25" s="370"/>
      <c r="X25" s="370"/>
      <c r="Y25" s="370"/>
      <c r="Z25" s="369"/>
      <c r="AA25" s="369"/>
      <c r="AB25" s="369"/>
      <c r="AC25" s="369"/>
      <c r="AD25" s="369"/>
      <c r="AE25" s="369"/>
      <c r="AF25" s="333"/>
      <c r="AG25" s="333"/>
      <c r="AH25" s="334"/>
      <c r="AI25" s="351"/>
      <c r="AJ25" s="320"/>
    </row>
    <row r="26" spans="1:48" s="7" customFormat="1" ht="12" customHeight="1" x14ac:dyDescent="0.2">
      <c r="A26" s="320"/>
      <c r="B26" s="246"/>
      <c r="C26" s="420"/>
      <c r="D26" s="257"/>
      <c r="E26" s="259"/>
      <c r="F26" s="259"/>
      <c r="G26" s="259"/>
      <c r="H26" s="260"/>
      <c r="I26" s="321" t="str">
        <f>IFERROR(VLOOKUP(D26,コード表!A:B,2,0),"")</f>
        <v/>
      </c>
      <c r="J26" s="322"/>
      <c r="K26" s="322"/>
      <c r="L26" s="322"/>
      <c r="M26" s="322"/>
      <c r="N26" s="323"/>
      <c r="O26" s="321" t="str">
        <f>IFERROR(VLOOKUP(D26,コード表!A:C,3,0),"")</f>
        <v/>
      </c>
      <c r="P26" s="322"/>
      <c r="Q26" s="322"/>
      <c r="R26" s="322"/>
      <c r="S26" s="323"/>
      <c r="T26" s="368" t="str">
        <f>IFERROR(VLOOKUP(D26,コード表!A:D,4,0),"")</f>
        <v/>
      </c>
      <c r="U26" s="369"/>
      <c r="V26" s="369"/>
      <c r="W26" s="370"/>
      <c r="X26" s="370"/>
      <c r="Y26" s="370"/>
      <c r="Z26" s="368" t="str">
        <f t="shared" ref="Z26" si="7">IFERROR(T26*W26,"")</f>
        <v/>
      </c>
      <c r="AA26" s="369"/>
      <c r="AB26" s="369"/>
      <c r="AC26" s="369"/>
      <c r="AD26" s="369"/>
      <c r="AE26" s="369"/>
      <c r="AF26" s="333"/>
      <c r="AG26" s="333"/>
      <c r="AH26" s="334"/>
      <c r="AI26" s="351"/>
      <c r="AJ26" s="320"/>
    </row>
    <row r="27" spans="1:48" s="7" customFormat="1" ht="12" customHeight="1" x14ac:dyDescent="0.2">
      <c r="A27" s="320"/>
      <c r="B27" s="246"/>
      <c r="C27" s="420"/>
      <c r="D27" s="342"/>
      <c r="E27" s="343"/>
      <c r="F27" s="343"/>
      <c r="G27" s="343"/>
      <c r="H27" s="344"/>
      <c r="I27" s="324"/>
      <c r="J27" s="325"/>
      <c r="K27" s="325"/>
      <c r="L27" s="325"/>
      <c r="M27" s="325"/>
      <c r="N27" s="326"/>
      <c r="O27" s="324"/>
      <c r="P27" s="325"/>
      <c r="Q27" s="325"/>
      <c r="R27" s="325"/>
      <c r="S27" s="326"/>
      <c r="T27" s="369"/>
      <c r="U27" s="369"/>
      <c r="V27" s="369"/>
      <c r="W27" s="370"/>
      <c r="X27" s="370"/>
      <c r="Y27" s="370"/>
      <c r="Z27" s="369"/>
      <c r="AA27" s="369"/>
      <c r="AB27" s="369"/>
      <c r="AC27" s="369"/>
      <c r="AD27" s="369"/>
      <c r="AE27" s="369"/>
      <c r="AF27" s="333"/>
      <c r="AG27" s="333"/>
      <c r="AH27" s="334"/>
      <c r="AI27" s="351"/>
      <c r="AJ27" s="320"/>
    </row>
    <row r="28" spans="1:48" s="7" customFormat="1" ht="12" customHeight="1" x14ac:dyDescent="0.2">
      <c r="A28" s="320"/>
      <c r="B28" s="246"/>
      <c r="C28" s="420"/>
      <c r="D28" s="257"/>
      <c r="E28" s="259"/>
      <c r="F28" s="259"/>
      <c r="G28" s="259"/>
      <c r="H28" s="260"/>
      <c r="I28" s="321" t="str">
        <f>IFERROR(VLOOKUP(D28,コード表!A:B,2,0),"")</f>
        <v/>
      </c>
      <c r="J28" s="322"/>
      <c r="K28" s="322"/>
      <c r="L28" s="322"/>
      <c r="M28" s="322"/>
      <c r="N28" s="323"/>
      <c r="O28" s="321" t="str">
        <f>IFERROR(VLOOKUP(D28,コード表!A:C,3,0),"")</f>
        <v/>
      </c>
      <c r="P28" s="322"/>
      <c r="Q28" s="322"/>
      <c r="R28" s="322"/>
      <c r="S28" s="323"/>
      <c r="T28" s="368" t="str">
        <f>IFERROR(VLOOKUP(D28,コード表!A:D,4,0),"")</f>
        <v/>
      </c>
      <c r="U28" s="369"/>
      <c r="V28" s="369"/>
      <c r="W28" s="370"/>
      <c r="X28" s="370"/>
      <c r="Y28" s="370"/>
      <c r="Z28" s="368" t="str">
        <f t="shared" ref="Z28" si="8">IFERROR(T28*W28,"")</f>
        <v/>
      </c>
      <c r="AA28" s="369"/>
      <c r="AB28" s="369"/>
      <c r="AC28" s="369"/>
      <c r="AD28" s="369"/>
      <c r="AE28" s="369"/>
      <c r="AF28" s="333"/>
      <c r="AG28" s="333"/>
      <c r="AH28" s="334"/>
      <c r="AI28" s="351"/>
      <c r="AJ28" s="320"/>
    </row>
    <row r="29" spans="1:48" s="7" customFormat="1" ht="12" customHeight="1" x14ac:dyDescent="0.2">
      <c r="A29" s="320"/>
      <c r="B29" s="246"/>
      <c r="C29" s="420"/>
      <c r="D29" s="342"/>
      <c r="E29" s="343"/>
      <c r="F29" s="343"/>
      <c r="G29" s="343"/>
      <c r="H29" s="344"/>
      <c r="I29" s="324"/>
      <c r="J29" s="325"/>
      <c r="K29" s="325"/>
      <c r="L29" s="325"/>
      <c r="M29" s="325"/>
      <c r="N29" s="326"/>
      <c r="O29" s="324"/>
      <c r="P29" s="325"/>
      <c r="Q29" s="325"/>
      <c r="R29" s="325"/>
      <c r="S29" s="326"/>
      <c r="T29" s="369"/>
      <c r="U29" s="369"/>
      <c r="V29" s="369"/>
      <c r="W29" s="370"/>
      <c r="X29" s="370"/>
      <c r="Y29" s="370"/>
      <c r="Z29" s="369"/>
      <c r="AA29" s="369"/>
      <c r="AB29" s="369"/>
      <c r="AC29" s="369"/>
      <c r="AD29" s="369"/>
      <c r="AE29" s="369"/>
      <c r="AF29" s="333"/>
      <c r="AG29" s="333"/>
      <c r="AH29" s="334"/>
      <c r="AI29" s="351"/>
      <c r="AJ29" s="320"/>
    </row>
    <row r="30" spans="1:48" s="7" customFormat="1" ht="12" customHeight="1" x14ac:dyDescent="0.2">
      <c r="A30" s="320"/>
      <c r="B30" s="246"/>
      <c r="C30" s="420"/>
      <c r="D30" s="257"/>
      <c r="E30" s="259"/>
      <c r="F30" s="259"/>
      <c r="G30" s="259"/>
      <c r="H30" s="260"/>
      <c r="I30" s="321" t="str">
        <f>IFERROR(VLOOKUP(D30,コード表!A:B,2,0),"")</f>
        <v/>
      </c>
      <c r="J30" s="322"/>
      <c r="K30" s="322"/>
      <c r="L30" s="322"/>
      <c r="M30" s="322"/>
      <c r="N30" s="323"/>
      <c r="O30" s="321" t="str">
        <f>IFERROR(VLOOKUP(D30,コード表!A:C,3,0),"")</f>
        <v/>
      </c>
      <c r="P30" s="322"/>
      <c r="Q30" s="322"/>
      <c r="R30" s="322"/>
      <c r="S30" s="323"/>
      <c r="T30" s="368" t="str">
        <f>IFERROR(VLOOKUP(D30,コード表!A:D,4,0),"")</f>
        <v/>
      </c>
      <c r="U30" s="369"/>
      <c r="V30" s="369"/>
      <c r="W30" s="370"/>
      <c r="X30" s="370"/>
      <c r="Y30" s="370"/>
      <c r="Z30" s="368" t="str">
        <f t="shared" ref="Z30" si="9">IFERROR(T30*W30,"")</f>
        <v/>
      </c>
      <c r="AA30" s="369"/>
      <c r="AB30" s="369"/>
      <c r="AC30" s="369"/>
      <c r="AD30" s="369"/>
      <c r="AE30" s="369"/>
      <c r="AF30" s="333"/>
      <c r="AG30" s="333"/>
      <c r="AH30" s="334"/>
      <c r="AI30" s="351"/>
      <c r="AJ30" s="320"/>
    </row>
    <row r="31" spans="1:48" s="7" customFormat="1" ht="12" customHeight="1" x14ac:dyDescent="0.2">
      <c r="A31" s="320"/>
      <c r="B31" s="246"/>
      <c r="C31" s="420"/>
      <c r="D31" s="342"/>
      <c r="E31" s="343"/>
      <c r="F31" s="343"/>
      <c r="G31" s="343"/>
      <c r="H31" s="344"/>
      <c r="I31" s="324"/>
      <c r="J31" s="325"/>
      <c r="K31" s="325"/>
      <c r="L31" s="325"/>
      <c r="M31" s="325"/>
      <c r="N31" s="326"/>
      <c r="O31" s="324"/>
      <c r="P31" s="325"/>
      <c r="Q31" s="325"/>
      <c r="R31" s="325"/>
      <c r="S31" s="326"/>
      <c r="T31" s="369"/>
      <c r="U31" s="369"/>
      <c r="V31" s="369"/>
      <c r="W31" s="370"/>
      <c r="X31" s="370"/>
      <c r="Y31" s="370"/>
      <c r="Z31" s="369"/>
      <c r="AA31" s="369"/>
      <c r="AB31" s="369"/>
      <c r="AC31" s="369"/>
      <c r="AD31" s="369"/>
      <c r="AE31" s="369"/>
      <c r="AF31" s="333"/>
      <c r="AG31" s="333"/>
      <c r="AH31" s="334"/>
      <c r="AI31" s="351"/>
      <c r="AJ31" s="320"/>
    </row>
    <row r="32" spans="1:48" s="7" customFormat="1" ht="12" customHeight="1" x14ac:dyDescent="0.2">
      <c r="A32" s="320"/>
      <c r="B32" s="246"/>
      <c r="C32" s="420"/>
      <c r="D32" s="257"/>
      <c r="E32" s="259"/>
      <c r="F32" s="259"/>
      <c r="G32" s="259"/>
      <c r="H32" s="260"/>
      <c r="I32" s="321" t="str">
        <f>IFERROR(VLOOKUP(D32,コード表!A:B,2,0),"")</f>
        <v/>
      </c>
      <c r="J32" s="322"/>
      <c r="K32" s="322"/>
      <c r="L32" s="322"/>
      <c r="M32" s="322"/>
      <c r="N32" s="323"/>
      <c r="O32" s="321" t="str">
        <f>IFERROR(VLOOKUP(D32,コード表!A:C,3,0),"")</f>
        <v/>
      </c>
      <c r="P32" s="322"/>
      <c r="Q32" s="322"/>
      <c r="R32" s="322"/>
      <c r="S32" s="323"/>
      <c r="T32" s="368" t="str">
        <f>IFERROR(VLOOKUP(D32,コード表!A:D,4,0),"")</f>
        <v/>
      </c>
      <c r="U32" s="369"/>
      <c r="V32" s="369"/>
      <c r="W32" s="370"/>
      <c r="X32" s="370"/>
      <c r="Y32" s="370"/>
      <c r="Z32" s="368" t="str">
        <f t="shared" ref="Z32" si="10">IFERROR(T32*W32,"")</f>
        <v/>
      </c>
      <c r="AA32" s="369"/>
      <c r="AB32" s="369"/>
      <c r="AC32" s="369"/>
      <c r="AD32" s="369"/>
      <c r="AE32" s="369"/>
      <c r="AF32" s="333"/>
      <c r="AG32" s="333"/>
      <c r="AH32" s="334"/>
      <c r="AI32" s="351"/>
      <c r="AJ32" s="320"/>
    </row>
    <row r="33" spans="1:49" s="7" customFormat="1" ht="12" customHeight="1" x14ac:dyDescent="0.2">
      <c r="A33" s="320"/>
      <c r="B33" s="246"/>
      <c r="C33" s="420"/>
      <c r="D33" s="342"/>
      <c r="E33" s="343"/>
      <c r="F33" s="343"/>
      <c r="G33" s="343"/>
      <c r="H33" s="344"/>
      <c r="I33" s="324"/>
      <c r="J33" s="325"/>
      <c r="K33" s="325"/>
      <c r="L33" s="325"/>
      <c r="M33" s="325"/>
      <c r="N33" s="326"/>
      <c r="O33" s="324"/>
      <c r="P33" s="325"/>
      <c r="Q33" s="325"/>
      <c r="R33" s="325"/>
      <c r="S33" s="326"/>
      <c r="T33" s="369"/>
      <c r="U33" s="369"/>
      <c r="V33" s="369"/>
      <c r="W33" s="370"/>
      <c r="X33" s="370"/>
      <c r="Y33" s="370"/>
      <c r="Z33" s="369"/>
      <c r="AA33" s="369"/>
      <c r="AB33" s="369"/>
      <c r="AC33" s="369"/>
      <c r="AD33" s="369"/>
      <c r="AE33" s="369"/>
      <c r="AF33" s="333"/>
      <c r="AG33" s="333"/>
      <c r="AH33" s="334"/>
      <c r="AI33" s="351"/>
      <c r="AJ33" s="320"/>
    </row>
    <row r="34" spans="1:49" s="7" customFormat="1" ht="12" customHeight="1" x14ac:dyDescent="0.2">
      <c r="A34" s="320"/>
      <c r="B34" s="246"/>
      <c r="C34" s="420"/>
      <c r="D34" s="257"/>
      <c r="E34" s="259"/>
      <c r="F34" s="259"/>
      <c r="G34" s="259"/>
      <c r="H34" s="260"/>
      <c r="I34" s="321" t="str">
        <f>IFERROR(VLOOKUP(D34,コード表!A:B,2,0),"")</f>
        <v/>
      </c>
      <c r="J34" s="322"/>
      <c r="K34" s="322"/>
      <c r="L34" s="322"/>
      <c r="M34" s="322"/>
      <c r="N34" s="323"/>
      <c r="O34" s="321" t="str">
        <f>IFERROR(VLOOKUP(D34,コード表!A:C,3,0),"")</f>
        <v/>
      </c>
      <c r="P34" s="322"/>
      <c r="Q34" s="322"/>
      <c r="R34" s="322"/>
      <c r="S34" s="323"/>
      <c r="T34" s="368" t="str">
        <f>IFERROR(VLOOKUP(D34,コード表!A:D,4,0),"")</f>
        <v/>
      </c>
      <c r="U34" s="369"/>
      <c r="V34" s="369"/>
      <c r="W34" s="370"/>
      <c r="X34" s="370"/>
      <c r="Y34" s="370"/>
      <c r="Z34" s="368" t="str">
        <f t="shared" ref="Z34" si="11">IFERROR(T34*W34,"")</f>
        <v/>
      </c>
      <c r="AA34" s="369"/>
      <c r="AB34" s="369"/>
      <c r="AC34" s="369"/>
      <c r="AD34" s="369"/>
      <c r="AE34" s="369"/>
      <c r="AF34" s="333"/>
      <c r="AG34" s="333"/>
      <c r="AH34" s="334"/>
      <c r="AI34" s="351"/>
      <c r="AJ34" s="320"/>
    </row>
    <row r="35" spans="1:49" s="7" customFormat="1" ht="12" customHeight="1" x14ac:dyDescent="0.2">
      <c r="A35" s="320"/>
      <c r="B35" s="246"/>
      <c r="C35" s="420"/>
      <c r="D35" s="342"/>
      <c r="E35" s="343"/>
      <c r="F35" s="343"/>
      <c r="G35" s="343"/>
      <c r="H35" s="344"/>
      <c r="I35" s="324"/>
      <c r="J35" s="325"/>
      <c r="K35" s="325"/>
      <c r="L35" s="325"/>
      <c r="M35" s="325"/>
      <c r="N35" s="326"/>
      <c r="O35" s="324"/>
      <c r="P35" s="325"/>
      <c r="Q35" s="325"/>
      <c r="R35" s="325"/>
      <c r="S35" s="326"/>
      <c r="T35" s="369"/>
      <c r="U35" s="369"/>
      <c r="V35" s="369"/>
      <c r="W35" s="370"/>
      <c r="X35" s="370"/>
      <c r="Y35" s="370"/>
      <c r="Z35" s="369"/>
      <c r="AA35" s="369"/>
      <c r="AB35" s="369"/>
      <c r="AC35" s="369"/>
      <c r="AD35" s="369"/>
      <c r="AE35" s="369"/>
      <c r="AF35" s="333"/>
      <c r="AG35" s="333"/>
      <c r="AH35" s="334"/>
      <c r="AI35" s="351"/>
      <c r="AJ35" s="320"/>
    </row>
    <row r="36" spans="1:49" s="7" customFormat="1" ht="12" customHeight="1" x14ac:dyDescent="0.2">
      <c r="A36" s="320"/>
      <c r="B36" s="246"/>
      <c r="C36" s="420"/>
      <c r="D36" s="257"/>
      <c r="E36" s="259"/>
      <c r="F36" s="259"/>
      <c r="G36" s="259"/>
      <c r="H36" s="260"/>
      <c r="I36" s="321" t="str">
        <f>IFERROR(VLOOKUP(D36,コード表!A:B,2,0),"")</f>
        <v/>
      </c>
      <c r="J36" s="322"/>
      <c r="K36" s="322"/>
      <c r="L36" s="322"/>
      <c r="M36" s="322"/>
      <c r="N36" s="323"/>
      <c r="O36" s="321" t="str">
        <f>IFERROR(VLOOKUP(D36,コード表!A:C,3,0),"")</f>
        <v/>
      </c>
      <c r="P36" s="322"/>
      <c r="Q36" s="322"/>
      <c r="R36" s="322"/>
      <c r="S36" s="323"/>
      <c r="T36" s="368" t="str">
        <f>IFERROR(VLOOKUP(D36,コード表!A:D,4,0),"")</f>
        <v/>
      </c>
      <c r="U36" s="369"/>
      <c r="V36" s="369"/>
      <c r="W36" s="370"/>
      <c r="X36" s="370"/>
      <c r="Y36" s="370"/>
      <c r="Z36" s="368" t="str">
        <f t="shared" ref="Z36" si="12">IFERROR(T36*W36,"")</f>
        <v/>
      </c>
      <c r="AA36" s="369"/>
      <c r="AB36" s="369"/>
      <c r="AC36" s="369"/>
      <c r="AD36" s="369"/>
      <c r="AE36" s="369"/>
      <c r="AF36" s="333"/>
      <c r="AG36" s="333"/>
      <c r="AH36" s="334"/>
      <c r="AI36" s="351"/>
      <c r="AJ36" s="320"/>
    </row>
    <row r="37" spans="1:49" s="7" customFormat="1" ht="12" customHeight="1" x14ac:dyDescent="0.2">
      <c r="A37" s="320"/>
      <c r="B37" s="246"/>
      <c r="C37" s="420"/>
      <c r="D37" s="342"/>
      <c r="E37" s="343"/>
      <c r="F37" s="343"/>
      <c r="G37" s="343"/>
      <c r="H37" s="344"/>
      <c r="I37" s="324"/>
      <c r="J37" s="325"/>
      <c r="K37" s="325"/>
      <c r="L37" s="325"/>
      <c r="M37" s="325"/>
      <c r="N37" s="326"/>
      <c r="O37" s="324"/>
      <c r="P37" s="325"/>
      <c r="Q37" s="325"/>
      <c r="R37" s="325"/>
      <c r="S37" s="326"/>
      <c r="T37" s="369"/>
      <c r="U37" s="369"/>
      <c r="V37" s="369"/>
      <c r="W37" s="370"/>
      <c r="X37" s="370"/>
      <c r="Y37" s="370"/>
      <c r="Z37" s="369"/>
      <c r="AA37" s="369"/>
      <c r="AB37" s="369"/>
      <c r="AC37" s="369"/>
      <c r="AD37" s="369"/>
      <c r="AE37" s="369"/>
      <c r="AF37" s="333"/>
      <c r="AG37" s="333"/>
      <c r="AH37" s="334"/>
      <c r="AI37" s="351"/>
      <c r="AJ37" s="320"/>
    </row>
    <row r="38" spans="1:49" s="7" customFormat="1" ht="12" customHeight="1" x14ac:dyDescent="0.2">
      <c r="A38" s="320"/>
      <c r="B38" s="246"/>
      <c r="C38" s="420"/>
      <c r="D38" s="257"/>
      <c r="E38" s="259"/>
      <c r="F38" s="259"/>
      <c r="G38" s="259"/>
      <c r="H38" s="260"/>
      <c r="I38" s="321" t="str">
        <f>IFERROR(VLOOKUP(D38,コード表!A:B,2,0),"")</f>
        <v/>
      </c>
      <c r="J38" s="322"/>
      <c r="K38" s="322"/>
      <c r="L38" s="322"/>
      <c r="M38" s="322"/>
      <c r="N38" s="323"/>
      <c r="O38" s="321" t="str">
        <f>IFERROR(VLOOKUP(D38,コード表!A:C,3,0),"")</f>
        <v/>
      </c>
      <c r="P38" s="322"/>
      <c r="Q38" s="322"/>
      <c r="R38" s="322"/>
      <c r="S38" s="323"/>
      <c r="T38" s="368" t="str">
        <f>IFERROR(VLOOKUP(D38,コード表!A:D,4,0),"")</f>
        <v/>
      </c>
      <c r="U38" s="369"/>
      <c r="V38" s="369"/>
      <c r="W38" s="370"/>
      <c r="X38" s="370"/>
      <c r="Y38" s="370"/>
      <c r="Z38" s="368" t="str">
        <f t="shared" ref="Z38" si="13">IFERROR(T38*W38,"")</f>
        <v/>
      </c>
      <c r="AA38" s="369"/>
      <c r="AB38" s="369"/>
      <c r="AC38" s="369"/>
      <c r="AD38" s="369"/>
      <c r="AE38" s="369"/>
      <c r="AF38" s="333"/>
      <c r="AG38" s="333"/>
      <c r="AH38" s="334"/>
      <c r="AI38" s="351"/>
      <c r="AJ38" s="320"/>
    </row>
    <row r="39" spans="1:49" s="7" customFormat="1" ht="11.5" customHeight="1" x14ac:dyDescent="0.2">
      <c r="A39" s="320"/>
      <c r="B39" s="246"/>
      <c r="C39" s="420"/>
      <c r="D39" s="342"/>
      <c r="E39" s="343"/>
      <c r="F39" s="343"/>
      <c r="G39" s="343"/>
      <c r="H39" s="344"/>
      <c r="I39" s="324"/>
      <c r="J39" s="325"/>
      <c r="K39" s="325"/>
      <c r="L39" s="325"/>
      <c r="M39" s="325"/>
      <c r="N39" s="326"/>
      <c r="O39" s="324"/>
      <c r="P39" s="325"/>
      <c r="Q39" s="325"/>
      <c r="R39" s="325"/>
      <c r="S39" s="326"/>
      <c r="T39" s="369"/>
      <c r="U39" s="369"/>
      <c r="V39" s="369"/>
      <c r="W39" s="370"/>
      <c r="X39" s="370"/>
      <c r="Y39" s="370"/>
      <c r="Z39" s="369"/>
      <c r="AA39" s="369"/>
      <c r="AB39" s="369"/>
      <c r="AC39" s="369"/>
      <c r="AD39" s="369"/>
      <c r="AE39" s="369"/>
      <c r="AF39" s="333"/>
      <c r="AG39" s="333"/>
      <c r="AH39" s="334"/>
      <c r="AI39" s="351"/>
      <c r="AJ39" s="320"/>
    </row>
    <row r="40" spans="1:49" ht="12" customHeight="1" x14ac:dyDescent="0.2">
      <c r="A40" s="320"/>
      <c r="B40" s="246"/>
      <c r="C40" s="420"/>
      <c r="D40" s="257"/>
      <c r="E40" s="259"/>
      <c r="F40" s="259"/>
      <c r="G40" s="259"/>
      <c r="H40" s="260"/>
      <c r="I40" s="321" t="str">
        <f>IFERROR(VLOOKUP(D40,コード表!A:B,2,0),"")</f>
        <v/>
      </c>
      <c r="J40" s="322"/>
      <c r="K40" s="322"/>
      <c r="L40" s="322"/>
      <c r="M40" s="322"/>
      <c r="N40" s="323"/>
      <c r="O40" s="321" t="str">
        <f>IFERROR(VLOOKUP(D40,コード表!A:C,3,0),"")</f>
        <v/>
      </c>
      <c r="P40" s="322"/>
      <c r="Q40" s="322"/>
      <c r="R40" s="322"/>
      <c r="S40" s="323"/>
      <c r="T40" s="368" t="str">
        <f>IFERROR(VLOOKUP(D40,コード表!A:D,4,0),"")</f>
        <v/>
      </c>
      <c r="U40" s="369"/>
      <c r="V40" s="369"/>
      <c r="W40" s="370"/>
      <c r="X40" s="370"/>
      <c r="Y40" s="370"/>
      <c r="Z40" s="368" t="str">
        <f t="shared" ref="Z40" si="14">IFERROR(T40*W40,"")</f>
        <v/>
      </c>
      <c r="AA40" s="369"/>
      <c r="AB40" s="369"/>
      <c r="AC40" s="369"/>
      <c r="AD40" s="369"/>
      <c r="AE40" s="369"/>
      <c r="AF40" s="333"/>
      <c r="AG40" s="333"/>
      <c r="AH40" s="334"/>
      <c r="AI40" s="351"/>
      <c r="AJ40" s="320"/>
    </row>
    <row r="41" spans="1:49" ht="12" customHeight="1" x14ac:dyDescent="0.2">
      <c r="A41" s="320"/>
      <c r="B41" s="246"/>
      <c r="C41" s="420"/>
      <c r="D41" s="342"/>
      <c r="E41" s="343"/>
      <c r="F41" s="343"/>
      <c r="G41" s="343"/>
      <c r="H41" s="344"/>
      <c r="I41" s="324"/>
      <c r="J41" s="325"/>
      <c r="K41" s="325"/>
      <c r="L41" s="325"/>
      <c r="M41" s="325"/>
      <c r="N41" s="326"/>
      <c r="O41" s="324"/>
      <c r="P41" s="325"/>
      <c r="Q41" s="325"/>
      <c r="R41" s="325"/>
      <c r="S41" s="326"/>
      <c r="T41" s="369"/>
      <c r="U41" s="369"/>
      <c r="V41" s="369"/>
      <c r="W41" s="370"/>
      <c r="X41" s="370"/>
      <c r="Y41" s="370"/>
      <c r="Z41" s="369"/>
      <c r="AA41" s="369"/>
      <c r="AB41" s="369"/>
      <c r="AC41" s="369"/>
      <c r="AD41" s="369"/>
      <c r="AE41" s="369"/>
      <c r="AF41" s="333"/>
      <c r="AG41" s="333"/>
      <c r="AH41" s="334"/>
      <c r="AI41" s="351"/>
      <c r="AJ41" s="320"/>
    </row>
    <row r="42" spans="1:49" s="7" customFormat="1" ht="12" customHeight="1" x14ac:dyDescent="0.2">
      <c r="A42" s="320"/>
      <c r="B42" s="246"/>
      <c r="C42" s="421"/>
      <c r="D42" s="257"/>
      <c r="E42" s="259"/>
      <c r="F42" s="259"/>
      <c r="G42" s="259"/>
      <c r="H42" s="260"/>
      <c r="I42" s="321" t="str">
        <f>IFERROR(VLOOKUP(D42,コード表!A:B,2,0),"")</f>
        <v/>
      </c>
      <c r="J42" s="322"/>
      <c r="K42" s="322"/>
      <c r="L42" s="322"/>
      <c r="M42" s="322"/>
      <c r="N42" s="323"/>
      <c r="O42" s="321" t="str">
        <f>IFERROR(VLOOKUP(D42,コード表!A:C,3,0),"")</f>
        <v/>
      </c>
      <c r="P42" s="322"/>
      <c r="Q42" s="322"/>
      <c r="R42" s="322"/>
      <c r="S42" s="323"/>
      <c r="T42" s="368" t="str">
        <f>IFERROR(VLOOKUP(D42,コード表!A:D,4,0),"")</f>
        <v/>
      </c>
      <c r="U42" s="369"/>
      <c r="V42" s="369"/>
      <c r="W42" s="370"/>
      <c r="X42" s="370"/>
      <c r="Y42" s="370"/>
      <c r="Z42" s="368" t="str">
        <f t="shared" ref="Z42" si="15">IFERROR(T42*W42,"")</f>
        <v/>
      </c>
      <c r="AA42" s="369"/>
      <c r="AB42" s="369"/>
      <c r="AC42" s="369"/>
      <c r="AD42" s="369"/>
      <c r="AE42" s="369"/>
      <c r="AF42" s="333"/>
      <c r="AG42" s="333"/>
      <c r="AH42" s="334"/>
      <c r="AI42" s="351"/>
      <c r="AJ42" s="320"/>
    </row>
    <row r="43" spans="1:49" s="7" customFormat="1" ht="12" customHeight="1" x14ac:dyDescent="0.2">
      <c r="A43" s="320"/>
      <c r="B43" s="246"/>
      <c r="C43" s="421"/>
      <c r="D43" s="342"/>
      <c r="E43" s="343"/>
      <c r="F43" s="343"/>
      <c r="G43" s="343"/>
      <c r="H43" s="344"/>
      <c r="I43" s="324"/>
      <c r="J43" s="325"/>
      <c r="K43" s="325"/>
      <c r="L43" s="325"/>
      <c r="M43" s="325"/>
      <c r="N43" s="326"/>
      <c r="O43" s="324"/>
      <c r="P43" s="325"/>
      <c r="Q43" s="325"/>
      <c r="R43" s="325"/>
      <c r="S43" s="326"/>
      <c r="T43" s="369"/>
      <c r="U43" s="369"/>
      <c r="V43" s="369"/>
      <c r="W43" s="370"/>
      <c r="X43" s="370"/>
      <c r="Y43" s="370"/>
      <c r="Z43" s="369"/>
      <c r="AA43" s="369"/>
      <c r="AB43" s="369"/>
      <c r="AC43" s="369"/>
      <c r="AD43" s="369"/>
      <c r="AE43" s="369"/>
      <c r="AF43" s="333"/>
      <c r="AG43" s="333"/>
      <c r="AH43" s="334"/>
      <c r="AI43" s="351"/>
      <c r="AJ43" s="320"/>
    </row>
    <row r="44" spans="1:49" s="7" customFormat="1" ht="12" customHeight="1" x14ac:dyDescent="0.2">
      <c r="A44" s="320"/>
      <c r="B44" s="246"/>
      <c r="C44" s="421"/>
      <c r="D44" s="257"/>
      <c r="E44" s="259"/>
      <c r="F44" s="259"/>
      <c r="G44" s="259"/>
      <c r="H44" s="260"/>
      <c r="I44" s="321" t="str">
        <f>IFERROR(VLOOKUP(D44,コード表!A:B,2,0),"")</f>
        <v/>
      </c>
      <c r="J44" s="322"/>
      <c r="K44" s="322"/>
      <c r="L44" s="322"/>
      <c r="M44" s="322"/>
      <c r="N44" s="323"/>
      <c r="O44" s="321" t="str">
        <f>IFERROR(VLOOKUP(D44,コード表!A:C,3,0),"")</f>
        <v/>
      </c>
      <c r="P44" s="322"/>
      <c r="Q44" s="322"/>
      <c r="R44" s="322"/>
      <c r="S44" s="323"/>
      <c r="T44" s="368" t="str">
        <f>IFERROR(VLOOKUP(D44,コード表!A:D,4,0),"")</f>
        <v/>
      </c>
      <c r="U44" s="369"/>
      <c r="V44" s="369"/>
      <c r="W44" s="370"/>
      <c r="X44" s="370"/>
      <c r="Y44" s="370"/>
      <c r="Z44" s="368" t="str">
        <f t="shared" ref="Z44" si="16">IFERROR(T44*W44,"")</f>
        <v/>
      </c>
      <c r="AA44" s="369"/>
      <c r="AB44" s="369"/>
      <c r="AC44" s="369"/>
      <c r="AD44" s="369"/>
      <c r="AE44" s="369"/>
      <c r="AF44" s="333"/>
      <c r="AG44" s="333"/>
      <c r="AH44" s="334"/>
      <c r="AI44" s="351"/>
      <c r="AJ44" s="320"/>
    </row>
    <row r="45" spans="1:49" s="7" customFormat="1" ht="12" customHeight="1" thickBot="1" x14ac:dyDescent="0.25">
      <c r="A45" s="320"/>
      <c r="B45" s="246"/>
      <c r="C45" s="421"/>
      <c r="D45" s="342"/>
      <c r="E45" s="343"/>
      <c r="F45" s="343"/>
      <c r="G45" s="343"/>
      <c r="H45" s="344"/>
      <c r="I45" s="324"/>
      <c r="J45" s="325"/>
      <c r="K45" s="325"/>
      <c r="L45" s="325"/>
      <c r="M45" s="325"/>
      <c r="N45" s="326"/>
      <c r="O45" s="324"/>
      <c r="P45" s="325"/>
      <c r="Q45" s="325"/>
      <c r="R45" s="325"/>
      <c r="S45" s="326"/>
      <c r="T45" s="369"/>
      <c r="U45" s="369"/>
      <c r="V45" s="369"/>
      <c r="W45" s="370"/>
      <c r="X45" s="370"/>
      <c r="Y45" s="370"/>
      <c r="Z45" s="423"/>
      <c r="AA45" s="423"/>
      <c r="AB45" s="423"/>
      <c r="AC45" s="423"/>
      <c r="AD45" s="423"/>
      <c r="AE45" s="423"/>
      <c r="AF45" s="424"/>
      <c r="AG45" s="424"/>
      <c r="AH45" s="425"/>
      <c r="AI45" s="351"/>
      <c r="AJ45" s="320"/>
    </row>
    <row r="46" spans="1:49" ht="11.5" customHeight="1" x14ac:dyDescent="0.2">
      <c r="A46" s="320"/>
      <c r="B46" s="246"/>
      <c r="C46" s="421"/>
      <c r="D46" s="371" t="s">
        <v>76</v>
      </c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62">
        <f>SUM(Z10:AE45)</f>
        <v>0</v>
      </c>
      <c r="AA46" s="363"/>
      <c r="AB46" s="363"/>
      <c r="AC46" s="363"/>
      <c r="AD46" s="363"/>
      <c r="AE46" s="363"/>
      <c r="AF46" s="363"/>
      <c r="AG46" s="363"/>
      <c r="AH46" s="364"/>
      <c r="AI46" s="351"/>
      <c r="AJ46" s="320"/>
    </row>
    <row r="47" spans="1:49" ht="12" customHeight="1" thickBot="1" x14ac:dyDescent="0.25">
      <c r="A47" s="320"/>
      <c r="B47" s="246"/>
      <c r="C47" s="422"/>
      <c r="D47" s="373"/>
      <c r="E47" s="354"/>
      <c r="F47" s="354"/>
      <c r="G47" s="354"/>
      <c r="H47" s="354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365"/>
      <c r="AA47" s="366"/>
      <c r="AB47" s="366"/>
      <c r="AC47" s="366"/>
      <c r="AD47" s="366"/>
      <c r="AE47" s="366"/>
      <c r="AF47" s="366"/>
      <c r="AG47" s="366"/>
      <c r="AH47" s="367"/>
      <c r="AI47" s="351"/>
      <c r="AJ47" s="320"/>
    </row>
    <row r="48" spans="1:49" ht="12" customHeight="1" thickBot="1" x14ac:dyDescent="0.25">
      <c r="A48" s="320"/>
      <c r="B48" s="246"/>
      <c r="C48" s="319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  <c r="Z48" s="320"/>
      <c r="AA48" s="320"/>
      <c r="AB48" s="320"/>
      <c r="AC48" s="320"/>
      <c r="AD48" s="320"/>
      <c r="AE48" s="320"/>
      <c r="AF48" s="320"/>
      <c r="AG48" s="320"/>
      <c r="AH48" s="320"/>
      <c r="AI48" s="351"/>
      <c r="AJ48" s="320"/>
      <c r="AR48" s="7"/>
      <c r="AS48" s="7"/>
      <c r="AT48" s="7"/>
      <c r="AU48" s="7"/>
      <c r="AV48" s="7"/>
      <c r="AW48" s="7"/>
    </row>
    <row r="49" spans="1:58" ht="12" customHeight="1" thickBot="1" x14ac:dyDescent="0.25">
      <c r="A49" s="320"/>
      <c r="B49" s="246"/>
      <c r="C49" s="339" t="s">
        <v>96</v>
      </c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8">
        <f>ROUNDUP(Z46/10,0)</f>
        <v>0</v>
      </c>
      <c r="AA49" s="338"/>
      <c r="AB49" s="338"/>
      <c r="AC49" s="338"/>
      <c r="AD49" s="338"/>
      <c r="AE49" s="338"/>
      <c r="AF49" s="338"/>
      <c r="AG49" s="338"/>
      <c r="AH49" s="338"/>
      <c r="AI49" s="351"/>
      <c r="AJ49" s="320"/>
      <c r="AQ49" s="7"/>
      <c r="AR49" s="7"/>
      <c r="AS49" s="7"/>
      <c r="AT49" s="7"/>
      <c r="AU49" s="7"/>
      <c r="AV49" s="7"/>
      <c r="AW49" s="7"/>
    </row>
    <row r="50" spans="1:58" ht="12" customHeight="1" thickBot="1" x14ac:dyDescent="0.25">
      <c r="A50" s="320"/>
      <c r="B50" s="246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8"/>
      <c r="AA50" s="338"/>
      <c r="AB50" s="338"/>
      <c r="AC50" s="338"/>
      <c r="AD50" s="338"/>
      <c r="AE50" s="338"/>
      <c r="AF50" s="338"/>
      <c r="AG50" s="338"/>
      <c r="AH50" s="338"/>
      <c r="AI50" s="351"/>
      <c r="AJ50" s="320"/>
      <c r="AQ50" s="7"/>
      <c r="AR50" s="7"/>
      <c r="AS50" s="7"/>
    </row>
    <row r="51" spans="1:58" ht="12" customHeight="1" thickBot="1" x14ac:dyDescent="0.25">
      <c r="A51" s="320"/>
      <c r="B51" s="246"/>
      <c r="C51" s="339" t="s">
        <v>77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40"/>
      <c r="P51" s="340"/>
      <c r="Q51" s="340"/>
      <c r="R51" s="340"/>
      <c r="S51" s="340"/>
      <c r="T51" s="340"/>
      <c r="U51" s="340"/>
      <c r="V51" s="340"/>
      <c r="W51" s="340"/>
      <c r="X51" s="340"/>
      <c r="Y51" s="340"/>
      <c r="Z51" s="338" t="str">
        <f>IF(H6="","",H6)</f>
        <v/>
      </c>
      <c r="AA51" s="341"/>
      <c r="AB51" s="341"/>
      <c r="AC51" s="341"/>
      <c r="AD51" s="341"/>
      <c r="AE51" s="341"/>
      <c r="AF51" s="341"/>
      <c r="AG51" s="341"/>
      <c r="AH51" s="341"/>
      <c r="AI51" s="351"/>
      <c r="AJ51" s="320"/>
      <c r="AQ51" s="7"/>
      <c r="AR51" s="7"/>
      <c r="AS51" s="7"/>
    </row>
    <row r="52" spans="1:58" ht="12" customHeight="1" thickBot="1" x14ac:dyDescent="0.25">
      <c r="A52" s="320"/>
      <c r="B52" s="246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1"/>
      <c r="AA52" s="341"/>
      <c r="AB52" s="341"/>
      <c r="AC52" s="341"/>
      <c r="AD52" s="341"/>
      <c r="AE52" s="341"/>
      <c r="AF52" s="341"/>
      <c r="AG52" s="341"/>
      <c r="AH52" s="341"/>
      <c r="AI52" s="351"/>
      <c r="AJ52" s="320"/>
      <c r="AQ52" s="7"/>
      <c r="AR52" s="7"/>
      <c r="AS52" s="7"/>
    </row>
    <row r="53" spans="1:58" ht="12" customHeight="1" thickBot="1" x14ac:dyDescent="0.25">
      <c r="A53" s="320"/>
      <c r="B53" s="246"/>
      <c r="C53" s="339" t="s">
        <v>79</v>
      </c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8">
        <f>MIN(Z49,Z51)</f>
        <v>0</v>
      </c>
      <c r="AA53" s="338"/>
      <c r="AB53" s="338"/>
      <c r="AC53" s="338"/>
      <c r="AD53" s="338"/>
      <c r="AE53" s="338"/>
      <c r="AF53" s="338"/>
      <c r="AG53" s="338"/>
      <c r="AH53" s="338"/>
      <c r="AI53" s="351"/>
      <c r="AJ53" s="320"/>
      <c r="AQ53" s="7"/>
      <c r="AR53" s="7"/>
      <c r="AS53" s="7"/>
    </row>
    <row r="54" spans="1:58" ht="12" customHeight="1" thickBot="1" x14ac:dyDescent="0.25">
      <c r="A54" s="320"/>
      <c r="B54" s="246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8"/>
      <c r="AA54" s="338"/>
      <c r="AB54" s="338"/>
      <c r="AC54" s="338"/>
      <c r="AD54" s="338"/>
      <c r="AE54" s="338"/>
      <c r="AF54" s="338"/>
      <c r="AG54" s="338"/>
      <c r="AH54" s="338"/>
      <c r="AI54" s="351"/>
      <c r="AJ54" s="320"/>
      <c r="AQ54" s="7"/>
      <c r="AR54" s="7"/>
      <c r="AS54" s="7"/>
    </row>
    <row r="55" spans="1:58" ht="12" customHeight="1" thickBot="1" x14ac:dyDescent="0.25">
      <c r="A55" s="320"/>
      <c r="B55" s="246"/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359"/>
      <c r="AI55" s="351"/>
      <c r="AJ55" s="320"/>
      <c r="AQ55" s="7"/>
      <c r="AR55" s="7"/>
      <c r="AS55" s="7"/>
    </row>
    <row r="56" spans="1:58" ht="12" customHeight="1" thickTop="1" x14ac:dyDescent="0.2">
      <c r="A56" s="320"/>
      <c r="B56" s="246"/>
      <c r="C56" s="346" t="s">
        <v>97</v>
      </c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8">
        <f>ROUNDDOWN(Z46-Z53,0)</f>
        <v>0</v>
      </c>
      <c r="AA56" s="348"/>
      <c r="AB56" s="348"/>
      <c r="AC56" s="348"/>
      <c r="AD56" s="348"/>
      <c r="AE56" s="348"/>
      <c r="AF56" s="348"/>
      <c r="AG56" s="348"/>
      <c r="AH56" s="348"/>
      <c r="AI56" s="351"/>
      <c r="AJ56" s="320"/>
      <c r="AQ56" s="7"/>
      <c r="AR56" s="7"/>
      <c r="AS56" s="7"/>
    </row>
    <row r="57" spans="1:58" ht="12" customHeight="1" thickBot="1" x14ac:dyDescent="0.25">
      <c r="A57" s="320"/>
      <c r="B57" s="246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9"/>
      <c r="AA57" s="349"/>
      <c r="AB57" s="349"/>
      <c r="AC57" s="349"/>
      <c r="AD57" s="349"/>
      <c r="AE57" s="349"/>
      <c r="AF57" s="349"/>
      <c r="AG57" s="349"/>
      <c r="AH57" s="349"/>
      <c r="AI57" s="351"/>
      <c r="AJ57" s="320"/>
      <c r="AQ57" s="7"/>
      <c r="AR57" s="7"/>
      <c r="AS57" s="7"/>
    </row>
    <row r="58" spans="1:58" ht="7.5" customHeight="1" thickTop="1" x14ac:dyDescent="0.2">
      <c r="A58" s="320"/>
      <c r="B58" s="246"/>
      <c r="C58" s="360"/>
      <c r="D58" s="361"/>
      <c r="E58" s="361"/>
      <c r="F58" s="361"/>
      <c r="G58" s="361"/>
      <c r="H58" s="361"/>
      <c r="I58" s="361"/>
      <c r="J58" s="361"/>
      <c r="K58" s="361"/>
      <c r="L58" s="361"/>
      <c r="M58" s="361"/>
      <c r="N58" s="361"/>
      <c r="O58" s="361"/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1"/>
      <c r="AE58" s="361"/>
      <c r="AF58" s="361"/>
      <c r="AG58" s="361"/>
      <c r="AH58" s="361"/>
      <c r="AI58" s="351"/>
      <c r="AJ58" s="320"/>
    </row>
    <row r="59" spans="1:58" ht="9.5" customHeight="1" x14ac:dyDescent="0.2">
      <c r="A59" s="320"/>
      <c r="B59" s="246"/>
      <c r="C59" s="319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  <c r="W59" s="320"/>
      <c r="X59" s="320"/>
      <c r="Y59" s="320"/>
      <c r="Z59" s="371">
        <v>1</v>
      </c>
      <c r="AA59" s="409"/>
      <c r="AB59" s="371" t="s">
        <v>60</v>
      </c>
      <c r="AC59" s="409"/>
      <c r="AD59" s="371">
        <v>1</v>
      </c>
      <c r="AE59" s="372"/>
      <c r="AF59" s="409"/>
      <c r="AG59" s="371" t="s">
        <v>61</v>
      </c>
      <c r="AH59" s="409"/>
      <c r="AI59" s="351"/>
      <c r="AJ59" s="320"/>
      <c r="AK59" s="414" t="s">
        <v>102</v>
      </c>
      <c r="AL59" s="415"/>
      <c r="AM59" s="415"/>
      <c r="AN59" s="415"/>
      <c r="AO59" s="415"/>
      <c r="AP59" s="415"/>
      <c r="AQ59" s="415"/>
      <c r="AR59" s="415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C59" s="415"/>
      <c r="BD59" s="415"/>
      <c r="BE59" s="311"/>
      <c r="BF59" s="311"/>
    </row>
    <row r="60" spans="1:58" ht="10" customHeight="1" x14ac:dyDescent="0.2">
      <c r="A60" s="320"/>
      <c r="B60" s="246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410"/>
      <c r="AA60" s="411"/>
      <c r="AB60" s="410"/>
      <c r="AC60" s="411"/>
      <c r="AD60" s="410"/>
      <c r="AE60" s="412"/>
      <c r="AF60" s="411"/>
      <c r="AG60" s="410"/>
      <c r="AH60" s="411"/>
      <c r="AI60" s="351"/>
      <c r="AJ60" s="320"/>
      <c r="AK60" s="415"/>
      <c r="AL60" s="415"/>
      <c r="AM60" s="415"/>
      <c r="AN60" s="415"/>
      <c r="AO60" s="415"/>
      <c r="AP60" s="415"/>
      <c r="AQ60" s="415"/>
      <c r="AR60" s="415"/>
      <c r="AS60" s="415"/>
      <c r="AT60" s="415"/>
      <c r="AU60" s="415"/>
      <c r="AV60" s="415"/>
      <c r="AW60" s="415"/>
      <c r="AX60" s="415"/>
      <c r="AY60" s="415"/>
      <c r="AZ60" s="415"/>
      <c r="BA60" s="415"/>
      <c r="BB60" s="415"/>
      <c r="BC60" s="415"/>
      <c r="BD60" s="415"/>
      <c r="BE60" s="311"/>
      <c r="BF60" s="311"/>
    </row>
    <row r="61" spans="1:58" ht="18.75" customHeight="1" x14ac:dyDescent="0.2">
      <c r="A61" s="320"/>
      <c r="B61" s="317"/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6"/>
      <c r="T61" s="316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372" t="s">
        <v>94</v>
      </c>
      <c r="AG61" s="413"/>
      <c r="AH61" s="413"/>
      <c r="AI61" s="413"/>
      <c r="AJ61" s="320"/>
      <c r="AK61" s="415"/>
      <c r="AL61" s="415"/>
      <c r="AM61" s="415"/>
      <c r="AN61" s="415"/>
      <c r="AO61" s="415"/>
      <c r="AP61" s="415"/>
      <c r="AQ61" s="415"/>
      <c r="AR61" s="415"/>
      <c r="AS61" s="415"/>
      <c r="AT61" s="415"/>
      <c r="AU61" s="415"/>
      <c r="AV61" s="415"/>
      <c r="AW61" s="415"/>
      <c r="AX61" s="415"/>
      <c r="AY61" s="415"/>
      <c r="AZ61" s="415"/>
      <c r="BA61" s="415"/>
      <c r="BB61" s="415"/>
      <c r="BC61" s="415"/>
      <c r="BD61" s="415"/>
      <c r="BE61" s="311"/>
      <c r="BF61" s="311"/>
    </row>
    <row r="62" spans="1:58" ht="14.25" customHeight="1" x14ac:dyDescent="0.2">
      <c r="B62" s="273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6"/>
      <c r="AD62" s="416"/>
      <c r="AE62" s="416"/>
      <c r="AF62" s="416"/>
      <c r="AG62" s="416"/>
      <c r="AH62" s="416"/>
      <c r="AI62" s="416"/>
    </row>
    <row r="63" spans="1:58" ht="14.25" customHeight="1" x14ac:dyDescent="0.2"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6"/>
      <c r="AD63" s="416"/>
      <c r="AE63" s="416"/>
      <c r="AF63" s="416"/>
      <c r="AG63" s="416"/>
      <c r="AH63" s="416"/>
      <c r="AI63" s="416"/>
    </row>
    <row r="64" spans="1:58" ht="14.25" customHeight="1" x14ac:dyDescent="0.2">
      <c r="B64" s="414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415"/>
      <c r="AC64" s="415"/>
      <c r="AD64" s="415"/>
      <c r="AE64" s="415"/>
      <c r="AF64" s="415"/>
      <c r="AG64" s="415"/>
      <c r="AH64" s="415"/>
      <c r="AI64" s="415"/>
    </row>
    <row r="65" spans="2:35" ht="14.25" customHeight="1" x14ac:dyDescent="0.2">
      <c r="B65" s="415"/>
      <c r="C65" s="415"/>
      <c r="D65" s="415"/>
      <c r="E65" s="415"/>
      <c r="F65" s="415"/>
      <c r="G65" s="415"/>
      <c r="H65" s="415"/>
      <c r="I65" s="415"/>
      <c r="J65" s="415"/>
      <c r="K65" s="415"/>
      <c r="L65" s="415"/>
      <c r="M65" s="415"/>
      <c r="N65" s="415"/>
      <c r="O65" s="415"/>
      <c r="P65" s="415"/>
      <c r="Q65" s="415"/>
      <c r="R65" s="415"/>
      <c r="S65" s="415"/>
      <c r="T65" s="415"/>
      <c r="U65" s="415"/>
      <c r="V65" s="415"/>
      <c r="W65" s="415"/>
      <c r="X65" s="415"/>
      <c r="Y65" s="415"/>
      <c r="Z65" s="415"/>
      <c r="AA65" s="415"/>
      <c r="AB65" s="415"/>
      <c r="AC65" s="415"/>
      <c r="AD65" s="415"/>
      <c r="AE65" s="415"/>
      <c r="AF65" s="415"/>
      <c r="AG65" s="415"/>
      <c r="AH65" s="415"/>
      <c r="AI65" s="415"/>
    </row>
    <row r="66" spans="2:35" ht="14.25" customHeight="1" x14ac:dyDescent="0.2"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5"/>
      <c r="X66" s="415"/>
      <c r="Y66" s="415"/>
      <c r="Z66" s="415"/>
      <c r="AA66" s="415"/>
      <c r="AB66" s="415"/>
      <c r="AC66" s="415"/>
      <c r="AD66" s="415"/>
      <c r="AE66" s="415"/>
      <c r="AF66" s="415"/>
      <c r="AG66" s="415"/>
      <c r="AH66" s="415"/>
      <c r="AI66" s="415"/>
    </row>
  </sheetData>
  <sheetProtection algorithmName="SHA-512" hashValue="QimXBgoXKIpJqtWXPwEpdc/M+FRkVq1RiMIYJsQPt8EivHqNTyaButRctBMhxQh1dfzYIz46VkMfVo5Y78FXgg==" saltValue="tOdgIeYh4Q0bcasjWQfm0g==" spinCount="100000" sheet="1" objects="1" scenarios="1" selectLockedCells="1"/>
  <mergeCells count="187">
    <mergeCell ref="AF61:AI61"/>
    <mergeCell ref="AK59:BF61"/>
    <mergeCell ref="B62:AI63"/>
    <mergeCell ref="B64:AI66"/>
    <mergeCell ref="AK2:BF5"/>
    <mergeCell ref="AK10:BE12"/>
    <mergeCell ref="AK6:BE7"/>
    <mergeCell ref="W8:Y9"/>
    <mergeCell ref="T8:V9"/>
    <mergeCell ref="C8:C47"/>
    <mergeCell ref="T44:V45"/>
    <mergeCell ref="W44:Y45"/>
    <mergeCell ref="Z44:AE45"/>
    <mergeCell ref="AF44:AH45"/>
    <mergeCell ref="AF8:AH9"/>
    <mergeCell ref="AF42:AH43"/>
    <mergeCell ref="AF22:AH23"/>
    <mergeCell ref="AF24:AH25"/>
    <mergeCell ref="D22:H23"/>
    <mergeCell ref="D24:H25"/>
    <mergeCell ref="D26:H27"/>
    <mergeCell ref="D28:H29"/>
    <mergeCell ref="D30:H31"/>
    <mergeCell ref="O22:S23"/>
    <mergeCell ref="Z59:AA60"/>
    <mergeCell ref="AB59:AC60"/>
    <mergeCell ref="AD59:AF60"/>
    <mergeCell ref="AG59:AH60"/>
    <mergeCell ref="T10:V11"/>
    <mergeCell ref="W10:Y11"/>
    <mergeCell ref="Z10:AE11"/>
    <mergeCell ref="T14:V15"/>
    <mergeCell ref="T16:V17"/>
    <mergeCell ref="T18:V19"/>
    <mergeCell ref="T20:V21"/>
    <mergeCell ref="T22:V23"/>
    <mergeCell ref="W12:Y13"/>
    <mergeCell ref="W14:Y15"/>
    <mergeCell ref="W16:Y17"/>
    <mergeCell ref="W18:Y19"/>
    <mergeCell ref="T42:V43"/>
    <mergeCell ref="W42:Y43"/>
    <mergeCell ref="Z42:AE43"/>
    <mergeCell ref="Z24:AE25"/>
    <mergeCell ref="AF40:AH41"/>
    <mergeCell ref="T38:V39"/>
    <mergeCell ref="AF38:AH39"/>
    <mergeCell ref="T32:V33"/>
    <mergeCell ref="H4:P4"/>
    <mergeCell ref="H5:P5"/>
    <mergeCell ref="S3:U3"/>
    <mergeCell ref="AB3:AC3"/>
    <mergeCell ref="V5:AH6"/>
    <mergeCell ref="V4:AH4"/>
    <mergeCell ref="C3:G3"/>
    <mergeCell ref="C4:G4"/>
    <mergeCell ref="C5:G5"/>
    <mergeCell ref="C6:G6"/>
    <mergeCell ref="AF32:AH33"/>
    <mergeCell ref="O34:S35"/>
    <mergeCell ref="AF34:AH35"/>
    <mergeCell ref="O30:S31"/>
    <mergeCell ref="W20:Y21"/>
    <mergeCell ref="AF30:AH31"/>
    <mergeCell ref="Z26:AE27"/>
    <mergeCell ref="AF26:AH27"/>
    <mergeCell ref="T28:V29"/>
    <mergeCell ref="W28:Y29"/>
    <mergeCell ref="Z28:AE29"/>
    <mergeCell ref="AF28:AH29"/>
    <mergeCell ref="T26:V27"/>
    <mergeCell ref="Z20:AE21"/>
    <mergeCell ref="Z22:AE23"/>
    <mergeCell ref="W22:Y23"/>
    <mergeCell ref="AF20:AH21"/>
    <mergeCell ref="Z30:AE31"/>
    <mergeCell ref="O32:S33"/>
    <mergeCell ref="T30:V31"/>
    <mergeCell ref="W30:Y31"/>
    <mergeCell ref="W32:Y33"/>
    <mergeCell ref="Z14:AE15"/>
    <mergeCell ref="Z16:AE17"/>
    <mergeCell ref="H6:N6"/>
    <mergeCell ref="O6:P6"/>
    <mergeCell ref="Z18:AE19"/>
    <mergeCell ref="T24:V25"/>
    <mergeCell ref="W24:Y25"/>
    <mergeCell ref="T34:V35"/>
    <mergeCell ref="W34:Y35"/>
    <mergeCell ref="Z34:AE35"/>
    <mergeCell ref="S5:U6"/>
    <mergeCell ref="T12:V13"/>
    <mergeCell ref="Z12:AE13"/>
    <mergeCell ref="Z8:AE9"/>
    <mergeCell ref="Z32:AE33"/>
    <mergeCell ref="W26:Y27"/>
    <mergeCell ref="O24:S25"/>
    <mergeCell ref="D8:H9"/>
    <mergeCell ref="I22:N23"/>
    <mergeCell ref="D32:H33"/>
    <mergeCell ref="I32:N33"/>
    <mergeCell ref="D46:Y47"/>
    <mergeCell ref="C49:Y50"/>
    <mergeCell ref="D10:H11"/>
    <mergeCell ref="I8:N9"/>
    <mergeCell ref="O8:S9"/>
    <mergeCell ref="D12:H13"/>
    <mergeCell ref="D14:H15"/>
    <mergeCell ref="D16:H17"/>
    <mergeCell ref="D18:H19"/>
    <mergeCell ref="D20:H21"/>
    <mergeCell ref="O10:S11"/>
    <mergeCell ref="O12:S13"/>
    <mergeCell ref="O14:S15"/>
    <mergeCell ref="O16:S17"/>
    <mergeCell ref="O18:S19"/>
    <mergeCell ref="O20:S21"/>
    <mergeCell ref="I10:N11"/>
    <mergeCell ref="I12:N13"/>
    <mergeCell ref="I14:N15"/>
    <mergeCell ref="I16:N17"/>
    <mergeCell ref="D36:H37"/>
    <mergeCell ref="D38:H39"/>
    <mergeCell ref="W38:Y39"/>
    <mergeCell ref="W36:Y37"/>
    <mergeCell ref="O36:S37"/>
    <mergeCell ref="O38:S39"/>
    <mergeCell ref="AF36:AH37"/>
    <mergeCell ref="I36:N37"/>
    <mergeCell ref="I38:N39"/>
    <mergeCell ref="I40:N41"/>
    <mergeCell ref="I42:N43"/>
    <mergeCell ref="T36:V37"/>
    <mergeCell ref="T40:V41"/>
    <mergeCell ref="W40:Y41"/>
    <mergeCell ref="Z40:AE41"/>
    <mergeCell ref="Z38:AE39"/>
    <mergeCell ref="Z36:AE37"/>
    <mergeCell ref="O40:S41"/>
    <mergeCell ref="AJ1:AJ61"/>
    <mergeCell ref="B1:AI1"/>
    <mergeCell ref="C56:Y57"/>
    <mergeCell ref="Z56:AH57"/>
    <mergeCell ref="C53:Y54"/>
    <mergeCell ref="Z53:AH54"/>
    <mergeCell ref="AE3:AI3"/>
    <mergeCell ref="AI4:AI60"/>
    <mergeCell ref="B3:B60"/>
    <mergeCell ref="C7:AH7"/>
    <mergeCell ref="Q3:R6"/>
    <mergeCell ref="C48:AH48"/>
    <mergeCell ref="C55:AH55"/>
    <mergeCell ref="C58:AH58"/>
    <mergeCell ref="C59:Y60"/>
    <mergeCell ref="O42:S43"/>
    <mergeCell ref="O44:S45"/>
    <mergeCell ref="Z46:AH47"/>
    <mergeCell ref="I18:N19"/>
    <mergeCell ref="I20:N21"/>
    <mergeCell ref="I24:N25"/>
    <mergeCell ref="D34:H35"/>
    <mergeCell ref="I34:N35"/>
    <mergeCell ref="O26:S27"/>
    <mergeCell ref="S61:T61"/>
    <mergeCell ref="B61:R61"/>
    <mergeCell ref="A1:A61"/>
    <mergeCell ref="O28:S29"/>
    <mergeCell ref="I26:N27"/>
    <mergeCell ref="I28:N29"/>
    <mergeCell ref="I30:N31"/>
    <mergeCell ref="B2:AI2"/>
    <mergeCell ref="S4:U4"/>
    <mergeCell ref="V3:X3"/>
    <mergeCell ref="Y3:Z3"/>
    <mergeCell ref="AF18:AH19"/>
    <mergeCell ref="AF14:AH15"/>
    <mergeCell ref="AF16:AH17"/>
    <mergeCell ref="AF10:AH11"/>
    <mergeCell ref="AF12:AH13"/>
    <mergeCell ref="H3:P3"/>
    <mergeCell ref="Z49:AH50"/>
    <mergeCell ref="C51:Y52"/>
    <mergeCell ref="Z51:AH52"/>
    <mergeCell ref="D42:H43"/>
    <mergeCell ref="D44:H45"/>
    <mergeCell ref="I44:N45"/>
    <mergeCell ref="D40:H41"/>
  </mergeCells>
  <phoneticPr fontId="2"/>
  <dataValidations count="1">
    <dataValidation type="whole" operator="greaterThanOrEqual" allowBlank="1" showInputMessage="1" showErrorMessage="1" error="請求書と明細書を併せた際の通し番号を入力してください。請求書が必ず「１」番になるので、明細書は「２」以降の番号を入力してください。" sqref="S61:T61" xr:uid="{00000000-0002-0000-0200-000000000000}">
      <formula1>2</formula1>
    </dataValidation>
  </dataValidations>
  <pageMargins left="0.39370078740157483" right="0.39370078740157483" top="0.39370078740157483" bottom="0.39370078740157483" header="0.11811023622047245" footer="0.11811023622047245"/>
  <pageSetup paperSize="9" orientation="portrait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利用区分（身体介護を伴わない・身体介護を伴う）に該当しないサービスコードが入力されています" xr:uid="{00000000-0002-0000-0200-000001000000}">
          <x14:formula1>
            <xm:f>IF($H$5="身体介護を伴わない",'④コード表 (身体介護を伴わない)'!$A$2:$A$121,IF($H$5="身体介護を伴う",'④コード表 (身体介護を伴う)'!$A$2:$A$121,""))</xm:f>
          </x14:formula1>
          <xm:sqref>D10:H45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F66"/>
  <sheetViews>
    <sheetView showGridLines="0" view="pageBreakPreview" zoomScaleNormal="100" zoomScaleSheetLayoutView="100" workbookViewId="0">
      <selection activeCell="D18" sqref="D18:H19"/>
    </sheetView>
  </sheetViews>
  <sheetFormatPr defaultColWidth="3.7265625" defaultRowHeight="14.25" customHeight="1" x14ac:dyDescent="0.2"/>
  <cols>
    <col min="1" max="1" width="1.6328125" style="34" customWidth="1"/>
    <col min="2" max="2" width="2.08984375" style="34" customWidth="1"/>
    <col min="3" max="3" width="3.7265625" style="34" customWidth="1"/>
    <col min="4" max="6" width="1.90625" style="34" customWidth="1"/>
    <col min="7" max="16" width="2.90625" style="34" customWidth="1"/>
    <col min="17" max="18" width="1.08984375" style="34" customWidth="1"/>
    <col min="19" max="21" width="3.7265625" style="34" customWidth="1"/>
    <col min="22" max="34" width="2.7265625" style="34" customWidth="1"/>
    <col min="35" max="35" width="2.54296875" style="34" customWidth="1"/>
    <col min="36" max="36" width="1.6328125" style="34" customWidth="1"/>
    <col min="37" max="38" width="2.54296875" style="34" customWidth="1"/>
    <col min="39" max="42" width="1.90625" style="34" customWidth="1"/>
    <col min="43" max="256" width="3.7265625" style="34"/>
    <col min="257" max="257" width="1.6328125" style="34" customWidth="1"/>
    <col min="258" max="258" width="2.08984375" style="34" customWidth="1"/>
    <col min="259" max="259" width="3.7265625" style="34" customWidth="1"/>
    <col min="260" max="262" width="1.90625" style="34" customWidth="1"/>
    <col min="263" max="272" width="2.90625" style="34" customWidth="1"/>
    <col min="273" max="274" width="1.08984375" style="34" customWidth="1"/>
    <col min="275" max="277" width="3.7265625" style="34" customWidth="1"/>
    <col min="278" max="290" width="2.7265625" style="34" customWidth="1"/>
    <col min="291" max="291" width="2.54296875" style="34" customWidth="1"/>
    <col min="292" max="292" width="1.6328125" style="34" customWidth="1"/>
    <col min="293" max="294" width="2.54296875" style="34" customWidth="1"/>
    <col min="295" max="298" width="1.90625" style="34" customWidth="1"/>
    <col min="299" max="512" width="3.7265625" style="34"/>
    <col min="513" max="513" width="1.6328125" style="34" customWidth="1"/>
    <col min="514" max="514" width="2.08984375" style="34" customWidth="1"/>
    <col min="515" max="515" width="3.7265625" style="34" customWidth="1"/>
    <col min="516" max="518" width="1.90625" style="34" customWidth="1"/>
    <col min="519" max="528" width="2.90625" style="34" customWidth="1"/>
    <col min="529" max="530" width="1.08984375" style="34" customWidth="1"/>
    <col min="531" max="533" width="3.7265625" style="34" customWidth="1"/>
    <col min="534" max="546" width="2.7265625" style="34" customWidth="1"/>
    <col min="547" max="547" width="2.54296875" style="34" customWidth="1"/>
    <col min="548" max="548" width="1.6328125" style="34" customWidth="1"/>
    <col min="549" max="550" width="2.54296875" style="34" customWidth="1"/>
    <col min="551" max="554" width="1.90625" style="34" customWidth="1"/>
    <col min="555" max="768" width="3.7265625" style="34"/>
    <col min="769" max="769" width="1.6328125" style="34" customWidth="1"/>
    <col min="770" max="770" width="2.08984375" style="34" customWidth="1"/>
    <col min="771" max="771" width="3.7265625" style="34" customWidth="1"/>
    <col min="772" max="774" width="1.90625" style="34" customWidth="1"/>
    <col min="775" max="784" width="2.90625" style="34" customWidth="1"/>
    <col min="785" max="786" width="1.08984375" style="34" customWidth="1"/>
    <col min="787" max="789" width="3.7265625" style="34" customWidth="1"/>
    <col min="790" max="802" width="2.7265625" style="34" customWidth="1"/>
    <col min="803" max="803" width="2.54296875" style="34" customWidth="1"/>
    <col min="804" max="804" width="1.6328125" style="34" customWidth="1"/>
    <col min="805" max="806" width="2.54296875" style="34" customWidth="1"/>
    <col min="807" max="810" width="1.90625" style="34" customWidth="1"/>
    <col min="811" max="1024" width="3.7265625" style="34"/>
    <col min="1025" max="1025" width="1.6328125" style="34" customWidth="1"/>
    <col min="1026" max="1026" width="2.08984375" style="34" customWidth="1"/>
    <col min="1027" max="1027" width="3.7265625" style="34" customWidth="1"/>
    <col min="1028" max="1030" width="1.90625" style="34" customWidth="1"/>
    <col min="1031" max="1040" width="2.90625" style="34" customWidth="1"/>
    <col min="1041" max="1042" width="1.08984375" style="34" customWidth="1"/>
    <col min="1043" max="1045" width="3.7265625" style="34" customWidth="1"/>
    <col min="1046" max="1058" width="2.7265625" style="34" customWidth="1"/>
    <col min="1059" max="1059" width="2.54296875" style="34" customWidth="1"/>
    <col min="1060" max="1060" width="1.6328125" style="34" customWidth="1"/>
    <col min="1061" max="1062" width="2.54296875" style="34" customWidth="1"/>
    <col min="1063" max="1066" width="1.90625" style="34" customWidth="1"/>
    <col min="1067" max="1280" width="3.7265625" style="34"/>
    <col min="1281" max="1281" width="1.6328125" style="34" customWidth="1"/>
    <col min="1282" max="1282" width="2.08984375" style="34" customWidth="1"/>
    <col min="1283" max="1283" width="3.7265625" style="34" customWidth="1"/>
    <col min="1284" max="1286" width="1.90625" style="34" customWidth="1"/>
    <col min="1287" max="1296" width="2.90625" style="34" customWidth="1"/>
    <col min="1297" max="1298" width="1.08984375" style="34" customWidth="1"/>
    <col min="1299" max="1301" width="3.7265625" style="34" customWidth="1"/>
    <col min="1302" max="1314" width="2.7265625" style="34" customWidth="1"/>
    <col min="1315" max="1315" width="2.54296875" style="34" customWidth="1"/>
    <col min="1316" max="1316" width="1.6328125" style="34" customWidth="1"/>
    <col min="1317" max="1318" width="2.54296875" style="34" customWidth="1"/>
    <col min="1319" max="1322" width="1.90625" style="34" customWidth="1"/>
    <col min="1323" max="1536" width="3.7265625" style="34"/>
    <col min="1537" max="1537" width="1.6328125" style="34" customWidth="1"/>
    <col min="1538" max="1538" width="2.08984375" style="34" customWidth="1"/>
    <col min="1539" max="1539" width="3.7265625" style="34" customWidth="1"/>
    <col min="1540" max="1542" width="1.90625" style="34" customWidth="1"/>
    <col min="1543" max="1552" width="2.90625" style="34" customWidth="1"/>
    <col min="1553" max="1554" width="1.08984375" style="34" customWidth="1"/>
    <col min="1555" max="1557" width="3.7265625" style="34" customWidth="1"/>
    <col min="1558" max="1570" width="2.7265625" style="34" customWidth="1"/>
    <col min="1571" max="1571" width="2.54296875" style="34" customWidth="1"/>
    <col min="1572" max="1572" width="1.6328125" style="34" customWidth="1"/>
    <col min="1573" max="1574" width="2.54296875" style="34" customWidth="1"/>
    <col min="1575" max="1578" width="1.90625" style="34" customWidth="1"/>
    <col min="1579" max="1792" width="3.7265625" style="34"/>
    <col min="1793" max="1793" width="1.6328125" style="34" customWidth="1"/>
    <col min="1794" max="1794" width="2.08984375" style="34" customWidth="1"/>
    <col min="1795" max="1795" width="3.7265625" style="34" customWidth="1"/>
    <col min="1796" max="1798" width="1.90625" style="34" customWidth="1"/>
    <col min="1799" max="1808" width="2.90625" style="34" customWidth="1"/>
    <col min="1809" max="1810" width="1.08984375" style="34" customWidth="1"/>
    <col min="1811" max="1813" width="3.7265625" style="34" customWidth="1"/>
    <col min="1814" max="1826" width="2.7265625" style="34" customWidth="1"/>
    <col min="1827" max="1827" width="2.54296875" style="34" customWidth="1"/>
    <col min="1828" max="1828" width="1.6328125" style="34" customWidth="1"/>
    <col min="1829" max="1830" width="2.54296875" style="34" customWidth="1"/>
    <col min="1831" max="1834" width="1.90625" style="34" customWidth="1"/>
    <col min="1835" max="2048" width="3.7265625" style="34"/>
    <col min="2049" max="2049" width="1.6328125" style="34" customWidth="1"/>
    <col min="2050" max="2050" width="2.08984375" style="34" customWidth="1"/>
    <col min="2051" max="2051" width="3.7265625" style="34" customWidth="1"/>
    <col min="2052" max="2054" width="1.90625" style="34" customWidth="1"/>
    <col min="2055" max="2064" width="2.90625" style="34" customWidth="1"/>
    <col min="2065" max="2066" width="1.08984375" style="34" customWidth="1"/>
    <col min="2067" max="2069" width="3.7265625" style="34" customWidth="1"/>
    <col min="2070" max="2082" width="2.7265625" style="34" customWidth="1"/>
    <col min="2083" max="2083" width="2.54296875" style="34" customWidth="1"/>
    <col min="2084" max="2084" width="1.6328125" style="34" customWidth="1"/>
    <col min="2085" max="2086" width="2.54296875" style="34" customWidth="1"/>
    <col min="2087" max="2090" width="1.90625" style="34" customWidth="1"/>
    <col min="2091" max="2304" width="3.7265625" style="34"/>
    <col min="2305" max="2305" width="1.6328125" style="34" customWidth="1"/>
    <col min="2306" max="2306" width="2.08984375" style="34" customWidth="1"/>
    <col min="2307" max="2307" width="3.7265625" style="34" customWidth="1"/>
    <col min="2308" max="2310" width="1.90625" style="34" customWidth="1"/>
    <col min="2311" max="2320" width="2.90625" style="34" customWidth="1"/>
    <col min="2321" max="2322" width="1.08984375" style="34" customWidth="1"/>
    <col min="2323" max="2325" width="3.7265625" style="34" customWidth="1"/>
    <col min="2326" max="2338" width="2.7265625" style="34" customWidth="1"/>
    <col min="2339" max="2339" width="2.54296875" style="34" customWidth="1"/>
    <col min="2340" max="2340" width="1.6328125" style="34" customWidth="1"/>
    <col min="2341" max="2342" width="2.54296875" style="34" customWidth="1"/>
    <col min="2343" max="2346" width="1.90625" style="34" customWidth="1"/>
    <col min="2347" max="2560" width="3.7265625" style="34"/>
    <col min="2561" max="2561" width="1.6328125" style="34" customWidth="1"/>
    <col min="2562" max="2562" width="2.08984375" style="34" customWidth="1"/>
    <col min="2563" max="2563" width="3.7265625" style="34" customWidth="1"/>
    <col min="2564" max="2566" width="1.90625" style="34" customWidth="1"/>
    <col min="2567" max="2576" width="2.90625" style="34" customWidth="1"/>
    <col min="2577" max="2578" width="1.08984375" style="34" customWidth="1"/>
    <col min="2579" max="2581" width="3.7265625" style="34" customWidth="1"/>
    <col min="2582" max="2594" width="2.7265625" style="34" customWidth="1"/>
    <col min="2595" max="2595" width="2.54296875" style="34" customWidth="1"/>
    <col min="2596" max="2596" width="1.6328125" style="34" customWidth="1"/>
    <col min="2597" max="2598" width="2.54296875" style="34" customWidth="1"/>
    <col min="2599" max="2602" width="1.90625" style="34" customWidth="1"/>
    <col min="2603" max="2816" width="3.7265625" style="34"/>
    <col min="2817" max="2817" width="1.6328125" style="34" customWidth="1"/>
    <col min="2818" max="2818" width="2.08984375" style="34" customWidth="1"/>
    <col min="2819" max="2819" width="3.7265625" style="34" customWidth="1"/>
    <col min="2820" max="2822" width="1.90625" style="34" customWidth="1"/>
    <col min="2823" max="2832" width="2.90625" style="34" customWidth="1"/>
    <col min="2833" max="2834" width="1.08984375" style="34" customWidth="1"/>
    <col min="2835" max="2837" width="3.7265625" style="34" customWidth="1"/>
    <col min="2838" max="2850" width="2.7265625" style="34" customWidth="1"/>
    <col min="2851" max="2851" width="2.54296875" style="34" customWidth="1"/>
    <col min="2852" max="2852" width="1.6328125" style="34" customWidth="1"/>
    <col min="2853" max="2854" width="2.54296875" style="34" customWidth="1"/>
    <col min="2855" max="2858" width="1.90625" style="34" customWidth="1"/>
    <col min="2859" max="3072" width="3.7265625" style="34"/>
    <col min="3073" max="3073" width="1.6328125" style="34" customWidth="1"/>
    <col min="3074" max="3074" width="2.08984375" style="34" customWidth="1"/>
    <col min="3075" max="3075" width="3.7265625" style="34" customWidth="1"/>
    <col min="3076" max="3078" width="1.90625" style="34" customWidth="1"/>
    <col min="3079" max="3088" width="2.90625" style="34" customWidth="1"/>
    <col min="3089" max="3090" width="1.08984375" style="34" customWidth="1"/>
    <col min="3091" max="3093" width="3.7265625" style="34" customWidth="1"/>
    <col min="3094" max="3106" width="2.7265625" style="34" customWidth="1"/>
    <col min="3107" max="3107" width="2.54296875" style="34" customWidth="1"/>
    <col min="3108" max="3108" width="1.6328125" style="34" customWidth="1"/>
    <col min="3109" max="3110" width="2.54296875" style="34" customWidth="1"/>
    <col min="3111" max="3114" width="1.90625" style="34" customWidth="1"/>
    <col min="3115" max="3328" width="3.7265625" style="34"/>
    <col min="3329" max="3329" width="1.6328125" style="34" customWidth="1"/>
    <col min="3330" max="3330" width="2.08984375" style="34" customWidth="1"/>
    <col min="3331" max="3331" width="3.7265625" style="34" customWidth="1"/>
    <col min="3332" max="3334" width="1.90625" style="34" customWidth="1"/>
    <col min="3335" max="3344" width="2.90625" style="34" customWidth="1"/>
    <col min="3345" max="3346" width="1.08984375" style="34" customWidth="1"/>
    <col min="3347" max="3349" width="3.7265625" style="34" customWidth="1"/>
    <col min="3350" max="3362" width="2.7265625" style="34" customWidth="1"/>
    <col min="3363" max="3363" width="2.54296875" style="34" customWidth="1"/>
    <col min="3364" max="3364" width="1.6328125" style="34" customWidth="1"/>
    <col min="3365" max="3366" width="2.54296875" style="34" customWidth="1"/>
    <col min="3367" max="3370" width="1.90625" style="34" customWidth="1"/>
    <col min="3371" max="3584" width="3.7265625" style="34"/>
    <col min="3585" max="3585" width="1.6328125" style="34" customWidth="1"/>
    <col min="3586" max="3586" width="2.08984375" style="34" customWidth="1"/>
    <col min="3587" max="3587" width="3.7265625" style="34" customWidth="1"/>
    <col min="3588" max="3590" width="1.90625" style="34" customWidth="1"/>
    <col min="3591" max="3600" width="2.90625" style="34" customWidth="1"/>
    <col min="3601" max="3602" width="1.08984375" style="34" customWidth="1"/>
    <col min="3603" max="3605" width="3.7265625" style="34" customWidth="1"/>
    <col min="3606" max="3618" width="2.7265625" style="34" customWidth="1"/>
    <col min="3619" max="3619" width="2.54296875" style="34" customWidth="1"/>
    <col min="3620" max="3620" width="1.6328125" style="34" customWidth="1"/>
    <col min="3621" max="3622" width="2.54296875" style="34" customWidth="1"/>
    <col min="3623" max="3626" width="1.90625" style="34" customWidth="1"/>
    <col min="3627" max="3840" width="3.7265625" style="34"/>
    <col min="3841" max="3841" width="1.6328125" style="34" customWidth="1"/>
    <col min="3842" max="3842" width="2.08984375" style="34" customWidth="1"/>
    <col min="3843" max="3843" width="3.7265625" style="34" customWidth="1"/>
    <col min="3844" max="3846" width="1.90625" style="34" customWidth="1"/>
    <col min="3847" max="3856" width="2.90625" style="34" customWidth="1"/>
    <col min="3857" max="3858" width="1.08984375" style="34" customWidth="1"/>
    <col min="3859" max="3861" width="3.7265625" style="34" customWidth="1"/>
    <col min="3862" max="3874" width="2.7265625" style="34" customWidth="1"/>
    <col min="3875" max="3875" width="2.54296875" style="34" customWidth="1"/>
    <col min="3876" max="3876" width="1.6328125" style="34" customWidth="1"/>
    <col min="3877" max="3878" width="2.54296875" style="34" customWidth="1"/>
    <col min="3879" max="3882" width="1.90625" style="34" customWidth="1"/>
    <col min="3883" max="4096" width="3.7265625" style="34"/>
    <col min="4097" max="4097" width="1.6328125" style="34" customWidth="1"/>
    <col min="4098" max="4098" width="2.08984375" style="34" customWidth="1"/>
    <col min="4099" max="4099" width="3.7265625" style="34" customWidth="1"/>
    <col min="4100" max="4102" width="1.90625" style="34" customWidth="1"/>
    <col min="4103" max="4112" width="2.90625" style="34" customWidth="1"/>
    <col min="4113" max="4114" width="1.08984375" style="34" customWidth="1"/>
    <col min="4115" max="4117" width="3.7265625" style="34" customWidth="1"/>
    <col min="4118" max="4130" width="2.7265625" style="34" customWidth="1"/>
    <col min="4131" max="4131" width="2.54296875" style="34" customWidth="1"/>
    <col min="4132" max="4132" width="1.6328125" style="34" customWidth="1"/>
    <col min="4133" max="4134" width="2.54296875" style="34" customWidth="1"/>
    <col min="4135" max="4138" width="1.90625" style="34" customWidth="1"/>
    <col min="4139" max="4352" width="3.7265625" style="34"/>
    <col min="4353" max="4353" width="1.6328125" style="34" customWidth="1"/>
    <col min="4354" max="4354" width="2.08984375" style="34" customWidth="1"/>
    <col min="4355" max="4355" width="3.7265625" style="34" customWidth="1"/>
    <col min="4356" max="4358" width="1.90625" style="34" customWidth="1"/>
    <col min="4359" max="4368" width="2.90625" style="34" customWidth="1"/>
    <col min="4369" max="4370" width="1.08984375" style="34" customWidth="1"/>
    <col min="4371" max="4373" width="3.7265625" style="34" customWidth="1"/>
    <col min="4374" max="4386" width="2.7265625" style="34" customWidth="1"/>
    <col min="4387" max="4387" width="2.54296875" style="34" customWidth="1"/>
    <col min="4388" max="4388" width="1.6328125" style="34" customWidth="1"/>
    <col min="4389" max="4390" width="2.54296875" style="34" customWidth="1"/>
    <col min="4391" max="4394" width="1.90625" style="34" customWidth="1"/>
    <col min="4395" max="4608" width="3.7265625" style="34"/>
    <col min="4609" max="4609" width="1.6328125" style="34" customWidth="1"/>
    <col min="4610" max="4610" width="2.08984375" style="34" customWidth="1"/>
    <col min="4611" max="4611" width="3.7265625" style="34" customWidth="1"/>
    <col min="4612" max="4614" width="1.90625" style="34" customWidth="1"/>
    <col min="4615" max="4624" width="2.90625" style="34" customWidth="1"/>
    <col min="4625" max="4626" width="1.08984375" style="34" customWidth="1"/>
    <col min="4627" max="4629" width="3.7265625" style="34" customWidth="1"/>
    <col min="4630" max="4642" width="2.7265625" style="34" customWidth="1"/>
    <col min="4643" max="4643" width="2.54296875" style="34" customWidth="1"/>
    <col min="4644" max="4644" width="1.6328125" style="34" customWidth="1"/>
    <col min="4645" max="4646" width="2.54296875" style="34" customWidth="1"/>
    <col min="4647" max="4650" width="1.90625" style="34" customWidth="1"/>
    <col min="4651" max="4864" width="3.7265625" style="34"/>
    <col min="4865" max="4865" width="1.6328125" style="34" customWidth="1"/>
    <col min="4866" max="4866" width="2.08984375" style="34" customWidth="1"/>
    <col min="4867" max="4867" width="3.7265625" style="34" customWidth="1"/>
    <col min="4868" max="4870" width="1.90625" style="34" customWidth="1"/>
    <col min="4871" max="4880" width="2.90625" style="34" customWidth="1"/>
    <col min="4881" max="4882" width="1.08984375" style="34" customWidth="1"/>
    <col min="4883" max="4885" width="3.7265625" style="34" customWidth="1"/>
    <col min="4886" max="4898" width="2.7265625" style="34" customWidth="1"/>
    <col min="4899" max="4899" width="2.54296875" style="34" customWidth="1"/>
    <col min="4900" max="4900" width="1.6328125" style="34" customWidth="1"/>
    <col min="4901" max="4902" width="2.54296875" style="34" customWidth="1"/>
    <col min="4903" max="4906" width="1.90625" style="34" customWidth="1"/>
    <col min="4907" max="5120" width="3.7265625" style="34"/>
    <col min="5121" max="5121" width="1.6328125" style="34" customWidth="1"/>
    <col min="5122" max="5122" width="2.08984375" style="34" customWidth="1"/>
    <col min="5123" max="5123" width="3.7265625" style="34" customWidth="1"/>
    <col min="5124" max="5126" width="1.90625" style="34" customWidth="1"/>
    <col min="5127" max="5136" width="2.90625" style="34" customWidth="1"/>
    <col min="5137" max="5138" width="1.08984375" style="34" customWidth="1"/>
    <col min="5139" max="5141" width="3.7265625" style="34" customWidth="1"/>
    <col min="5142" max="5154" width="2.7265625" style="34" customWidth="1"/>
    <col min="5155" max="5155" width="2.54296875" style="34" customWidth="1"/>
    <col min="5156" max="5156" width="1.6328125" style="34" customWidth="1"/>
    <col min="5157" max="5158" width="2.54296875" style="34" customWidth="1"/>
    <col min="5159" max="5162" width="1.90625" style="34" customWidth="1"/>
    <col min="5163" max="5376" width="3.7265625" style="34"/>
    <col min="5377" max="5377" width="1.6328125" style="34" customWidth="1"/>
    <col min="5378" max="5378" width="2.08984375" style="34" customWidth="1"/>
    <col min="5379" max="5379" width="3.7265625" style="34" customWidth="1"/>
    <col min="5380" max="5382" width="1.90625" style="34" customWidth="1"/>
    <col min="5383" max="5392" width="2.90625" style="34" customWidth="1"/>
    <col min="5393" max="5394" width="1.08984375" style="34" customWidth="1"/>
    <col min="5395" max="5397" width="3.7265625" style="34" customWidth="1"/>
    <col min="5398" max="5410" width="2.7265625" style="34" customWidth="1"/>
    <col min="5411" max="5411" width="2.54296875" style="34" customWidth="1"/>
    <col min="5412" max="5412" width="1.6328125" style="34" customWidth="1"/>
    <col min="5413" max="5414" width="2.54296875" style="34" customWidth="1"/>
    <col min="5415" max="5418" width="1.90625" style="34" customWidth="1"/>
    <col min="5419" max="5632" width="3.7265625" style="34"/>
    <col min="5633" max="5633" width="1.6328125" style="34" customWidth="1"/>
    <col min="5634" max="5634" width="2.08984375" style="34" customWidth="1"/>
    <col min="5635" max="5635" width="3.7265625" style="34" customWidth="1"/>
    <col min="5636" max="5638" width="1.90625" style="34" customWidth="1"/>
    <col min="5639" max="5648" width="2.90625" style="34" customWidth="1"/>
    <col min="5649" max="5650" width="1.08984375" style="34" customWidth="1"/>
    <col min="5651" max="5653" width="3.7265625" style="34" customWidth="1"/>
    <col min="5654" max="5666" width="2.7265625" style="34" customWidth="1"/>
    <col min="5667" max="5667" width="2.54296875" style="34" customWidth="1"/>
    <col min="5668" max="5668" width="1.6328125" style="34" customWidth="1"/>
    <col min="5669" max="5670" width="2.54296875" style="34" customWidth="1"/>
    <col min="5671" max="5674" width="1.90625" style="34" customWidth="1"/>
    <col min="5675" max="5888" width="3.7265625" style="34"/>
    <col min="5889" max="5889" width="1.6328125" style="34" customWidth="1"/>
    <col min="5890" max="5890" width="2.08984375" style="34" customWidth="1"/>
    <col min="5891" max="5891" width="3.7265625" style="34" customWidth="1"/>
    <col min="5892" max="5894" width="1.90625" style="34" customWidth="1"/>
    <col min="5895" max="5904" width="2.90625" style="34" customWidth="1"/>
    <col min="5905" max="5906" width="1.08984375" style="34" customWidth="1"/>
    <col min="5907" max="5909" width="3.7265625" style="34" customWidth="1"/>
    <col min="5910" max="5922" width="2.7265625" style="34" customWidth="1"/>
    <col min="5923" max="5923" width="2.54296875" style="34" customWidth="1"/>
    <col min="5924" max="5924" width="1.6328125" style="34" customWidth="1"/>
    <col min="5925" max="5926" width="2.54296875" style="34" customWidth="1"/>
    <col min="5927" max="5930" width="1.90625" style="34" customWidth="1"/>
    <col min="5931" max="6144" width="3.7265625" style="34"/>
    <col min="6145" max="6145" width="1.6328125" style="34" customWidth="1"/>
    <col min="6146" max="6146" width="2.08984375" style="34" customWidth="1"/>
    <col min="6147" max="6147" width="3.7265625" style="34" customWidth="1"/>
    <col min="6148" max="6150" width="1.90625" style="34" customWidth="1"/>
    <col min="6151" max="6160" width="2.90625" style="34" customWidth="1"/>
    <col min="6161" max="6162" width="1.08984375" style="34" customWidth="1"/>
    <col min="6163" max="6165" width="3.7265625" style="34" customWidth="1"/>
    <col min="6166" max="6178" width="2.7265625" style="34" customWidth="1"/>
    <col min="6179" max="6179" width="2.54296875" style="34" customWidth="1"/>
    <col min="6180" max="6180" width="1.6328125" style="34" customWidth="1"/>
    <col min="6181" max="6182" width="2.54296875" style="34" customWidth="1"/>
    <col min="6183" max="6186" width="1.90625" style="34" customWidth="1"/>
    <col min="6187" max="6400" width="3.7265625" style="34"/>
    <col min="6401" max="6401" width="1.6328125" style="34" customWidth="1"/>
    <col min="6402" max="6402" width="2.08984375" style="34" customWidth="1"/>
    <col min="6403" max="6403" width="3.7265625" style="34" customWidth="1"/>
    <col min="6404" max="6406" width="1.90625" style="34" customWidth="1"/>
    <col min="6407" max="6416" width="2.90625" style="34" customWidth="1"/>
    <col min="6417" max="6418" width="1.08984375" style="34" customWidth="1"/>
    <col min="6419" max="6421" width="3.7265625" style="34" customWidth="1"/>
    <col min="6422" max="6434" width="2.7265625" style="34" customWidth="1"/>
    <col min="6435" max="6435" width="2.54296875" style="34" customWidth="1"/>
    <col min="6436" max="6436" width="1.6328125" style="34" customWidth="1"/>
    <col min="6437" max="6438" width="2.54296875" style="34" customWidth="1"/>
    <col min="6439" max="6442" width="1.90625" style="34" customWidth="1"/>
    <col min="6443" max="6656" width="3.7265625" style="34"/>
    <col min="6657" max="6657" width="1.6328125" style="34" customWidth="1"/>
    <col min="6658" max="6658" width="2.08984375" style="34" customWidth="1"/>
    <col min="6659" max="6659" width="3.7265625" style="34" customWidth="1"/>
    <col min="6660" max="6662" width="1.90625" style="34" customWidth="1"/>
    <col min="6663" max="6672" width="2.90625" style="34" customWidth="1"/>
    <col min="6673" max="6674" width="1.08984375" style="34" customWidth="1"/>
    <col min="6675" max="6677" width="3.7265625" style="34" customWidth="1"/>
    <col min="6678" max="6690" width="2.7265625" style="34" customWidth="1"/>
    <col min="6691" max="6691" width="2.54296875" style="34" customWidth="1"/>
    <col min="6692" max="6692" width="1.6328125" style="34" customWidth="1"/>
    <col min="6693" max="6694" width="2.54296875" style="34" customWidth="1"/>
    <col min="6695" max="6698" width="1.90625" style="34" customWidth="1"/>
    <col min="6699" max="6912" width="3.7265625" style="34"/>
    <col min="6913" max="6913" width="1.6328125" style="34" customWidth="1"/>
    <col min="6914" max="6914" width="2.08984375" style="34" customWidth="1"/>
    <col min="6915" max="6915" width="3.7265625" style="34" customWidth="1"/>
    <col min="6916" max="6918" width="1.90625" style="34" customWidth="1"/>
    <col min="6919" max="6928" width="2.90625" style="34" customWidth="1"/>
    <col min="6929" max="6930" width="1.08984375" style="34" customWidth="1"/>
    <col min="6931" max="6933" width="3.7265625" style="34" customWidth="1"/>
    <col min="6934" max="6946" width="2.7265625" style="34" customWidth="1"/>
    <col min="6947" max="6947" width="2.54296875" style="34" customWidth="1"/>
    <col min="6948" max="6948" width="1.6328125" style="34" customWidth="1"/>
    <col min="6949" max="6950" width="2.54296875" style="34" customWidth="1"/>
    <col min="6951" max="6954" width="1.90625" style="34" customWidth="1"/>
    <col min="6955" max="7168" width="3.7265625" style="34"/>
    <col min="7169" max="7169" width="1.6328125" style="34" customWidth="1"/>
    <col min="7170" max="7170" width="2.08984375" style="34" customWidth="1"/>
    <col min="7171" max="7171" width="3.7265625" style="34" customWidth="1"/>
    <col min="7172" max="7174" width="1.90625" style="34" customWidth="1"/>
    <col min="7175" max="7184" width="2.90625" style="34" customWidth="1"/>
    <col min="7185" max="7186" width="1.08984375" style="34" customWidth="1"/>
    <col min="7187" max="7189" width="3.7265625" style="34" customWidth="1"/>
    <col min="7190" max="7202" width="2.7265625" style="34" customWidth="1"/>
    <col min="7203" max="7203" width="2.54296875" style="34" customWidth="1"/>
    <col min="7204" max="7204" width="1.6328125" style="34" customWidth="1"/>
    <col min="7205" max="7206" width="2.54296875" style="34" customWidth="1"/>
    <col min="7207" max="7210" width="1.90625" style="34" customWidth="1"/>
    <col min="7211" max="7424" width="3.7265625" style="34"/>
    <col min="7425" max="7425" width="1.6328125" style="34" customWidth="1"/>
    <col min="7426" max="7426" width="2.08984375" style="34" customWidth="1"/>
    <col min="7427" max="7427" width="3.7265625" style="34" customWidth="1"/>
    <col min="7428" max="7430" width="1.90625" style="34" customWidth="1"/>
    <col min="7431" max="7440" width="2.90625" style="34" customWidth="1"/>
    <col min="7441" max="7442" width="1.08984375" style="34" customWidth="1"/>
    <col min="7443" max="7445" width="3.7265625" style="34" customWidth="1"/>
    <col min="7446" max="7458" width="2.7265625" style="34" customWidth="1"/>
    <col min="7459" max="7459" width="2.54296875" style="34" customWidth="1"/>
    <col min="7460" max="7460" width="1.6328125" style="34" customWidth="1"/>
    <col min="7461" max="7462" width="2.54296875" style="34" customWidth="1"/>
    <col min="7463" max="7466" width="1.90625" style="34" customWidth="1"/>
    <col min="7467" max="7680" width="3.7265625" style="34"/>
    <col min="7681" max="7681" width="1.6328125" style="34" customWidth="1"/>
    <col min="7682" max="7682" width="2.08984375" style="34" customWidth="1"/>
    <col min="7683" max="7683" width="3.7265625" style="34" customWidth="1"/>
    <col min="7684" max="7686" width="1.90625" style="34" customWidth="1"/>
    <col min="7687" max="7696" width="2.90625" style="34" customWidth="1"/>
    <col min="7697" max="7698" width="1.08984375" style="34" customWidth="1"/>
    <col min="7699" max="7701" width="3.7265625" style="34" customWidth="1"/>
    <col min="7702" max="7714" width="2.7265625" style="34" customWidth="1"/>
    <col min="7715" max="7715" width="2.54296875" style="34" customWidth="1"/>
    <col min="7716" max="7716" width="1.6328125" style="34" customWidth="1"/>
    <col min="7717" max="7718" width="2.54296875" style="34" customWidth="1"/>
    <col min="7719" max="7722" width="1.90625" style="34" customWidth="1"/>
    <col min="7723" max="7936" width="3.7265625" style="34"/>
    <col min="7937" max="7937" width="1.6328125" style="34" customWidth="1"/>
    <col min="7938" max="7938" width="2.08984375" style="34" customWidth="1"/>
    <col min="7939" max="7939" width="3.7265625" style="34" customWidth="1"/>
    <col min="7940" max="7942" width="1.90625" style="34" customWidth="1"/>
    <col min="7943" max="7952" width="2.90625" style="34" customWidth="1"/>
    <col min="7953" max="7954" width="1.08984375" style="34" customWidth="1"/>
    <col min="7955" max="7957" width="3.7265625" style="34" customWidth="1"/>
    <col min="7958" max="7970" width="2.7265625" style="34" customWidth="1"/>
    <col min="7971" max="7971" width="2.54296875" style="34" customWidth="1"/>
    <col min="7972" max="7972" width="1.6328125" style="34" customWidth="1"/>
    <col min="7973" max="7974" width="2.54296875" style="34" customWidth="1"/>
    <col min="7975" max="7978" width="1.90625" style="34" customWidth="1"/>
    <col min="7979" max="8192" width="3.7265625" style="34"/>
    <col min="8193" max="8193" width="1.6328125" style="34" customWidth="1"/>
    <col min="8194" max="8194" width="2.08984375" style="34" customWidth="1"/>
    <col min="8195" max="8195" width="3.7265625" style="34" customWidth="1"/>
    <col min="8196" max="8198" width="1.90625" style="34" customWidth="1"/>
    <col min="8199" max="8208" width="2.90625" style="34" customWidth="1"/>
    <col min="8209" max="8210" width="1.08984375" style="34" customWidth="1"/>
    <col min="8211" max="8213" width="3.7265625" style="34" customWidth="1"/>
    <col min="8214" max="8226" width="2.7265625" style="34" customWidth="1"/>
    <col min="8227" max="8227" width="2.54296875" style="34" customWidth="1"/>
    <col min="8228" max="8228" width="1.6328125" style="34" customWidth="1"/>
    <col min="8229" max="8230" width="2.54296875" style="34" customWidth="1"/>
    <col min="8231" max="8234" width="1.90625" style="34" customWidth="1"/>
    <col min="8235" max="8448" width="3.7265625" style="34"/>
    <col min="8449" max="8449" width="1.6328125" style="34" customWidth="1"/>
    <col min="8450" max="8450" width="2.08984375" style="34" customWidth="1"/>
    <col min="8451" max="8451" width="3.7265625" style="34" customWidth="1"/>
    <col min="8452" max="8454" width="1.90625" style="34" customWidth="1"/>
    <col min="8455" max="8464" width="2.90625" style="34" customWidth="1"/>
    <col min="8465" max="8466" width="1.08984375" style="34" customWidth="1"/>
    <col min="8467" max="8469" width="3.7265625" style="34" customWidth="1"/>
    <col min="8470" max="8482" width="2.7265625" style="34" customWidth="1"/>
    <col min="8483" max="8483" width="2.54296875" style="34" customWidth="1"/>
    <col min="8484" max="8484" width="1.6328125" style="34" customWidth="1"/>
    <col min="8485" max="8486" width="2.54296875" style="34" customWidth="1"/>
    <col min="8487" max="8490" width="1.90625" style="34" customWidth="1"/>
    <col min="8491" max="8704" width="3.7265625" style="34"/>
    <col min="8705" max="8705" width="1.6328125" style="34" customWidth="1"/>
    <col min="8706" max="8706" width="2.08984375" style="34" customWidth="1"/>
    <col min="8707" max="8707" width="3.7265625" style="34" customWidth="1"/>
    <col min="8708" max="8710" width="1.90625" style="34" customWidth="1"/>
    <col min="8711" max="8720" width="2.90625" style="34" customWidth="1"/>
    <col min="8721" max="8722" width="1.08984375" style="34" customWidth="1"/>
    <col min="8723" max="8725" width="3.7265625" style="34" customWidth="1"/>
    <col min="8726" max="8738" width="2.7265625" style="34" customWidth="1"/>
    <col min="8739" max="8739" width="2.54296875" style="34" customWidth="1"/>
    <col min="8740" max="8740" width="1.6328125" style="34" customWidth="1"/>
    <col min="8741" max="8742" width="2.54296875" style="34" customWidth="1"/>
    <col min="8743" max="8746" width="1.90625" style="34" customWidth="1"/>
    <col min="8747" max="8960" width="3.7265625" style="34"/>
    <col min="8961" max="8961" width="1.6328125" style="34" customWidth="1"/>
    <col min="8962" max="8962" width="2.08984375" style="34" customWidth="1"/>
    <col min="8963" max="8963" width="3.7265625" style="34" customWidth="1"/>
    <col min="8964" max="8966" width="1.90625" style="34" customWidth="1"/>
    <col min="8967" max="8976" width="2.90625" style="34" customWidth="1"/>
    <col min="8977" max="8978" width="1.08984375" style="34" customWidth="1"/>
    <col min="8979" max="8981" width="3.7265625" style="34" customWidth="1"/>
    <col min="8982" max="8994" width="2.7265625" style="34" customWidth="1"/>
    <col min="8995" max="8995" width="2.54296875" style="34" customWidth="1"/>
    <col min="8996" max="8996" width="1.6328125" style="34" customWidth="1"/>
    <col min="8997" max="8998" width="2.54296875" style="34" customWidth="1"/>
    <col min="8999" max="9002" width="1.90625" style="34" customWidth="1"/>
    <col min="9003" max="9216" width="3.7265625" style="34"/>
    <col min="9217" max="9217" width="1.6328125" style="34" customWidth="1"/>
    <col min="9218" max="9218" width="2.08984375" style="34" customWidth="1"/>
    <col min="9219" max="9219" width="3.7265625" style="34" customWidth="1"/>
    <col min="9220" max="9222" width="1.90625" style="34" customWidth="1"/>
    <col min="9223" max="9232" width="2.90625" style="34" customWidth="1"/>
    <col min="9233" max="9234" width="1.08984375" style="34" customWidth="1"/>
    <col min="9235" max="9237" width="3.7265625" style="34" customWidth="1"/>
    <col min="9238" max="9250" width="2.7265625" style="34" customWidth="1"/>
    <col min="9251" max="9251" width="2.54296875" style="34" customWidth="1"/>
    <col min="9252" max="9252" width="1.6328125" style="34" customWidth="1"/>
    <col min="9253" max="9254" width="2.54296875" style="34" customWidth="1"/>
    <col min="9255" max="9258" width="1.90625" style="34" customWidth="1"/>
    <col min="9259" max="9472" width="3.7265625" style="34"/>
    <col min="9473" max="9473" width="1.6328125" style="34" customWidth="1"/>
    <col min="9474" max="9474" width="2.08984375" style="34" customWidth="1"/>
    <col min="9475" max="9475" width="3.7265625" style="34" customWidth="1"/>
    <col min="9476" max="9478" width="1.90625" style="34" customWidth="1"/>
    <col min="9479" max="9488" width="2.90625" style="34" customWidth="1"/>
    <col min="9489" max="9490" width="1.08984375" style="34" customWidth="1"/>
    <col min="9491" max="9493" width="3.7265625" style="34" customWidth="1"/>
    <col min="9494" max="9506" width="2.7265625" style="34" customWidth="1"/>
    <col min="9507" max="9507" width="2.54296875" style="34" customWidth="1"/>
    <col min="9508" max="9508" width="1.6328125" style="34" customWidth="1"/>
    <col min="9509" max="9510" width="2.54296875" style="34" customWidth="1"/>
    <col min="9511" max="9514" width="1.90625" style="34" customWidth="1"/>
    <col min="9515" max="9728" width="3.7265625" style="34"/>
    <col min="9729" max="9729" width="1.6328125" style="34" customWidth="1"/>
    <col min="9730" max="9730" width="2.08984375" style="34" customWidth="1"/>
    <col min="9731" max="9731" width="3.7265625" style="34" customWidth="1"/>
    <col min="9732" max="9734" width="1.90625" style="34" customWidth="1"/>
    <col min="9735" max="9744" width="2.90625" style="34" customWidth="1"/>
    <col min="9745" max="9746" width="1.08984375" style="34" customWidth="1"/>
    <col min="9747" max="9749" width="3.7265625" style="34" customWidth="1"/>
    <col min="9750" max="9762" width="2.7265625" style="34" customWidth="1"/>
    <col min="9763" max="9763" width="2.54296875" style="34" customWidth="1"/>
    <col min="9764" max="9764" width="1.6328125" style="34" customWidth="1"/>
    <col min="9765" max="9766" width="2.54296875" style="34" customWidth="1"/>
    <col min="9767" max="9770" width="1.90625" style="34" customWidth="1"/>
    <col min="9771" max="9984" width="3.7265625" style="34"/>
    <col min="9985" max="9985" width="1.6328125" style="34" customWidth="1"/>
    <col min="9986" max="9986" width="2.08984375" style="34" customWidth="1"/>
    <col min="9987" max="9987" width="3.7265625" style="34" customWidth="1"/>
    <col min="9988" max="9990" width="1.90625" style="34" customWidth="1"/>
    <col min="9991" max="10000" width="2.90625" style="34" customWidth="1"/>
    <col min="10001" max="10002" width="1.08984375" style="34" customWidth="1"/>
    <col min="10003" max="10005" width="3.7265625" style="34" customWidth="1"/>
    <col min="10006" max="10018" width="2.7265625" style="34" customWidth="1"/>
    <col min="10019" max="10019" width="2.54296875" style="34" customWidth="1"/>
    <col min="10020" max="10020" width="1.6328125" style="34" customWidth="1"/>
    <col min="10021" max="10022" width="2.54296875" style="34" customWidth="1"/>
    <col min="10023" max="10026" width="1.90625" style="34" customWidth="1"/>
    <col min="10027" max="10240" width="3.7265625" style="34"/>
    <col min="10241" max="10241" width="1.6328125" style="34" customWidth="1"/>
    <col min="10242" max="10242" width="2.08984375" style="34" customWidth="1"/>
    <col min="10243" max="10243" width="3.7265625" style="34" customWidth="1"/>
    <col min="10244" max="10246" width="1.90625" style="34" customWidth="1"/>
    <col min="10247" max="10256" width="2.90625" style="34" customWidth="1"/>
    <col min="10257" max="10258" width="1.08984375" style="34" customWidth="1"/>
    <col min="10259" max="10261" width="3.7265625" style="34" customWidth="1"/>
    <col min="10262" max="10274" width="2.7265625" style="34" customWidth="1"/>
    <col min="10275" max="10275" width="2.54296875" style="34" customWidth="1"/>
    <col min="10276" max="10276" width="1.6328125" style="34" customWidth="1"/>
    <col min="10277" max="10278" width="2.54296875" style="34" customWidth="1"/>
    <col min="10279" max="10282" width="1.90625" style="34" customWidth="1"/>
    <col min="10283" max="10496" width="3.7265625" style="34"/>
    <col min="10497" max="10497" width="1.6328125" style="34" customWidth="1"/>
    <col min="10498" max="10498" width="2.08984375" style="34" customWidth="1"/>
    <col min="10499" max="10499" width="3.7265625" style="34" customWidth="1"/>
    <col min="10500" max="10502" width="1.90625" style="34" customWidth="1"/>
    <col min="10503" max="10512" width="2.90625" style="34" customWidth="1"/>
    <col min="10513" max="10514" width="1.08984375" style="34" customWidth="1"/>
    <col min="10515" max="10517" width="3.7265625" style="34" customWidth="1"/>
    <col min="10518" max="10530" width="2.7265625" style="34" customWidth="1"/>
    <col min="10531" max="10531" width="2.54296875" style="34" customWidth="1"/>
    <col min="10532" max="10532" width="1.6328125" style="34" customWidth="1"/>
    <col min="10533" max="10534" width="2.54296875" style="34" customWidth="1"/>
    <col min="10535" max="10538" width="1.90625" style="34" customWidth="1"/>
    <col min="10539" max="10752" width="3.7265625" style="34"/>
    <col min="10753" max="10753" width="1.6328125" style="34" customWidth="1"/>
    <col min="10754" max="10754" width="2.08984375" style="34" customWidth="1"/>
    <col min="10755" max="10755" width="3.7265625" style="34" customWidth="1"/>
    <col min="10756" max="10758" width="1.90625" style="34" customWidth="1"/>
    <col min="10759" max="10768" width="2.90625" style="34" customWidth="1"/>
    <col min="10769" max="10770" width="1.08984375" style="34" customWidth="1"/>
    <col min="10771" max="10773" width="3.7265625" style="34" customWidth="1"/>
    <col min="10774" max="10786" width="2.7265625" style="34" customWidth="1"/>
    <col min="10787" max="10787" width="2.54296875" style="34" customWidth="1"/>
    <col min="10788" max="10788" width="1.6328125" style="34" customWidth="1"/>
    <col min="10789" max="10790" width="2.54296875" style="34" customWidth="1"/>
    <col min="10791" max="10794" width="1.90625" style="34" customWidth="1"/>
    <col min="10795" max="11008" width="3.7265625" style="34"/>
    <col min="11009" max="11009" width="1.6328125" style="34" customWidth="1"/>
    <col min="11010" max="11010" width="2.08984375" style="34" customWidth="1"/>
    <col min="11011" max="11011" width="3.7265625" style="34" customWidth="1"/>
    <col min="11012" max="11014" width="1.90625" style="34" customWidth="1"/>
    <col min="11015" max="11024" width="2.90625" style="34" customWidth="1"/>
    <col min="11025" max="11026" width="1.08984375" style="34" customWidth="1"/>
    <col min="11027" max="11029" width="3.7265625" style="34" customWidth="1"/>
    <col min="11030" max="11042" width="2.7265625" style="34" customWidth="1"/>
    <col min="11043" max="11043" width="2.54296875" style="34" customWidth="1"/>
    <col min="11044" max="11044" width="1.6328125" style="34" customWidth="1"/>
    <col min="11045" max="11046" width="2.54296875" style="34" customWidth="1"/>
    <col min="11047" max="11050" width="1.90625" style="34" customWidth="1"/>
    <col min="11051" max="11264" width="3.7265625" style="34"/>
    <col min="11265" max="11265" width="1.6328125" style="34" customWidth="1"/>
    <col min="11266" max="11266" width="2.08984375" style="34" customWidth="1"/>
    <col min="11267" max="11267" width="3.7265625" style="34" customWidth="1"/>
    <col min="11268" max="11270" width="1.90625" style="34" customWidth="1"/>
    <col min="11271" max="11280" width="2.90625" style="34" customWidth="1"/>
    <col min="11281" max="11282" width="1.08984375" style="34" customWidth="1"/>
    <col min="11283" max="11285" width="3.7265625" style="34" customWidth="1"/>
    <col min="11286" max="11298" width="2.7265625" style="34" customWidth="1"/>
    <col min="11299" max="11299" width="2.54296875" style="34" customWidth="1"/>
    <col min="11300" max="11300" width="1.6328125" style="34" customWidth="1"/>
    <col min="11301" max="11302" width="2.54296875" style="34" customWidth="1"/>
    <col min="11303" max="11306" width="1.90625" style="34" customWidth="1"/>
    <col min="11307" max="11520" width="3.7265625" style="34"/>
    <col min="11521" max="11521" width="1.6328125" style="34" customWidth="1"/>
    <col min="11522" max="11522" width="2.08984375" style="34" customWidth="1"/>
    <col min="11523" max="11523" width="3.7265625" style="34" customWidth="1"/>
    <col min="11524" max="11526" width="1.90625" style="34" customWidth="1"/>
    <col min="11527" max="11536" width="2.90625" style="34" customWidth="1"/>
    <col min="11537" max="11538" width="1.08984375" style="34" customWidth="1"/>
    <col min="11539" max="11541" width="3.7265625" style="34" customWidth="1"/>
    <col min="11542" max="11554" width="2.7265625" style="34" customWidth="1"/>
    <col min="11555" max="11555" width="2.54296875" style="34" customWidth="1"/>
    <col min="11556" max="11556" width="1.6328125" style="34" customWidth="1"/>
    <col min="11557" max="11558" width="2.54296875" style="34" customWidth="1"/>
    <col min="11559" max="11562" width="1.90625" style="34" customWidth="1"/>
    <col min="11563" max="11776" width="3.7265625" style="34"/>
    <col min="11777" max="11777" width="1.6328125" style="34" customWidth="1"/>
    <col min="11778" max="11778" width="2.08984375" style="34" customWidth="1"/>
    <col min="11779" max="11779" width="3.7265625" style="34" customWidth="1"/>
    <col min="11780" max="11782" width="1.90625" style="34" customWidth="1"/>
    <col min="11783" max="11792" width="2.90625" style="34" customWidth="1"/>
    <col min="11793" max="11794" width="1.08984375" style="34" customWidth="1"/>
    <col min="11795" max="11797" width="3.7265625" style="34" customWidth="1"/>
    <col min="11798" max="11810" width="2.7265625" style="34" customWidth="1"/>
    <col min="11811" max="11811" width="2.54296875" style="34" customWidth="1"/>
    <col min="11812" max="11812" width="1.6328125" style="34" customWidth="1"/>
    <col min="11813" max="11814" width="2.54296875" style="34" customWidth="1"/>
    <col min="11815" max="11818" width="1.90625" style="34" customWidth="1"/>
    <col min="11819" max="12032" width="3.7265625" style="34"/>
    <col min="12033" max="12033" width="1.6328125" style="34" customWidth="1"/>
    <col min="12034" max="12034" width="2.08984375" style="34" customWidth="1"/>
    <col min="12035" max="12035" width="3.7265625" style="34" customWidth="1"/>
    <col min="12036" max="12038" width="1.90625" style="34" customWidth="1"/>
    <col min="12039" max="12048" width="2.90625" style="34" customWidth="1"/>
    <col min="12049" max="12050" width="1.08984375" style="34" customWidth="1"/>
    <col min="12051" max="12053" width="3.7265625" style="34" customWidth="1"/>
    <col min="12054" max="12066" width="2.7265625" style="34" customWidth="1"/>
    <col min="12067" max="12067" width="2.54296875" style="34" customWidth="1"/>
    <col min="12068" max="12068" width="1.6328125" style="34" customWidth="1"/>
    <col min="12069" max="12070" width="2.54296875" style="34" customWidth="1"/>
    <col min="12071" max="12074" width="1.90625" style="34" customWidth="1"/>
    <col min="12075" max="12288" width="3.7265625" style="34"/>
    <col min="12289" max="12289" width="1.6328125" style="34" customWidth="1"/>
    <col min="12290" max="12290" width="2.08984375" style="34" customWidth="1"/>
    <col min="12291" max="12291" width="3.7265625" style="34" customWidth="1"/>
    <col min="12292" max="12294" width="1.90625" style="34" customWidth="1"/>
    <col min="12295" max="12304" width="2.90625" style="34" customWidth="1"/>
    <col min="12305" max="12306" width="1.08984375" style="34" customWidth="1"/>
    <col min="12307" max="12309" width="3.7265625" style="34" customWidth="1"/>
    <col min="12310" max="12322" width="2.7265625" style="34" customWidth="1"/>
    <col min="12323" max="12323" width="2.54296875" style="34" customWidth="1"/>
    <col min="12324" max="12324" width="1.6328125" style="34" customWidth="1"/>
    <col min="12325" max="12326" width="2.54296875" style="34" customWidth="1"/>
    <col min="12327" max="12330" width="1.90625" style="34" customWidth="1"/>
    <col min="12331" max="12544" width="3.7265625" style="34"/>
    <col min="12545" max="12545" width="1.6328125" style="34" customWidth="1"/>
    <col min="12546" max="12546" width="2.08984375" style="34" customWidth="1"/>
    <col min="12547" max="12547" width="3.7265625" style="34" customWidth="1"/>
    <col min="12548" max="12550" width="1.90625" style="34" customWidth="1"/>
    <col min="12551" max="12560" width="2.90625" style="34" customWidth="1"/>
    <col min="12561" max="12562" width="1.08984375" style="34" customWidth="1"/>
    <col min="12563" max="12565" width="3.7265625" style="34" customWidth="1"/>
    <col min="12566" max="12578" width="2.7265625" style="34" customWidth="1"/>
    <col min="12579" max="12579" width="2.54296875" style="34" customWidth="1"/>
    <col min="12580" max="12580" width="1.6328125" style="34" customWidth="1"/>
    <col min="12581" max="12582" width="2.54296875" style="34" customWidth="1"/>
    <col min="12583" max="12586" width="1.90625" style="34" customWidth="1"/>
    <col min="12587" max="12800" width="3.7265625" style="34"/>
    <col min="12801" max="12801" width="1.6328125" style="34" customWidth="1"/>
    <col min="12802" max="12802" width="2.08984375" style="34" customWidth="1"/>
    <col min="12803" max="12803" width="3.7265625" style="34" customWidth="1"/>
    <col min="12804" max="12806" width="1.90625" style="34" customWidth="1"/>
    <col min="12807" max="12816" width="2.90625" style="34" customWidth="1"/>
    <col min="12817" max="12818" width="1.08984375" style="34" customWidth="1"/>
    <col min="12819" max="12821" width="3.7265625" style="34" customWidth="1"/>
    <col min="12822" max="12834" width="2.7265625" style="34" customWidth="1"/>
    <col min="12835" max="12835" width="2.54296875" style="34" customWidth="1"/>
    <col min="12836" max="12836" width="1.6328125" style="34" customWidth="1"/>
    <col min="12837" max="12838" width="2.54296875" style="34" customWidth="1"/>
    <col min="12839" max="12842" width="1.90625" style="34" customWidth="1"/>
    <col min="12843" max="13056" width="3.7265625" style="34"/>
    <col min="13057" max="13057" width="1.6328125" style="34" customWidth="1"/>
    <col min="13058" max="13058" width="2.08984375" style="34" customWidth="1"/>
    <col min="13059" max="13059" width="3.7265625" style="34" customWidth="1"/>
    <col min="13060" max="13062" width="1.90625" style="34" customWidth="1"/>
    <col min="13063" max="13072" width="2.90625" style="34" customWidth="1"/>
    <col min="13073" max="13074" width="1.08984375" style="34" customWidth="1"/>
    <col min="13075" max="13077" width="3.7265625" style="34" customWidth="1"/>
    <col min="13078" max="13090" width="2.7265625" style="34" customWidth="1"/>
    <col min="13091" max="13091" width="2.54296875" style="34" customWidth="1"/>
    <col min="13092" max="13092" width="1.6328125" style="34" customWidth="1"/>
    <col min="13093" max="13094" width="2.54296875" style="34" customWidth="1"/>
    <col min="13095" max="13098" width="1.90625" style="34" customWidth="1"/>
    <col min="13099" max="13312" width="3.7265625" style="34"/>
    <col min="13313" max="13313" width="1.6328125" style="34" customWidth="1"/>
    <col min="13314" max="13314" width="2.08984375" style="34" customWidth="1"/>
    <col min="13315" max="13315" width="3.7265625" style="34" customWidth="1"/>
    <col min="13316" max="13318" width="1.90625" style="34" customWidth="1"/>
    <col min="13319" max="13328" width="2.90625" style="34" customWidth="1"/>
    <col min="13329" max="13330" width="1.08984375" style="34" customWidth="1"/>
    <col min="13331" max="13333" width="3.7265625" style="34" customWidth="1"/>
    <col min="13334" max="13346" width="2.7265625" style="34" customWidth="1"/>
    <col min="13347" max="13347" width="2.54296875" style="34" customWidth="1"/>
    <col min="13348" max="13348" width="1.6328125" style="34" customWidth="1"/>
    <col min="13349" max="13350" width="2.54296875" style="34" customWidth="1"/>
    <col min="13351" max="13354" width="1.90625" style="34" customWidth="1"/>
    <col min="13355" max="13568" width="3.7265625" style="34"/>
    <col min="13569" max="13569" width="1.6328125" style="34" customWidth="1"/>
    <col min="13570" max="13570" width="2.08984375" style="34" customWidth="1"/>
    <col min="13571" max="13571" width="3.7265625" style="34" customWidth="1"/>
    <col min="13572" max="13574" width="1.90625" style="34" customWidth="1"/>
    <col min="13575" max="13584" width="2.90625" style="34" customWidth="1"/>
    <col min="13585" max="13586" width="1.08984375" style="34" customWidth="1"/>
    <col min="13587" max="13589" width="3.7265625" style="34" customWidth="1"/>
    <col min="13590" max="13602" width="2.7265625" style="34" customWidth="1"/>
    <col min="13603" max="13603" width="2.54296875" style="34" customWidth="1"/>
    <col min="13604" max="13604" width="1.6328125" style="34" customWidth="1"/>
    <col min="13605" max="13606" width="2.54296875" style="34" customWidth="1"/>
    <col min="13607" max="13610" width="1.90625" style="34" customWidth="1"/>
    <col min="13611" max="13824" width="3.7265625" style="34"/>
    <col min="13825" max="13825" width="1.6328125" style="34" customWidth="1"/>
    <col min="13826" max="13826" width="2.08984375" style="34" customWidth="1"/>
    <col min="13827" max="13827" width="3.7265625" style="34" customWidth="1"/>
    <col min="13828" max="13830" width="1.90625" style="34" customWidth="1"/>
    <col min="13831" max="13840" width="2.90625" style="34" customWidth="1"/>
    <col min="13841" max="13842" width="1.08984375" style="34" customWidth="1"/>
    <col min="13843" max="13845" width="3.7265625" style="34" customWidth="1"/>
    <col min="13846" max="13858" width="2.7265625" style="34" customWidth="1"/>
    <col min="13859" max="13859" width="2.54296875" style="34" customWidth="1"/>
    <col min="13860" max="13860" width="1.6328125" style="34" customWidth="1"/>
    <col min="13861" max="13862" width="2.54296875" style="34" customWidth="1"/>
    <col min="13863" max="13866" width="1.90625" style="34" customWidth="1"/>
    <col min="13867" max="14080" width="3.7265625" style="34"/>
    <col min="14081" max="14081" width="1.6328125" style="34" customWidth="1"/>
    <col min="14082" max="14082" width="2.08984375" style="34" customWidth="1"/>
    <col min="14083" max="14083" width="3.7265625" style="34" customWidth="1"/>
    <col min="14084" max="14086" width="1.90625" style="34" customWidth="1"/>
    <col min="14087" max="14096" width="2.90625" style="34" customWidth="1"/>
    <col min="14097" max="14098" width="1.08984375" style="34" customWidth="1"/>
    <col min="14099" max="14101" width="3.7265625" style="34" customWidth="1"/>
    <col min="14102" max="14114" width="2.7265625" style="34" customWidth="1"/>
    <col min="14115" max="14115" width="2.54296875" style="34" customWidth="1"/>
    <col min="14116" max="14116" width="1.6328125" style="34" customWidth="1"/>
    <col min="14117" max="14118" width="2.54296875" style="34" customWidth="1"/>
    <col min="14119" max="14122" width="1.90625" style="34" customWidth="1"/>
    <col min="14123" max="14336" width="3.7265625" style="34"/>
    <col min="14337" max="14337" width="1.6328125" style="34" customWidth="1"/>
    <col min="14338" max="14338" width="2.08984375" style="34" customWidth="1"/>
    <col min="14339" max="14339" width="3.7265625" style="34" customWidth="1"/>
    <col min="14340" max="14342" width="1.90625" style="34" customWidth="1"/>
    <col min="14343" max="14352" width="2.90625" style="34" customWidth="1"/>
    <col min="14353" max="14354" width="1.08984375" style="34" customWidth="1"/>
    <col min="14355" max="14357" width="3.7265625" style="34" customWidth="1"/>
    <col min="14358" max="14370" width="2.7265625" style="34" customWidth="1"/>
    <col min="14371" max="14371" width="2.54296875" style="34" customWidth="1"/>
    <col min="14372" max="14372" width="1.6328125" style="34" customWidth="1"/>
    <col min="14373" max="14374" width="2.54296875" style="34" customWidth="1"/>
    <col min="14375" max="14378" width="1.90625" style="34" customWidth="1"/>
    <col min="14379" max="14592" width="3.7265625" style="34"/>
    <col min="14593" max="14593" width="1.6328125" style="34" customWidth="1"/>
    <col min="14594" max="14594" width="2.08984375" style="34" customWidth="1"/>
    <col min="14595" max="14595" width="3.7265625" style="34" customWidth="1"/>
    <col min="14596" max="14598" width="1.90625" style="34" customWidth="1"/>
    <col min="14599" max="14608" width="2.90625" style="34" customWidth="1"/>
    <col min="14609" max="14610" width="1.08984375" style="34" customWidth="1"/>
    <col min="14611" max="14613" width="3.7265625" style="34" customWidth="1"/>
    <col min="14614" max="14626" width="2.7265625" style="34" customWidth="1"/>
    <col min="14627" max="14627" width="2.54296875" style="34" customWidth="1"/>
    <col min="14628" max="14628" width="1.6328125" style="34" customWidth="1"/>
    <col min="14629" max="14630" width="2.54296875" style="34" customWidth="1"/>
    <col min="14631" max="14634" width="1.90625" style="34" customWidth="1"/>
    <col min="14635" max="14848" width="3.7265625" style="34"/>
    <col min="14849" max="14849" width="1.6328125" style="34" customWidth="1"/>
    <col min="14850" max="14850" width="2.08984375" style="34" customWidth="1"/>
    <col min="14851" max="14851" width="3.7265625" style="34" customWidth="1"/>
    <col min="14852" max="14854" width="1.90625" style="34" customWidth="1"/>
    <col min="14855" max="14864" width="2.90625" style="34" customWidth="1"/>
    <col min="14865" max="14866" width="1.08984375" style="34" customWidth="1"/>
    <col min="14867" max="14869" width="3.7265625" style="34" customWidth="1"/>
    <col min="14870" max="14882" width="2.7265625" style="34" customWidth="1"/>
    <col min="14883" max="14883" width="2.54296875" style="34" customWidth="1"/>
    <col min="14884" max="14884" width="1.6328125" style="34" customWidth="1"/>
    <col min="14885" max="14886" width="2.54296875" style="34" customWidth="1"/>
    <col min="14887" max="14890" width="1.90625" style="34" customWidth="1"/>
    <col min="14891" max="15104" width="3.7265625" style="34"/>
    <col min="15105" max="15105" width="1.6328125" style="34" customWidth="1"/>
    <col min="15106" max="15106" width="2.08984375" style="34" customWidth="1"/>
    <col min="15107" max="15107" width="3.7265625" style="34" customWidth="1"/>
    <col min="15108" max="15110" width="1.90625" style="34" customWidth="1"/>
    <col min="15111" max="15120" width="2.90625" style="34" customWidth="1"/>
    <col min="15121" max="15122" width="1.08984375" style="34" customWidth="1"/>
    <col min="15123" max="15125" width="3.7265625" style="34" customWidth="1"/>
    <col min="15126" max="15138" width="2.7265625" style="34" customWidth="1"/>
    <col min="15139" max="15139" width="2.54296875" style="34" customWidth="1"/>
    <col min="15140" max="15140" width="1.6328125" style="34" customWidth="1"/>
    <col min="15141" max="15142" width="2.54296875" style="34" customWidth="1"/>
    <col min="15143" max="15146" width="1.90625" style="34" customWidth="1"/>
    <col min="15147" max="15360" width="3.7265625" style="34"/>
    <col min="15361" max="15361" width="1.6328125" style="34" customWidth="1"/>
    <col min="15362" max="15362" width="2.08984375" style="34" customWidth="1"/>
    <col min="15363" max="15363" width="3.7265625" style="34" customWidth="1"/>
    <col min="15364" max="15366" width="1.90625" style="34" customWidth="1"/>
    <col min="15367" max="15376" width="2.90625" style="34" customWidth="1"/>
    <col min="15377" max="15378" width="1.08984375" style="34" customWidth="1"/>
    <col min="15379" max="15381" width="3.7265625" style="34" customWidth="1"/>
    <col min="15382" max="15394" width="2.7265625" style="34" customWidth="1"/>
    <col min="15395" max="15395" width="2.54296875" style="34" customWidth="1"/>
    <col min="15396" max="15396" width="1.6328125" style="34" customWidth="1"/>
    <col min="15397" max="15398" width="2.54296875" style="34" customWidth="1"/>
    <col min="15399" max="15402" width="1.90625" style="34" customWidth="1"/>
    <col min="15403" max="15616" width="3.7265625" style="34"/>
    <col min="15617" max="15617" width="1.6328125" style="34" customWidth="1"/>
    <col min="15618" max="15618" width="2.08984375" style="34" customWidth="1"/>
    <col min="15619" max="15619" width="3.7265625" style="34" customWidth="1"/>
    <col min="15620" max="15622" width="1.90625" style="34" customWidth="1"/>
    <col min="15623" max="15632" width="2.90625" style="34" customWidth="1"/>
    <col min="15633" max="15634" width="1.08984375" style="34" customWidth="1"/>
    <col min="15635" max="15637" width="3.7265625" style="34" customWidth="1"/>
    <col min="15638" max="15650" width="2.7265625" style="34" customWidth="1"/>
    <col min="15651" max="15651" width="2.54296875" style="34" customWidth="1"/>
    <col min="15652" max="15652" width="1.6328125" style="34" customWidth="1"/>
    <col min="15653" max="15654" width="2.54296875" style="34" customWidth="1"/>
    <col min="15655" max="15658" width="1.90625" style="34" customWidth="1"/>
    <col min="15659" max="15872" width="3.7265625" style="34"/>
    <col min="15873" max="15873" width="1.6328125" style="34" customWidth="1"/>
    <col min="15874" max="15874" width="2.08984375" style="34" customWidth="1"/>
    <col min="15875" max="15875" width="3.7265625" style="34" customWidth="1"/>
    <col min="15876" max="15878" width="1.90625" style="34" customWidth="1"/>
    <col min="15879" max="15888" width="2.90625" style="34" customWidth="1"/>
    <col min="15889" max="15890" width="1.08984375" style="34" customWidth="1"/>
    <col min="15891" max="15893" width="3.7265625" style="34" customWidth="1"/>
    <col min="15894" max="15906" width="2.7265625" style="34" customWidth="1"/>
    <col min="15907" max="15907" width="2.54296875" style="34" customWidth="1"/>
    <col min="15908" max="15908" width="1.6328125" style="34" customWidth="1"/>
    <col min="15909" max="15910" width="2.54296875" style="34" customWidth="1"/>
    <col min="15911" max="15914" width="1.90625" style="34" customWidth="1"/>
    <col min="15915" max="16128" width="3.7265625" style="34"/>
    <col min="16129" max="16129" width="1.6328125" style="34" customWidth="1"/>
    <col min="16130" max="16130" width="2.08984375" style="34" customWidth="1"/>
    <col min="16131" max="16131" width="3.7265625" style="34" customWidth="1"/>
    <col min="16132" max="16134" width="1.90625" style="34" customWidth="1"/>
    <col min="16135" max="16144" width="2.90625" style="34" customWidth="1"/>
    <col min="16145" max="16146" width="1.08984375" style="34" customWidth="1"/>
    <col min="16147" max="16149" width="3.7265625" style="34" customWidth="1"/>
    <col min="16150" max="16162" width="2.7265625" style="34" customWidth="1"/>
    <col min="16163" max="16163" width="2.54296875" style="34" customWidth="1"/>
    <col min="16164" max="16164" width="1.6328125" style="34" customWidth="1"/>
    <col min="16165" max="16166" width="2.54296875" style="34" customWidth="1"/>
    <col min="16167" max="16170" width="1.90625" style="34" customWidth="1"/>
    <col min="16171" max="16384" width="3.7265625" style="34"/>
  </cols>
  <sheetData>
    <row r="1" spans="1:58" ht="14.25" customHeight="1" x14ac:dyDescent="0.2">
      <c r="A1" s="319"/>
      <c r="B1" s="244" t="s">
        <v>55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19"/>
    </row>
    <row r="2" spans="1:58" ht="22.5" customHeight="1" thickBot="1" x14ac:dyDescent="0.25">
      <c r="A2" s="320"/>
      <c r="B2" s="247" t="s">
        <v>62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8"/>
      <c r="AJ2" s="320"/>
      <c r="AK2" s="414" t="s">
        <v>104</v>
      </c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7"/>
      <c r="BC2" s="417"/>
      <c r="BD2" s="311"/>
      <c r="BE2" s="311"/>
      <c r="BF2" s="311"/>
    </row>
    <row r="3" spans="1:58" ht="30" customHeight="1" thickBot="1" x14ac:dyDescent="0.25">
      <c r="A3" s="320"/>
      <c r="B3" s="353"/>
      <c r="C3" s="406" t="s">
        <v>27</v>
      </c>
      <c r="D3" s="388"/>
      <c r="E3" s="388"/>
      <c r="F3" s="388"/>
      <c r="G3" s="388"/>
      <c r="H3" s="428" t="str">
        <f>IF(①活動記録簿!$D$3="","",①活動記録簿!$D$3)</f>
        <v/>
      </c>
      <c r="I3" s="429"/>
      <c r="J3" s="429"/>
      <c r="K3" s="429"/>
      <c r="L3" s="429"/>
      <c r="M3" s="429"/>
      <c r="N3" s="429"/>
      <c r="O3" s="429"/>
      <c r="P3" s="430"/>
      <c r="Q3" s="356"/>
      <c r="R3" s="357"/>
      <c r="S3" s="263" t="s">
        <v>52</v>
      </c>
      <c r="T3" s="251"/>
      <c r="U3" s="262"/>
      <c r="V3" s="331" t="s">
        <v>53</v>
      </c>
      <c r="W3" s="331"/>
      <c r="X3" s="331"/>
      <c r="Y3" s="443" t="str">
        <f>IF(①活動記録簿!$M$3="","",①活動記録簿!$M$3)</f>
        <v/>
      </c>
      <c r="Z3" s="443"/>
      <c r="AA3" s="112" t="s">
        <v>1</v>
      </c>
      <c r="AB3" s="444" t="str">
        <f>IF(①活動記録簿!$O$3="","",①活動記録簿!$O$3)</f>
        <v/>
      </c>
      <c r="AC3" s="444"/>
      <c r="AD3" s="115" t="s">
        <v>54</v>
      </c>
      <c r="AE3" s="350"/>
      <c r="AF3" s="320"/>
      <c r="AG3" s="320"/>
      <c r="AH3" s="320"/>
      <c r="AI3" s="351"/>
      <c r="AJ3" s="320"/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  <c r="AY3" s="415"/>
      <c r="AZ3" s="415"/>
      <c r="BA3" s="415"/>
      <c r="BB3" s="417"/>
      <c r="BC3" s="417"/>
      <c r="BD3" s="311"/>
      <c r="BE3" s="311"/>
      <c r="BF3" s="311"/>
    </row>
    <row r="4" spans="1:58" ht="30" customHeight="1" x14ac:dyDescent="0.2">
      <c r="A4" s="320"/>
      <c r="B4" s="246"/>
      <c r="C4" s="407" t="s">
        <v>2</v>
      </c>
      <c r="D4" s="385"/>
      <c r="E4" s="385"/>
      <c r="F4" s="385"/>
      <c r="G4" s="385"/>
      <c r="H4" s="445" t="str">
        <f>IF(①活動記録簿!$D$4="","",①活動記録簿!$D$4)</f>
        <v/>
      </c>
      <c r="I4" s="446"/>
      <c r="J4" s="446"/>
      <c r="K4" s="446"/>
      <c r="L4" s="446"/>
      <c r="M4" s="446"/>
      <c r="N4" s="446"/>
      <c r="O4" s="446"/>
      <c r="P4" s="447"/>
      <c r="Q4" s="358"/>
      <c r="R4" s="357"/>
      <c r="S4" s="329" t="s">
        <v>51</v>
      </c>
      <c r="T4" s="330"/>
      <c r="U4" s="330"/>
      <c r="V4" s="448" t="str">
        <f>IF(①活動記録簿!$L$4="","",①活動記録簿!$L$4)</f>
        <v/>
      </c>
      <c r="W4" s="449"/>
      <c r="X4" s="449"/>
      <c r="Y4" s="449"/>
      <c r="Z4" s="449"/>
      <c r="AA4" s="449"/>
      <c r="AB4" s="449"/>
      <c r="AC4" s="449"/>
      <c r="AD4" s="449"/>
      <c r="AE4" s="450"/>
      <c r="AF4" s="450"/>
      <c r="AG4" s="450"/>
      <c r="AH4" s="451"/>
      <c r="AI4" s="352"/>
      <c r="AJ4" s="320"/>
      <c r="AK4" s="415"/>
      <c r="AL4" s="415"/>
      <c r="AM4" s="415"/>
      <c r="AN4" s="415"/>
      <c r="AO4" s="415"/>
      <c r="AP4" s="415"/>
      <c r="AQ4" s="415"/>
      <c r="AR4" s="415"/>
      <c r="AS4" s="415"/>
      <c r="AT4" s="415"/>
      <c r="AU4" s="415"/>
      <c r="AV4" s="415"/>
      <c r="AW4" s="415"/>
      <c r="AX4" s="415"/>
      <c r="AY4" s="415"/>
      <c r="AZ4" s="415"/>
      <c r="BA4" s="415"/>
      <c r="BB4" s="417"/>
      <c r="BC4" s="417"/>
      <c r="BD4" s="311"/>
      <c r="BE4" s="311"/>
      <c r="BF4" s="311"/>
    </row>
    <row r="5" spans="1:58" ht="30" customHeight="1" x14ac:dyDescent="0.2">
      <c r="A5" s="320"/>
      <c r="B5" s="246"/>
      <c r="C5" s="407" t="s">
        <v>89</v>
      </c>
      <c r="D5" s="385"/>
      <c r="E5" s="385"/>
      <c r="F5" s="385"/>
      <c r="G5" s="385"/>
      <c r="H5" s="431" t="str">
        <f>IF(①活動記録簿!$D$5="","",①活動記録簿!$D$5)</f>
        <v/>
      </c>
      <c r="I5" s="432"/>
      <c r="J5" s="432"/>
      <c r="K5" s="432"/>
      <c r="L5" s="432"/>
      <c r="M5" s="432"/>
      <c r="N5" s="432"/>
      <c r="O5" s="432"/>
      <c r="P5" s="433"/>
      <c r="Q5" s="358"/>
      <c r="R5" s="357"/>
      <c r="S5" s="384" t="s">
        <v>100</v>
      </c>
      <c r="T5" s="385"/>
      <c r="U5" s="385"/>
      <c r="V5" s="434" t="str">
        <f>IF(①活動記録簿!$L$5="","",①活動記録簿!$L$5)</f>
        <v/>
      </c>
      <c r="W5" s="435"/>
      <c r="X5" s="435"/>
      <c r="Y5" s="435"/>
      <c r="Z5" s="435"/>
      <c r="AA5" s="435"/>
      <c r="AB5" s="435"/>
      <c r="AC5" s="435"/>
      <c r="AD5" s="435"/>
      <c r="AE5" s="435"/>
      <c r="AF5" s="435"/>
      <c r="AG5" s="435"/>
      <c r="AH5" s="436"/>
      <c r="AI5" s="351"/>
      <c r="AJ5" s="320"/>
      <c r="AK5" s="415"/>
      <c r="AL5" s="415"/>
      <c r="AM5" s="415"/>
      <c r="AN5" s="415"/>
      <c r="AO5" s="415"/>
      <c r="AP5" s="415"/>
      <c r="AQ5" s="415"/>
      <c r="AR5" s="415"/>
      <c r="AS5" s="415"/>
      <c r="AT5" s="415"/>
      <c r="AU5" s="415"/>
      <c r="AV5" s="415"/>
      <c r="AW5" s="415"/>
      <c r="AX5" s="415"/>
      <c r="AY5" s="415"/>
      <c r="AZ5" s="415"/>
      <c r="BA5" s="415"/>
      <c r="BB5" s="417"/>
      <c r="BC5" s="417"/>
      <c r="BD5" s="311"/>
      <c r="BE5" s="311"/>
      <c r="BF5" s="311"/>
    </row>
    <row r="6" spans="1:58" ht="30" customHeight="1" thickBot="1" x14ac:dyDescent="0.25">
      <c r="A6" s="320"/>
      <c r="B6" s="246"/>
      <c r="C6" s="408" t="s">
        <v>65</v>
      </c>
      <c r="D6" s="387"/>
      <c r="E6" s="387"/>
      <c r="F6" s="387"/>
      <c r="G6" s="387"/>
      <c r="H6" s="440" t="str">
        <f>IF(①活動記録簿!$D$6="","",①活動記録簿!$D$6)</f>
        <v/>
      </c>
      <c r="I6" s="441"/>
      <c r="J6" s="441"/>
      <c r="K6" s="442"/>
      <c r="L6" s="442"/>
      <c r="M6" s="442"/>
      <c r="N6" s="442"/>
      <c r="O6" s="381" t="s">
        <v>92</v>
      </c>
      <c r="P6" s="383"/>
      <c r="Q6" s="358"/>
      <c r="R6" s="357"/>
      <c r="S6" s="386"/>
      <c r="T6" s="387"/>
      <c r="U6" s="387"/>
      <c r="V6" s="437"/>
      <c r="W6" s="438"/>
      <c r="X6" s="438"/>
      <c r="Y6" s="438"/>
      <c r="Z6" s="438"/>
      <c r="AA6" s="438"/>
      <c r="AB6" s="438"/>
      <c r="AC6" s="438"/>
      <c r="AD6" s="438"/>
      <c r="AE6" s="438"/>
      <c r="AF6" s="438"/>
      <c r="AG6" s="438"/>
      <c r="AH6" s="439"/>
      <c r="AI6" s="351"/>
      <c r="AJ6" s="320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</row>
    <row r="7" spans="1:58" ht="14.25" customHeight="1" thickBot="1" x14ac:dyDescent="0.25">
      <c r="A7" s="320"/>
      <c r="B7" s="246"/>
      <c r="C7" s="354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5"/>
      <c r="AH7" s="355"/>
      <c r="AI7" s="351"/>
      <c r="AJ7" s="320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</row>
    <row r="8" spans="1:58" ht="12.5" customHeight="1" x14ac:dyDescent="0.2">
      <c r="A8" s="320"/>
      <c r="B8" s="246"/>
      <c r="C8" s="419" t="s">
        <v>93</v>
      </c>
      <c r="D8" s="374" t="s">
        <v>64</v>
      </c>
      <c r="E8" s="375"/>
      <c r="F8" s="375"/>
      <c r="G8" s="375"/>
      <c r="H8" s="376"/>
      <c r="I8" s="374" t="s">
        <v>56</v>
      </c>
      <c r="J8" s="375"/>
      <c r="K8" s="375"/>
      <c r="L8" s="375"/>
      <c r="M8" s="375"/>
      <c r="N8" s="376"/>
      <c r="O8" s="374" t="s">
        <v>75</v>
      </c>
      <c r="P8" s="375"/>
      <c r="Q8" s="375"/>
      <c r="R8" s="375"/>
      <c r="S8" s="376"/>
      <c r="T8" s="388" t="s">
        <v>63</v>
      </c>
      <c r="U8" s="388"/>
      <c r="V8" s="388"/>
      <c r="W8" s="388" t="s">
        <v>57</v>
      </c>
      <c r="X8" s="388"/>
      <c r="Y8" s="388"/>
      <c r="Z8" s="388" t="s">
        <v>58</v>
      </c>
      <c r="AA8" s="388"/>
      <c r="AB8" s="388"/>
      <c r="AC8" s="388"/>
      <c r="AD8" s="388"/>
      <c r="AE8" s="388"/>
      <c r="AF8" s="388" t="s">
        <v>59</v>
      </c>
      <c r="AG8" s="388"/>
      <c r="AH8" s="426"/>
      <c r="AI8" s="351"/>
      <c r="AJ8" s="320"/>
      <c r="AK8" s="109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1"/>
    </row>
    <row r="9" spans="1:58" ht="11.5" customHeight="1" x14ac:dyDescent="0.2">
      <c r="A9" s="320"/>
      <c r="B9" s="246"/>
      <c r="C9" s="420"/>
      <c r="D9" s="377"/>
      <c r="E9" s="378"/>
      <c r="F9" s="378"/>
      <c r="G9" s="378"/>
      <c r="H9" s="379"/>
      <c r="I9" s="377"/>
      <c r="J9" s="378"/>
      <c r="K9" s="378"/>
      <c r="L9" s="378"/>
      <c r="M9" s="378"/>
      <c r="N9" s="379"/>
      <c r="O9" s="377"/>
      <c r="P9" s="378"/>
      <c r="Q9" s="378"/>
      <c r="R9" s="378"/>
      <c r="S9" s="379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427"/>
      <c r="AI9" s="351"/>
      <c r="AJ9" s="32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1"/>
    </row>
    <row r="10" spans="1:58" s="7" customFormat="1" ht="12" customHeight="1" x14ac:dyDescent="0.2">
      <c r="A10" s="320"/>
      <c r="B10" s="246"/>
      <c r="C10" s="420"/>
      <c r="D10" s="257"/>
      <c r="E10" s="259"/>
      <c r="F10" s="259"/>
      <c r="G10" s="259"/>
      <c r="H10" s="260"/>
      <c r="I10" s="321" t="str">
        <f>IFERROR(VLOOKUP(D10,コード表!A:B,2,0),"")</f>
        <v/>
      </c>
      <c r="J10" s="322"/>
      <c r="K10" s="322"/>
      <c r="L10" s="322"/>
      <c r="M10" s="322"/>
      <c r="N10" s="323"/>
      <c r="O10" s="321" t="str">
        <f>IFERROR(VLOOKUP(D10,コード表!A:C,3,0),"")</f>
        <v/>
      </c>
      <c r="P10" s="322"/>
      <c r="Q10" s="322"/>
      <c r="R10" s="322"/>
      <c r="S10" s="323"/>
      <c r="T10" s="368" t="str">
        <f>IFERROR(VLOOKUP(D10,コード表!A:D,4,0),"")</f>
        <v/>
      </c>
      <c r="U10" s="369"/>
      <c r="V10" s="369"/>
      <c r="W10" s="370"/>
      <c r="X10" s="370"/>
      <c r="Y10" s="370"/>
      <c r="Z10" s="368" t="str">
        <f>IFERROR(T10*W10,"")</f>
        <v/>
      </c>
      <c r="AA10" s="369"/>
      <c r="AB10" s="369"/>
      <c r="AC10" s="369"/>
      <c r="AD10" s="369"/>
      <c r="AE10" s="369"/>
      <c r="AF10" s="333"/>
      <c r="AG10" s="333"/>
      <c r="AH10" s="334"/>
      <c r="AI10" s="351"/>
      <c r="AJ10" s="320"/>
      <c r="AK10" s="418" t="s">
        <v>98</v>
      </c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</row>
    <row r="11" spans="1:58" s="7" customFormat="1" ht="12" customHeight="1" x14ac:dyDescent="0.2">
      <c r="A11" s="320"/>
      <c r="B11" s="246"/>
      <c r="C11" s="420"/>
      <c r="D11" s="342"/>
      <c r="E11" s="343"/>
      <c r="F11" s="343"/>
      <c r="G11" s="343"/>
      <c r="H11" s="344"/>
      <c r="I11" s="324"/>
      <c r="J11" s="325"/>
      <c r="K11" s="325"/>
      <c r="L11" s="325"/>
      <c r="M11" s="325"/>
      <c r="N11" s="326"/>
      <c r="O11" s="324"/>
      <c r="P11" s="325"/>
      <c r="Q11" s="325"/>
      <c r="R11" s="325"/>
      <c r="S11" s="326"/>
      <c r="T11" s="369"/>
      <c r="U11" s="369"/>
      <c r="V11" s="369"/>
      <c r="W11" s="370"/>
      <c r="X11" s="370"/>
      <c r="Y11" s="370"/>
      <c r="Z11" s="369"/>
      <c r="AA11" s="369"/>
      <c r="AB11" s="369"/>
      <c r="AC11" s="369"/>
      <c r="AD11" s="369"/>
      <c r="AE11" s="369"/>
      <c r="AF11" s="333"/>
      <c r="AG11" s="333"/>
      <c r="AH11" s="334"/>
      <c r="AI11" s="351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</row>
    <row r="12" spans="1:58" s="7" customFormat="1" ht="12" customHeight="1" x14ac:dyDescent="0.2">
      <c r="A12" s="320"/>
      <c r="B12" s="246"/>
      <c r="C12" s="420"/>
      <c r="D12" s="257"/>
      <c r="E12" s="259"/>
      <c r="F12" s="259"/>
      <c r="G12" s="259"/>
      <c r="H12" s="260"/>
      <c r="I12" s="321" t="str">
        <f>IFERROR(VLOOKUP(D12,コード表!A:B,2,0),"")</f>
        <v/>
      </c>
      <c r="J12" s="322"/>
      <c r="K12" s="322"/>
      <c r="L12" s="322"/>
      <c r="M12" s="322"/>
      <c r="N12" s="323"/>
      <c r="O12" s="321" t="str">
        <f>IFERROR(VLOOKUP(D12,コード表!A:C,3,0),"")</f>
        <v/>
      </c>
      <c r="P12" s="322"/>
      <c r="Q12" s="322"/>
      <c r="R12" s="322"/>
      <c r="S12" s="323"/>
      <c r="T12" s="368" t="str">
        <f>IFERROR(VLOOKUP(D12,コード表!A:D,4,0),"")</f>
        <v/>
      </c>
      <c r="U12" s="369"/>
      <c r="V12" s="369"/>
      <c r="W12" s="370"/>
      <c r="X12" s="370"/>
      <c r="Y12" s="370"/>
      <c r="Z12" s="368" t="str">
        <f>IFERROR(T12*W12,"")</f>
        <v/>
      </c>
      <c r="AA12" s="369"/>
      <c r="AB12" s="369"/>
      <c r="AC12" s="369"/>
      <c r="AD12" s="369"/>
      <c r="AE12" s="369"/>
      <c r="AF12" s="333"/>
      <c r="AG12" s="333"/>
      <c r="AH12" s="334"/>
      <c r="AI12" s="351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</row>
    <row r="13" spans="1:58" s="7" customFormat="1" ht="12" customHeight="1" x14ac:dyDescent="0.2">
      <c r="A13" s="320"/>
      <c r="B13" s="246"/>
      <c r="C13" s="420"/>
      <c r="D13" s="342"/>
      <c r="E13" s="343"/>
      <c r="F13" s="343"/>
      <c r="G13" s="343"/>
      <c r="H13" s="344"/>
      <c r="I13" s="324"/>
      <c r="J13" s="325"/>
      <c r="K13" s="325"/>
      <c r="L13" s="325"/>
      <c r="M13" s="325"/>
      <c r="N13" s="326"/>
      <c r="O13" s="324"/>
      <c r="P13" s="325"/>
      <c r="Q13" s="325"/>
      <c r="R13" s="325"/>
      <c r="S13" s="326"/>
      <c r="T13" s="369"/>
      <c r="U13" s="369"/>
      <c r="V13" s="369"/>
      <c r="W13" s="370"/>
      <c r="X13" s="370"/>
      <c r="Y13" s="370"/>
      <c r="Z13" s="369"/>
      <c r="AA13" s="369"/>
      <c r="AB13" s="369"/>
      <c r="AC13" s="369"/>
      <c r="AD13" s="369"/>
      <c r="AE13" s="369"/>
      <c r="AF13" s="333"/>
      <c r="AG13" s="333"/>
      <c r="AH13" s="334"/>
      <c r="AI13" s="351"/>
      <c r="AJ13" s="320"/>
    </row>
    <row r="14" spans="1:58" s="7" customFormat="1" ht="12" customHeight="1" x14ac:dyDescent="0.2">
      <c r="A14" s="320"/>
      <c r="B14" s="246"/>
      <c r="C14" s="420"/>
      <c r="D14" s="257"/>
      <c r="E14" s="259"/>
      <c r="F14" s="259"/>
      <c r="G14" s="259"/>
      <c r="H14" s="260"/>
      <c r="I14" s="321" t="str">
        <f>IFERROR(VLOOKUP(D14,コード表!A:B,2,0),"")</f>
        <v/>
      </c>
      <c r="J14" s="322"/>
      <c r="K14" s="322"/>
      <c r="L14" s="322"/>
      <c r="M14" s="322"/>
      <c r="N14" s="323"/>
      <c r="O14" s="321" t="str">
        <f>IFERROR(VLOOKUP(D14,コード表!A:C,3,0),"")</f>
        <v/>
      </c>
      <c r="P14" s="322"/>
      <c r="Q14" s="322"/>
      <c r="R14" s="322"/>
      <c r="S14" s="323"/>
      <c r="T14" s="368" t="str">
        <f>IFERROR(VLOOKUP(D14,コード表!A:D,4,0),"")</f>
        <v/>
      </c>
      <c r="U14" s="369"/>
      <c r="V14" s="369"/>
      <c r="W14" s="370"/>
      <c r="X14" s="370"/>
      <c r="Y14" s="370"/>
      <c r="Z14" s="368" t="str">
        <f t="shared" ref="Z14" si="0">IFERROR(T14*W14,"")</f>
        <v/>
      </c>
      <c r="AA14" s="369"/>
      <c r="AB14" s="369"/>
      <c r="AC14" s="369"/>
      <c r="AD14" s="369"/>
      <c r="AE14" s="369"/>
      <c r="AF14" s="333"/>
      <c r="AG14" s="333"/>
      <c r="AH14" s="334"/>
      <c r="AI14" s="351"/>
      <c r="AJ14" s="320"/>
    </row>
    <row r="15" spans="1:58" s="7" customFormat="1" ht="12" customHeight="1" x14ac:dyDescent="0.2">
      <c r="A15" s="320"/>
      <c r="B15" s="246"/>
      <c r="C15" s="420"/>
      <c r="D15" s="342"/>
      <c r="E15" s="343"/>
      <c r="F15" s="343"/>
      <c r="G15" s="343"/>
      <c r="H15" s="344"/>
      <c r="I15" s="324"/>
      <c r="J15" s="325"/>
      <c r="K15" s="325"/>
      <c r="L15" s="325"/>
      <c r="M15" s="325"/>
      <c r="N15" s="326"/>
      <c r="O15" s="324"/>
      <c r="P15" s="325"/>
      <c r="Q15" s="325"/>
      <c r="R15" s="325"/>
      <c r="S15" s="326"/>
      <c r="T15" s="369"/>
      <c r="U15" s="369"/>
      <c r="V15" s="369"/>
      <c r="W15" s="370"/>
      <c r="X15" s="370"/>
      <c r="Y15" s="370"/>
      <c r="Z15" s="369"/>
      <c r="AA15" s="369"/>
      <c r="AB15" s="369"/>
      <c r="AC15" s="369"/>
      <c r="AD15" s="369"/>
      <c r="AE15" s="369"/>
      <c r="AF15" s="333"/>
      <c r="AG15" s="333"/>
      <c r="AH15" s="334"/>
      <c r="AI15" s="351"/>
      <c r="AJ15" s="320"/>
    </row>
    <row r="16" spans="1:58" s="7" customFormat="1" ht="12" customHeight="1" x14ac:dyDescent="0.2">
      <c r="A16" s="320"/>
      <c r="B16" s="246"/>
      <c r="C16" s="420"/>
      <c r="D16" s="257"/>
      <c r="E16" s="259"/>
      <c r="F16" s="259"/>
      <c r="G16" s="259"/>
      <c r="H16" s="260"/>
      <c r="I16" s="321" t="str">
        <f>IFERROR(VLOOKUP(D16,コード表!A:B,2,0),"")</f>
        <v/>
      </c>
      <c r="J16" s="322"/>
      <c r="K16" s="322"/>
      <c r="L16" s="322"/>
      <c r="M16" s="322"/>
      <c r="N16" s="323"/>
      <c r="O16" s="321" t="str">
        <f>IFERROR(VLOOKUP(D16,コード表!A:C,3,0),"")</f>
        <v/>
      </c>
      <c r="P16" s="322"/>
      <c r="Q16" s="322"/>
      <c r="R16" s="322"/>
      <c r="S16" s="323"/>
      <c r="T16" s="368" t="str">
        <f>IFERROR(VLOOKUP(D16,コード表!A:D,4,0),"")</f>
        <v/>
      </c>
      <c r="U16" s="369"/>
      <c r="V16" s="369"/>
      <c r="W16" s="370"/>
      <c r="X16" s="370"/>
      <c r="Y16" s="370"/>
      <c r="Z16" s="368" t="str">
        <f t="shared" ref="Z16" si="1">IFERROR(T16*W16,"")</f>
        <v/>
      </c>
      <c r="AA16" s="369"/>
      <c r="AB16" s="369"/>
      <c r="AC16" s="369"/>
      <c r="AD16" s="369"/>
      <c r="AE16" s="369"/>
      <c r="AF16" s="333"/>
      <c r="AG16" s="333"/>
      <c r="AH16" s="334"/>
      <c r="AI16" s="351"/>
      <c r="AJ16" s="320"/>
    </row>
    <row r="17" spans="1:48" s="7" customFormat="1" ht="12" customHeight="1" x14ac:dyDescent="0.2">
      <c r="A17" s="320"/>
      <c r="B17" s="246"/>
      <c r="C17" s="420"/>
      <c r="D17" s="342"/>
      <c r="E17" s="343"/>
      <c r="F17" s="343"/>
      <c r="G17" s="343"/>
      <c r="H17" s="344"/>
      <c r="I17" s="324"/>
      <c r="J17" s="325"/>
      <c r="K17" s="325"/>
      <c r="L17" s="325"/>
      <c r="M17" s="325"/>
      <c r="N17" s="326"/>
      <c r="O17" s="324"/>
      <c r="P17" s="325"/>
      <c r="Q17" s="325"/>
      <c r="R17" s="325"/>
      <c r="S17" s="326"/>
      <c r="T17" s="369"/>
      <c r="U17" s="369"/>
      <c r="V17" s="369"/>
      <c r="W17" s="370"/>
      <c r="X17" s="370"/>
      <c r="Y17" s="370"/>
      <c r="Z17" s="369"/>
      <c r="AA17" s="369"/>
      <c r="AB17" s="369"/>
      <c r="AC17" s="369"/>
      <c r="AD17" s="369"/>
      <c r="AE17" s="369"/>
      <c r="AF17" s="333"/>
      <c r="AG17" s="333"/>
      <c r="AH17" s="334"/>
      <c r="AI17" s="351"/>
      <c r="AJ17" s="320"/>
      <c r="AV17" s="114"/>
    </row>
    <row r="18" spans="1:48" s="7" customFormat="1" ht="12" customHeight="1" x14ac:dyDescent="0.2">
      <c r="A18" s="320"/>
      <c r="B18" s="246"/>
      <c r="C18" s="420"/>
      <c r="D18" s="257"/>
      <c r="E18" s="259"/>
      <c r="F18" s="259"/>
      <c r="G18" s="259"/>
      <c r="H18" s="260"/>
      <c r="I18" s="321" t="str">
        <f>IFERROR(VLOOKUP(D18,コード表!A:B,2,0),"")</f>
        <v/>
      </c>
      <c r="J18" s="322"/>
      <c r="K18" s="322"/>
      <c r="L18" s="322"/>
      <c r="M18" s="322"/>
      <c r="N18" s="323"/>
      <c r="O18" s="321" t="str">
        <f>IFERROR(VLOOKUP(D18,コード表!A:C,3,0),"")</f>
        <v/>
      </c>
      <c r="P18" s="322"/>
      <c r="Q18" s="322"/>
      <c r="R18" s="322"/>
      <c r="S18" s="323"/>
      <c r="T18" s="368" t="str">
        <f>IFERROR(VLOOKUP(D18,コード表!A:D,4,0),"")</f>
        <v/>
      </c>
      <c r="U18" s="369"/>
      <c r="V18" s="369"/>
      <c r="W18" s="370"/>
      <c r="X18" s="370"/>
      <c r="Y18" s="370"/>
      <c r="Z18" s="368" t="str">
        <f t="shared" ref="Z18" si="2">IFERROR(T18*W18,"")</f>
        <v/>
      </c>
      <c r="AA18" s="369"/>
      <c r="AB18" s="369"/>
      <c r="AC18" s="369"/>
      <c r="AD18" s="369"/>
      <c r="AE18" s="369"/>
      <c r="AF18" s="333"/>
      <c r="AG18" s="333"/>
      <c r="AH18" s="334"/>
      <c r="AI18" s="351"/>
      <c r="AJ18" s="320"/>
    </row>
    <row r="19" spans="1:48" s="7" customFormat="1" ht="12" customHeight="1" x14ac:dyDescent="0.2">
      <c r="A19" s="320"/>
      <c r="B19" s="246"/>
      <c r="C19" s="420"/>
      <c r="D19" s="342"/>
      <c r="E19" s="343"/>
      <c r="F19" s="343"/>
      <c r="G19" s="343"/>
      <c r="H19" s="344"/>
      <c r="I19" s="324"/>
      <c r="J19" s="325"/>
      <c r="K19" s="325"/>
      <c r="L19" s="325"/>
      <c r="M19" s="325"/>
      <c r="N19" s="326"/>
      <c r="O19" s="324"/>
      <c r="P19" s="325"/>
      <c r="Q19" s="325"/>
      <c r="R19" s="325"/>
      <c r="S19" s="326"/>
      <c r="T19" s="369"/>
      <c r="U19" s="369"/>
      <c r="V19" s="369"/>
      <c r="W19" s="370"/>
      <c r="X19" s="370"/>
      <c r="Y19" s="370"/>
      <c r="Z19" s="369"/>
      <c r="AA19" s="369"/>
      <c r="AB19" s="369"/>
      <c r="AC19" s="369"/>
      <c r="AD19" s="369"/>
      <c r="AE19" s="369"/>
      <c r="AF19" s="333"/>
      <c r="AG19" s="333"/>
      <c r="AH19" s="334"/>
      <c r="AI19" s="351"/>
      <c r="AJ19" s="320"/>
    </row>
    <row r="20" spans="1:48" s="7" customFormat="1" ht="12" customHeight="1" x14ac:dyDescent="0.2">
      <c r="A20" s="320"/>
      <c r="B20" s="246"/>
      <c r="C20" s="420"/>
      <c r="D20" s="257"/>
      <c r="E20" s="259"/>
      <c r="F20" s="259"/>
      <c r="G20" s="259"/>
      <c r="H20" s="260"/>
      <c r="I20" s="321" t="str">
        <f>IFERROR(VLOOKUP(D20,コード表!A:B,2,0),"")</f>
        <v/>
      </c>
      <c r="J20" s="322"/>
      <c r="K20" s="322"/>
      <c r="L20" s="322"/>
      <c r="M20" s="322"/>
      <c r="N20" s="323"/>
      <c r="O20" s="321" t="str">
        <f>IFERROR(VLOOKUP(D20,コード表!A:C,3,0),"")</f>
        <v/>
      </c>
      <c r="P20" s="322"/>
      <c r="Q20" s="322"/>
      <c r="R20" s="322"/>
      <c r="S20" s="323"/>
      <c r="T20" s="368" t="str">
        <f>IFERROR(VLOOKUP(D20,コード表!A:D,4,0),"")</f>
        <v/>
      </c>
      <c r="U20" s="369"/>
      <c r="V20" s="369"/>
      <c r="W20" s="370"/>
      <c r="X20" s="370"/>
      <c r="Y20" s="370"/>
      <c r="Z20" s="368" t="str">
        <f t="shared" ref="Z20" si="3">IFERROR(T20*W20,"")</f>
        <v/>
      </c>
      <c r="AA20" s="369"/>
      <c r="AB20" s="369"/>
      <c r="AC20" s="369"/>
      <c r="AD20" s="369"/>
      <c r="AE20" s="369"/>
      <c r="AF20" s="333"/>
      <c r="AG20" s="333"/>
      <c r="AH20" s="334"/>
      <c r="AI20" s="351"/>
      <c r="AJ20" s="320"/>
    </row>
    <row r="21" spans="1:48" s="7" customFormat="1" ht="12" customHeight="1" x14ac:dyDescent="0.2">
      <c r="A21" s="320"/>
      <c r="B21" s="246"/>
      <c r="C21" s="420"/>
      <c r="D21" s="342"/>
      <c r="E21" s="343"/>
      <c r="F21" s="343"/>
      <c r="G21" s="343"/>
      <c r="H21" s="344"/>
      <c r="I21" s="324"/>
      <c r="J21" s="325"/>
      <c r="K21" s="325"/>
      <c r="L21" s="325"/>
      <c r="M21" s="325"/>
      <c r="N21" s="326"/>
      <c r="O21" s="324"/>
      <c r="P21" s="325"/>
      <c r="Q21" s="325"/>
      <c r="R21" s="325"/>
      <c r="S21" s="326"/>
      <c r="T21" s="369"/>
      <c r="U21" s="369"/>
      <c r="V21" s="369"/>
      <c r="W21" s="370"/>
      <c r="X21" s="370"/>
      <c r="Y21" s="370"/>
      <c r="Z21" s="369"/>
      <c r="AA21" s="369"/>
      <c r="AB21" s="369"/>
      <c r="AC21" s="369"/>
      <c r="AD21" s="369"/>
      <c r="AE21" s="369"/>
      <c r="AF21" s="333"/>
      <c r="AG21" s="333"/>
      <c r="AH21" s="334"/>
      <c r="AI21" s="351"/>
      <c r="AJ21" s="320"/>
    </row>
    <row r="22" spans="1:48" s="7" customFormat="1" ht="12" customHeight="1" x14ac:dyDescent="0.2">
      <c r="A22" s="320"/>
      <c r="B22" s="246"/>
      <c r="C22" s="420"/>
      <c r="D22" s="257"/>
      <c r="E22" s="259"/>
      <c r="F22" s="259"/>
      <c r="G22" s="259"/>
      <c r="H22" s="260"/>
      <c r="I22" s="321" t="str">
        <f>IFERROR(VLOOKUP(D22,コード表!A:B,2,0),"")</f>
        <v/>
      </c>
      <c r="J22" s="322"/>
      <c r="K22" s="322"/>
      <c r="L22" s="322"/>
      <c r="M22" s="322"/>
      <c r="N22" s="323"/>
      <c r="O22" s="321" t="str">
        <f>IFERROR(VLOOKUP(D22,コード表!A:C,3,0),"")</f>
        <v/>
      </c>
      <c r="P22" s="322"/>
      <c r="Q22" s="322"/>
      <c r="R22" s="322"/>
      <c r="S22" s="323"/>
      <c r="T22" s="368" t="str">
        <f>IFERROR(VLOOKUP(D22,コード表!A:D,4,0),"")</f>
        <v/>
      </c>
      <c r="U22" s="369"/>
      <c r="V22" s="369"/>
      <c r="W22" s="370"/>
      <c r="X22" s="370"/>
      <c r="Y22" s="370"/>
      <c r="Z22" s="368" t="str">
        <f t="shared" ref="Z22" si="4">IFERROR(T22*W22,"")</f>
        <v/>
      </c>
      <c r="AA22" s="369"/>
      <c r="AB22" s="369"/>
      <c r="AC22" s="369"/>
      <c r="AD22" s="369"/>
      <c r="AE22" s="369"/>
      <c r="AF22" s="333"/>
      <c r="AG22" s="333"/>
      <c r="AH22" s="334"/>
      <c r="AI22" s="351"/>
      <c r="AJ22" s="320"/>
    </row>
    <row r="23" spans="1:48" s="7" customFormat="1" ht="12" customHeight="1" x14ac:dyDescent="0.2">
      <c r="A23" s="320"/>
      <c r="B23" s="246"/>
      <c r="C23" s="420"/>
      <c r="D23" s="342"/>
      <c r="E23" s="343"/>
      <c r="F23" s="343"/>
      <c r="G23" s="343"/>
      <c r="H23" s="344"/>
      <c r="I23" s="324"/>
      <c r="J23" s="325"/>
      <c r="K23" s="325"/>
      <c r="L23" s="325"/>
      <c r="M23" s="325"/>
      <c r="N23" s="326"/>
      <c r="O23" s="324"/>
      <c r="P23" s="325"/>
      <c r="Q23" s="325"/>
      <c r="R23" s="325"/>
      <c r="S23" s="326"/>
      <c r="T23" s="369"/>
      <c r="U23" s="369"/>
      <c r="V23" s="369"/>
      <c r="W23" s="370"/>
      <c r="X23" s="370"/>
      <c r="Y23" s="370"/>
      <c r="Z23" s="369"/>
      <c r="AA23" s="369"/>
      <c r="AB23" s="369"/>
      <c r="AC23" s="369"/>
      <c r="AD23" s="369"/>
      <c r="AE23" s="369"/>
      <c r="AF23" s="333"/>
      <c r="AG23" s="333"/>
      <c r="AH23" s="334"/>
      <c r="AI23" s="351"/>
      <c r="AJ23" s="320"/>
    </row>
    <row r="24" spans="1:48" s="7" customFormat="1" ht="12" customHeight="1" x14ac:dyDescent="0.2">
      <c r="A24" s="320"/>
      <c r="B24" s="246"/>
      <c r="C24" s="420"/>
      <c r="D24" s="257"/>
      <c r="E24" s="259"/>
      <c r="F24" s="259"/>
      <c r="G24" s="259"/>
      <c r="H24" s="260"/>
      <c r="I24" s="321" t="str">
        <f>IFERROR(VLOOKUP(D24,コード表!A:B,2,0),"")</f>
        <v/>
      </c>
      <c r="J24" s="322"/>
      <c r="K24" s="322"/>
      <c r="L24" s="322"/>
      <c r="M24" s="322"/>
      <c r="N24" s="323"/>
      <c r="O24" s="321" t="str">
        <f>IFERROR(VLOOKUP(D24,コード表!A:C,3,0),"")</f>
        <v/>
      </c>
      <c r="P24" s="322"/>
      <c r="Q24" s="322"/>
      <c r="R24" s="322"/>
      <c r="S24" s="323"/>
      <c r="T24" s="368" t="str">
        <f>IFERROR(VLOOKUP(D24,コード表!A:D,4,0),"")</f>
        <v/>
      </c>
      <c r="U24" s="369"/>
      <c r="V24" s="369"/>
      <c r="W24" s="370"/>
      <c r="X24" s="370"/>
      <c r="Y24" s="370"/>
      <c r="Z24" s="368" t="str">
        <f t="shared" ref="Z24" si="5">IFERROR(T24*W24,"")</f>
        <v/>
      </c>
      <c r="AA24" s="369"/>
      <c r="AB24" s="369"/>
      <c r="AC24" s="369"/>
      <c r="AD24" s="369"/>
      <c r="AE24" s="369"/>
      <c r="AF24" s="333"/>
      <c r="AG24" s="333"/>
      <c r="AH24" s="334"/>
      <c r="AI24" s="351"/>
      <c r="AJ24" s="320"/>
    </row>
    <row r="25" spans="1:48" s="7" customFormat="1" ht="12" customHeight="1" x14ac:dyDescent="0.2">
      <c r="A25" s="320"/>
      <c r="B25" s="246"/>
      <c r="C25" s="420"/>
      <c r="D25" s="342"/>
      <c r="E25" s="343"/>
      <c r="F25" s="343"/>
      <c r="G25" s="343"/>
      <c r="H25" s="344"/>
      <c r="I25" s="324"/>
      <c r="J25" s="325"/>
      <c r="K25" s="325"/>
      <c r="L25" s="325"/>
      <c r="M25" s="325"/>
      <c r="N25" s="326"/>
      <c r="O25" s="324"/>
      <c r="P25" s="325"/>
      <c r="Q25" s="325"/>
      <c r="R25" s="325"/>
      <c r="S25" s="326"/>
      <c r="T25" s="369"/>
      <c r="U25" s="369"/>
      <c r="V25" s="369"/>
      <c r="W25" s="370"/>
      <c r="X25" s="370"/>
      <c r="Y25" s="370"/>
      <c r="Z25" s="369"/>
      <c r="AA25" s="369"/>
      <c r="AB25" s="369"/>
      <c r="AC25" s="369"/>
      <c r="AD25" s="369"/>
      <c r="AE25" s="369"/>
      <c r="AF25" s="333"/>
      <c r="AG25" s="333"/>
      <c r="AH25" s="334"/>
      <c r="AI25" s="351"/>
      <c r="AJ25" s="320"/>
    </row>
    <row r="26" spans="1:48" s="7" customFormat="1" ht="12" customHeight="1" x14ac:dyDescent="0.2">
      <c r="A26" s="320"/>
      <c r="B26" s="246"/>
      <c r="C26" s="420"/>
      <c r="D26" s="257"/>
      <c r="E26" s="259"/>
      <c r="F26" s="259"/>
      <c r="G26" s="259"/>
      <c r="H26" s="260"/>
      <c r="I26" s="321" t="str">
        <f>IFERROR(VLOOKUP(D26,コード表!A:B,2,0),"")</f>
        <v/>
      </c>
      <c r="J26" s="322"/>
      <c r="K26" s="322"/>
      <c r="L26" s="322"/>
      <c r="M26" s="322"/>
      <c r="N26" s="323"/>
      <c r="O26" s="321" t="str">
        <f>IFERROR(VLOOKUP(D26,コード表!A:C,3,0),"")</f>
        <v/>
      </c>
      <c r="P26" s="322"/>
      <c r="Q26" s="322"/>
      <c r="R26" s="322"/>
      <c r="S26" s="323"/>
      <c r="T26" s="368" t="str">
        <f>IFERROR(VLOOKUP(D26,コード表!A:D,4,0),"")</f>
        <v/>
      </c>
      <c r="U26" s="369"/>
      <c r="V26" s="369"/>
      <c r="W26" s="370"/>
      <c r="X26" s="370"/>
      <c r="Y26" s="370"/>
      <c r="Z26" s="368" t="str">
        <f t="shared" ref="Z26" si="6">IFERROR(T26*W26,"")</f>
        <v/>
      </c>
      <c r="AA26" s="369"/>
      <c r="AB26" s="369"/>
      <c r="AC26" s="369"/>
      <c r="AD26" s="369"/>
      <c r="AE26" s="369"/>
      <c r="AF26" s="333"/>
      <c r="AG26" s="333"/>
      <c r="AH26" s="334"/>
      <c r="AI26" s="351"/>
      <c r="AJ26" s="320"/>
    </row>
    <row r="27" spans="1:48" s="7" customFormat="1" ht="12" customHeight="1" x14ac:dyDescent="0.2">
      <c r="A27" s="320"/>
      <c r="B27" s="246"/>
      <c r="C27" s="420"/>
      <c r="D27" s="342"/>
      <c r="E27" s="343"/>
      <c r="F27" s="343"/>
      <c r="G27" s="343"/>
      <c r="H27" s="344"/>
      <c r="I27" s="324"/>
      <c r="J27" s="325"/>
      <c r="K27" s="325"/>
      <c r="L27" s="325"/>
      <c r="M27" s="325"/>
      <c r="N27" s="326"/>
      <c r="O27" s="324"/>
      <c r="P27" s="325"/>
      <c r="Q27" s="325"/>
      <c r="R27" s="325"/>
      <c r="S27" s="326"/>
      <c r="T27" s="369"/>
      <c r="U27" s="369"/>
      <c r="V27" s="369"/>
      <c r="W27" s="370"/>
      <c r="X27" s="370"/>
      <c r="Y27" s="370"/>
      <c r="Z27" s="369"/>
      <c r="AA27" s="369"/>
      <c r="AB27" s="369"/>
      <c r="AC27" s="369"/>
      <c r="AD27" s="369"/>
      <c r="AE27" s="369"/>
      <c r="AF27" s="333"/>
      <c r="AG27" s="333"/>
      <c r="AH27" s="334"/>
      <c r="AI27" s="351"/>
      <c r="AJ27" s="320"/>
    </row>
    <row r="28" spans="1:48" s="7" customFormat="1" ht="12" customHeight="1" x14ac:dyDescent="0.2">
      <c r="A28" s="320"/>
      <c r="B28" s="246"/>
      <c r="C28" s="420"/>
      <c r="D28" s="257"/>
      <c r="E28" s="259"/>
      <c r="F28" s="259"/>
      <c r="G28" s="259"/>
      <c r="H28" s="260"/>
      <c r="I28" s="321" t="str">
        <f>IFERROR(VLOOKUP(D28,コード表!A:B,2,0),"")</f>
        <v/>
      </c>
      <c r="J28" s="322"/>
      <c r="K28" s="322"/>
      <c r="L28" s="322"/>
      <c r="M28" s="322"/>
      <c r="N28" s="323"/>
      <c r="O28" s="321" t="str">
        <f>IFERROR(VLOOKUP(D28,コード表!A:C,3,0),"")</f>
        <v/>
      </c>
      <c r="P28" s="322"/>
      <c r="Q28" s="322"/>
      <c r="R28" s="322"/>
      <c r="S28" s="323"/>
      <c r="T28" s="368" t="str">
        <f>IFERROR(VLOOKUP(D28,コード表!A:D,4,0),"")</f>
        <v/>
      </c>
      <c r="U28" s="369"/>
      <c r="V28" s="369"/>
      <c r="W28" s="370"/>
      <c r="X28" s="370"/>
      <c r="Y28" s="370"/>
      <c r="Z28" s="368" t="str">
        <f t="shared" ref="Z28" si="7">IFERROR(T28*W28,"")</f>
        <v/>
      </c>
      <c r="AA28" s="369"/>
      <c r="AB28" s="369"/>
      <c r="AC28" s="369"/>
      <c r="AD28" s="369"/>
      <c r="AE28" s="369"/>
      <c r="AF28" s="333"/>
      <c r="AG28" s="333"/>
      <c r="AH28" s="334"/>
      <c r="AI28" s="351"/>
      <c r="AJ28" s="320"/>
    </row>
    <row r="29" spans="1:48" s="7" customFormat="1" ht="12" customHeight="1" x14ac:dyDescent="0.2">
      <c r="A29" s="320"/>
      <c r="B29" s="246"/>
      <c r="C29" s="420"/>
      <c r="D29" s="342"/>
      <c r="E29" s="343"/>
      <c r="F29" s="343"/>
      <c r="G29" s="343"/>
      <c r="H29" s="344"/>
      <c r="I29" s="324"/>
      <c r="J29" s="325"/>
      <c r="K29" s="325"/>
      <c r="L29" s="325"/>
      <c r="M29" s="325"/>
      <c r="N29" s="326"/>
      <c r="O29" s="324"/>
      <c r="P29" s="325"/>
      <c r="Q29" s="325"/>
      <c r="R29" s="325"/>
      <c r="S29" s="326"/>
      <c r="T29" s="369"/>
      <c r="U29" s="369"/>
      <c r="V29" s="369"/>
      <c r="W29" s="370"/>
      <c r="X29" s="370"/>
      <c r="Y29" s="370"/>
      <c r="Z29" s="369"/>
      <c r="AA29" s="369"/>
      <c r="AB29" s="369"/>
      <c r="AC29" s="369"/>
      <c r="AD29" s="369"/>
      <c r="AE29" s="369"/>
      <c r="AF29" s="333"/>
      <c r="AG29" s="333"/>
      <c r="AH29" s="334"/>
      <c r="AI29" s="351"/>
      <c r="AJ29" s="320"/>
    </row>
    <row r="30" spans="1:48" s="7" customFormat="1" ht="12" customHeight="1" x14ac:dyDescent="0.2">
      <c r="A30" s="320"/>
      <c r="B30" s="246"/>
      <c r="C30" s="420"/>
      <c r="D30" s="257"/>
      <c r="E30" s="259"/>
      <c r="F30" s="259"/>
      <c r="G30" s="259"/>
      <c r="H30" s="260"/>
      <c r="I30" s="321" t="str">
        <f>IFERROR(VLOOKUP(D30,コード表!A:B,2,0),"")</f>
        <v/>
      </c>
      <c r="J30" s="322"/>
      <c r="K30" s="322"/>
      <c r="L30" s="322"/>
      <c r="M30" s="322"/>
      <c r="N30" s="323"/>
      <c r="O30" s="321" t="str">
        <f>IFERROR(VLOOKUP(D30,コード表!A:C,3,0),"")</f>
        <v/>
      </c>
      <c r="P30" s="322"/>
      <c r="Q30" s="322"/>
      <c r="R30" s="322"/>
      <c r="S30" s="323"/>
      <c r="T30" s="368" t="str">
        <f>IFERROR(VLOOKUP(D30,コード表!A:D,4,0),"")</f>
        <v/>
      </c>
      <c r="U30" s="369"/>
      <c r="V30" s="369"/>
      <c r="W30" s="370"/>
      <c r="X30" s="370"/>
      <c r="Y30" s="370"/>
      <c r="Z30" s="368" t="str">
        <f t="shared" ref="Z30" si="8">IFERROR(T30*W30,"")</f>
        <v/>
      </c>
      <c r="AA30" s="369"/>
      <c r="AB30" s="369"/>
      <c r="AC30" s="369"/>
      <c r="AD30" s="369"/>
      <c r="AE30" s="369"/>
      <c r="AF30" s="333"/>
      <c r="AG30" s="333"/>
      <c r="AH30" s="334"/>
      <c r="AI30" s="351"/>
      <c r="AJ30" s="320"/>
    </row>
    <row r="31" spans="1:48" s="7" customFormat="1" ht="12" customHeight="1" x14ac:dyDescent="0.2">
      <c r="A31" s="320"/>
      <c r="B31" s="246"/>
      <c r="C31" s="420"/>
      <c r="D31" s="342"/>
      <c r="E31" s="343"/>
      <c r="F31" s="343"/>
      <c r="G31" s="343"/>
      <c r="H31" s="344"/>
      <c r="I31" s="324"/>
      <c r="J31" s="325"/>
      <c r="K31" s="325"/>
      <c r="L31" s="325"/>
      <c r="M31" s="325"/>
      <c r="N31" s="326"/>
      <c r="O31" s="324"/>
      <c r="P31" s="325"/>
      <c r="Q31" s="325"/>
      <c r="R31" s="325"/>
      <c r="S31" s="326"/>
      <c r="T31" s="369"/>
      <c r="U31" s="369"/>
      <c r="V31" s="369"/>
      <c r="W31" s="370"/>
      <c r="X31" s="370"/>
      <c r="Y31" s="370"/>
      <c r="Z31" s="369"/>
      <c r="AA31" s="369"/>
      <c r="AB31" s="369"/>
      <c r="AC31" s="369"/>
      <c r="AD31" s="369"/>
      <c r="AE31" s="369"/>
      <c r="AF31" s="333"/>
      <c r="AG31" s="333"/>
      <c r="AH31" s="334"/>
      <c r="AI31" s="351"/>
      <c r="AJ31" s="320"/>
    </row>
    <row r="32" spans="1:48" s="7" customFormat="1" ht="12" customHeight="1" x14ac:dyDescent="0.2">
      <c r="A32" s="320"/>
      <c r="B32" s="246"/>
      <c r="C32" s="420"/>
      <c r="D32" s="257"/>
      <c r="E32" s="259"/>
      <c r="F32" s="259"/>
      <c r="G32" s="259"/>
      <c r="H32" s="260"/>
      <c r="I32" s="321" t="str">
        <f>IFERROR(VLOOKUP(D32,コード表!A:B,2,0),"")</f>
        <v/>
      </c>
      <c r="J32" s="322"/>
      <c r="K32" s="322"/>
      <c r="L32" s="322"/>
      <c r="M32" s="322"/>
      <c r="N32" s="323"/>
      <c r="O32" s="321" t="str">
        <f>IFERROR(VLOOKUP(D32,コード表!A:C,3,0),"")</f>
        <v/>
      </c>
      <c r="P32" s="322"/>
      <c r="Q32" s="322"/>
      <c r="R32" s="322"/>
      <c r="S32" s="323"/>
      <c r="T32" s="368" t="str">
        <f>IFERROR(VLOOKUP(D32,コード表!A:D,4,0),"")</f>
        <v/>
      </c>
      <c r="U32" s="369"/>
      <c r="V32" s="369"/>
      <c r="W32" s="370"/>
      <c r="X32" s="370"/>
      <c r="Y32" s="370"/>
      <c r="Z32" s="368" t="str">
        <f t="shared" ref="Z32" si="9">IFERROR(T32*W32,"")</f>
        <v/>
      </c>
      <c r="AA32" s="369"/>
      <c r="AB32" s="369"/>
      <c r="AC32" s="369"/>
      <c r="AD32" s="369"/>
      <c r="AE32" s="369"/>
      <c r="AF32" s="333"/>
      <c r="AG32" s="333"/>
      <c r="AH32" s="334"/>
      <c r="AI32" s="351"/>
      <c r="AJ32" s="320"/>
    </row>
    <row r="33" spans="1:58" s="7" customFormat="1" ht="12" customHeight="1" x14ac:dyDescent="0.2">
      <c r="A33" s="320"/>
      <c r="B33" s="246"/>
      <c r="C33" s="420"/>
      <c r="D33" s="342"/>
      <c r="E33" s="343"/>
      <c r="F33" s="343"/>
      <c r="G33" s="343"/>
      <c r="H33" s="344"/>
      <c r="I33" s="324"/>
      <c r="J33" s="325"/>
      <c r="K33" s="325"/>
      <c r="L33" s="325"/>
      <c r="M33" s="325"/>
      <c r="N33" s="326"/>
      <c r="O33" s="324"/>
      <c r="P33" s="325"/>
      <c r="Q33" s="325"/>
      <c r="R33" s="325"/>
      <c r="S33" s="326"/>
      <c r="T33" s="369"/>
      <c r="U33" s="369"/>
      <c r="V33" s="369"/>
      <c r="W33" s="370"/>
      <c r="X33" s="370"/>
      <c r="Y33" s="370"/>
      <c r="Z33" s="369"/>
      <c r="AA33" s="369"/>
      <c r="AB33" s="369"/>
      <c r="AC33" s="369"/>
      <c r="AD33" s="369"/>
      <c r="AE33" s="369"/>
      <c r="AF33" s="333"/>
      <c r="AG33" s="333"/>
      <c r="AH33" s="334"/>
      <c r="AI33" s="351"/>
      <c r="AJ33" s="320"/>
    </row>
    <row r="34" spans="1:58" s="7" customFormat="1" ht="12" customHeight="1" x14ac:dyDescent="0.2">
      <c r="A34" s="320"/>
      <c r="B34" s="246"/>
      <c r="C34" s="420"/>
      <c r="D34" s="257"/>
      <c r="E34" s="259"/>
      <c r="F34" s="259"/>
      <c r="G34" s="259"/>
      <c r="H34" s="260"/>
      <c r="I34" s="321" t="str">
        <f>IFERROR(VLOOKUP(D34,コード表!A:B,2,0),"")</f>
        <v/>
      </c>
      <c r="J34" s="322"/>
      <c r="K34" s="322"/>
      <c r="L34" s="322"/>
      <c r="M34" s="322"/>
      <c r="N34" s="323"/>
      <c r="O34" s="321" t="str">
        <f>IFERROR(VLOOKUP(D34,コード表!A:C,3,0),"")</f>
        <v/>
      </c>
      <c r="P34" s="322"/>
      <c r="Q34" s="322"/>
      <c r="R34" s="322"/>
      <c r="S34" s="323"/>
      <c r="T34" s="368" t="str">
        <f>IFERROR(VLOOKUP(D34,コード表!A:D,4,0),"")</f>
        <v/>
      </c>
      <c r="U34" s="369"/>
      <c r="V34" s="369"/>
      <c r="W34" s="370"/>
      <c r="X34" s="370"/>
      <c r="Y34" s="370"/>
      <c r="Z34" s="368" t="str">
        <f t="shared" ref="Z34" si="10">IFERROR(T34*W34,"")</f>
        <v/>
      </c>
      <c r="AA34" s="369"/>
      <c r="AB34" s="369"/>
      <c r="AC34" s="369"/>
      <c r="AD34" s="369"/>
      <c r="AE34" s="369"/>
      <c r="AF34" s="333"/>
      <c r="AG34" s="333"/>
      <c r="AH34" s="334"/>
      <c r="AI34" s="351"/>
      <c r="AJ34" s="320"/>
    </row>
    <row r="35" spans="1:58" s="7" customFormat="1" ht="12" customHeight="1" x14ac:dyDescent="0.2">
      <c r="A35" s="320"/>
      <c r="B35" s="246"/>
      <c r="C35" s="420"/>
      <c r="D35" s="342"/>
      <c r="E35" s="343"/>
      <c r="F35" s="343"/>
      <c r="G35" s="343"/>
      <c r="H35" s="344"/>
      <c r="I35" s="324"/>
      <c r="J35" s="325"/>
      <c r="K35" s="325"/>
      <c r="L35" s="325"/>
      <c r="M35" s="325"/>
      <c r="N35" s="326"/>
      <c r="O35" s="324"/>
      <c r="P35" s="325"/>
      <c r="Q35" s="325"/>
      <c r="R35" s="325"/>
      <c r="S35" s="326"/>
      <c r="T35" s="369"/>
      <c r="U35" s="369"/>
      <c r="V35" s="369"/>
      <c r="W35" s="370"/>
      <c r="X35" s="370"/>
      <c r="Y35" s="370"/>
      <c r="Z35" s="369"/>
      <c r="AA35" s="369"/>
      <c r="AB35" s="369"/>
      <c r="AC35" s="369"/>
      <c r="AD35" s="369"/>
      <c r="AE35" s="369"/>
      <c r="AF35" s="333"/>
      <c r="AG35" s="333"/>
      <c r="AH35" s="334"/>
      <c r="AI35" s="351"/>
      <c r="AJ35" s="320"/>
    </row>
    <row r="36" spans="1:58" s="7" customFormat="1" ht="12" customHeight="1" x14ac:dyDescent="0.2">
      <c r="A36" s="320"/>
      <c r="B36" s="246"/>
      <c r="C36" s="420"/>
      <c r="D36" s="257"/>
      <c r="E36" s="259"/>
      <c r="F36" s="259"/>
      <c r="G36" s="259"/>
      <c r="H36" s="260"/>
      <c r="I36" s="321" t="str">
        <f>IFERROR(VLOOKUP(D36,コード表!A:B,2,0),"")</f>
        <v/>
      </c>
      <c r="J36" s="322"/>
      <c r="K36" s="322"/>
      <c r="L36" s="322"/>
      <c r="M36" s="322"/>
      <c r="N36" s="323"/>
      <c r="O36" s="321" t="str">
        <f>IFERROR(VLOOKUP(D36,コード表!A:C,3,0),"")</f>
        <v/>
      </c>
      <c r="P36" s="322"/>
      <c r="Q36" s="322"/>
      <c r="R36" s="322"/>
      <c r="S36" s="323"/>
      <c r="T36" s="368" t="str">
        <f>IFERROR(VLOOKUP(D36,コード表!A:D,4,0),"")</f>
        <v/>
      </c>
      <c r="U36" s="369"/>
      <c r="V36" s="369"/>
      <c r="W36" s="370"/>
      <c r="X36" s="370"/>
      <c r="Y36" s="370"/>
      <c r="Z36" s="368" t="str">
        <f t="shared" ref="Z36" si="11">IFERROR(T36*W36,"")</f>
        <v/>
      </c>
      <c r="AA36" s="369"/>
      <c r="AB36" s="369"/>
      <c r="AC36" s="369"/>
      <c r="AD36" s="369"/>
      <c r="AE36" s="369"/>
      <c r="AF36" s="333"/>
      <c r="AG36" s="333"/>
      <c r="AH36" s="334"/>
      <c r="AI36" s="351"/>
      <c r="AJ36" s="320"/>
    </row>
    <row r="37" spans="1:58" s="7" customFormat="1" ht="12" customHeight="1" x14ac:dyDescent="0.2">
      <c r="A37" s="320"/>
      <c r="B37" s="246"/>
      <c r="C37" s="420"/>
      <c r="D37" s="342"/>
      <c r="E37" s="343"/>
      <c r="F37" s="343"/>
      <c r="G37" s="343"/>
      <c r="H37" s="344"/>
      <c r="I37" s="324"/>
      <c r="J37" s="325"/>
      <c r="K37" s="325"/>
      <c r="L37" s="325"/>
      <c r="M37" s="325"/>
      <c r="N37" s="326"/>
      <c r="O37" s="324"/>
      <c r="P37" s="325"/>
      <c r="Q37" s="325"/>
      <c r="R37" s="325"/>
      <c r="S37" s="326"/>
      <c r="T37" s="369"/>
      <c r="U37" s="369"/>
      <c r="V37" s="369"/>
      <c r="W37" s="370"/>
      <c r="X37" s="370"/>
      <c r="Y37" s="370"/>
      <c r="Z37" s="369"/>
      <c r="AA37" s="369"/>
      <c r="AB37" s="369"/>
      <c r="AC37" s="369"/>
      <c r="AD37" s="369"/>
      <c r="AE37" s="369"/>
      <c r="AF37" s="333"/>
      <c r="AG37" s="333"/>
      <c r="AH37" s="334"/>
      <c r="AI37" s="351"/>
      <c r="AJ37" s="320"/>
    </row>
    <row r="38" spans="1:58" s="7" customFormat="1" ht="12" customHeight="1" x14ac:dyDescent="0.2">
      <c r="A38" s="320"/>
      <c r="B38" s="246"/>
      <c r="C38" s="420"/>
      <c r="D38" s="257"/>
      <c r="E38" s="259"/>
      <c r="F38" s="259"/>
      <c r="G38" s="259"/>
      <c r="H38" s="260"/>
      <c r="I38" s="321" t="str">
        <f>IFERROR(VLOOKUP(D38,コード表!A:B,2,0),"")</f>
        <v/>
      </c>
      <c r="J38" s="322"/>
      <c r="K38" s="322"/>
      <c r="L38" s="322"/>
      <c r="M38" s="322"/>
      <c r="N38" s="323"/>
      <c r="O38" s="321" t="str">
        <f>IFERROR(VLOOKUP(D38,コード表!A:C,3,0),"")</f>
        <v/>
      </c>
      <c r="P38" s="322"/>
      <c r="Q38" s="322"/>
      <c r="R38" s="322"/>
      <c r="S38" s="323"/>
      <c r="T38" s="368" t="str">
        <f>IFERROR(VLOOKUP(D38,コード表!A:D,4,0),"")</f>
        <v/>
      </c>
      <c r="U38" s="369"/>
      <c r="V38" s="369"/>
      <c r="W38" s="370"/>
      <c r="X38" s="370"/>
      <c r="Y38" s="370"/>
      <c r="Z38" s="368" t="str">
        <f t="shared" ref="Z38" si="12">IFERROR(T38*W38,"")</f>
        <v/>
      </c>
      <c r="AA38" s="369"/>
      <c r="AB38" s="369"/>
      <c r="AC38" s="369"/>
      <c r="AD38" s="369"/>
      <c r="AE38" s="369"/>
      <c r="AF38" s="333"/>
      <c r="AG38" s="333"/>
      <c r="AH38" s="334"/>
      <c r="AI38" s="351"/>
      <c r="AJ38" s="320"/>
    </row>
    <row r="39" spans="1:58" s="7" customFormat="1" ht="11.5" customHeight="1" x14ac:dyDescent="0.2">
      <c r="A39" s="320"/>
      <c r="B39" s="246"/>
      <c r="C39" s="420"/>
      <c r="D39" s="342"/>
      <c r="E39" s="343"/>
      <c r="F39" s="343"/>
      <c r="G39" s="343"/>
      <c r="H39" s="344"/>
      <c r="I39" s="324"/>
      <c r="J39" s="325"/>
      <c r="K39" s="325"/>
      <c r="L39" s="325"/>
      <c r="M39" s="325"/>
      <c r="N39" s="326"/>
      <c r="O39" s="324"/>
      <c r="P39" s="325"/>
      <c r="Q39" s="325"/>
      <c r="R39" s="325"/>
      <c r="S39" s="326"/>
      <c r="T39" s="369"/>
      <c r="U39" s="369"/>
      <c r="V39" s="369"/>
      <c r="W39" s="370"/>
      <c r="X39" s="370"/>
      <c r="Y39" s="370"/>
      <c r="Z39" s="369"/>
      <c r="AA39" s="369"/>
      <c r="AB39" s="369"/>
      <c r="AC39" s="369"/>
      <c r="AD39" s="369"/>
      <c r="AE39" s="369"/>
      <c r="AF39" s="333"/>
      <c r="AG39" s="333"/>
      <c r="AH39" s="334"/>
      <c r="AI39" s="351"/>
      <c r="AJ39" s="320"/>
    </row>
    <row r="40" spans="1:58" ht="12" customHeight="1" x14ac:dyDescent="0.2">
      <c r="A40" s="320"/>
      <c r="B40" s="246"/>
      <c r="C40" s="420"/>
      <c r="D40" s="257"/>
      <c r="E40" s="259"/>
      <c r="F40" s="259"/>
      <c r="G40" s="259"/>
      <c r="H40" s="260"/>
      <c r="I40" s="321" t="str">
        <f>IFERROR(VLOOKUP(D40,コード表!A:B,2,0),"")</f>
        <v/>
      </c>
      <c r="J40" s="322"/>
      <c r="K40" s="322"/>
      <c r="L40" s="322"/>
      <c r="M40" s="322"/>
      <c r="N40" s="323"/>
      <c r="O40" s="321" t="str">
        <f>IFERROR(VLOOKUP(D40,コード表!A:C,3,0),"")</f>
        <v/>
      </c>
      <c r="P40" s="322"/>
      <c r="Q40" s="322"/>
      <c r="R40" s="322"/>
      <c r="S40" s="323"/>
      <c r="T40" s="368" t="str">
        <f>IFERROR(VLOOKUP(D40,コード表!A:D,4,0),"")</f>
        <v/>
      </c>
      <c r="U40" s="369"/>
      <c r="V40" s="369"/>
      <c r="W40" s="370"/>
      <c r="X40" s="370"/>
      <c r="Y40" s="370"/>
      <c r="Z40" s="368" t="str">
        <f t="shared" ref="Z40" si="13">IFERROR(T40*W40,"")</f>
        <v/>
      </c>
      <c r="AA40" s="369"/>
      <c r="AB40" s="369"/>
      <c r="AC40" s="369"/>
      <c r="AD40" s="369"/>
      <c r="AE40" s="369"/>
      <c r="AF40" s="333"/>
      <c r="AG40" s="333"/>
      <c r="AH40" s="334"/>
      <c r="AI40" s="351"/>
      <c r="AJ40" s="320"/>
    </row>
    <row r="41" spans="1:58" ht="12" customHeight="1" x14ac:dyDescent="0.2">
      <c r="A41" s="320"/>
      <c r="B41" s="246"/>
      <c r="C41" s="420"/>
      <c r="D41" s="342"/>
      <c r="E41" s="343"/>
      <c r="F41" s="343"/>
      <c r="G41" s="343"/>
      <c r="H41" s="344"/>
      <c r="I41" s="324"/>
      <c r="J41" s="325"/>
      <c r="K41" s="325"/>
      <c r="L41" s="325"/>
      <c r="M41" s="325"/>
      <c r="N41" s="326"/>
      <c r="O41" s="324"/>
      <c r="P41" s="325"/>
      <c r="Q41" s="325"/>
      <c r="R41" s="325"/>
      <c r="S41" s="326"/>
      <c r="T41" s="369"/>
      <c r="U41" s="369"/>
      <c r="V41" s="369"/>
      <c r="W41" s="370"/>
      <c r="X41" s="370"/>
      <c r="Y41" s="370"/>
      <c r="Z41" s="369"/>
      <c r="AA41" s="369"/>
      <c r="AB41" s="369"/>
      <c r="AC41" s="369"/>
      <c r="AD41" s="369"/>
      <c r="AE41" s="369"/>
      <c r="AF41" s="333"/>
      <c r="AG41" s="333"/>
      <c r="AH41" s="334"/>
      <c r="AI41" s="351"/>
      <c r="AJ41" s="320"/>
    </row>
    <row r="42" spans="1:58" s="7" customFormat="1" ht="12" customHeight="1" x14ac:dyDescent="0.2">
      <c r="A42" s="320"/>
      <c r="B42" s="246"/>
      <c r="C42" s="421"/>
      <c r="D42" s="257"/>
      <c r="E42" s="259"/>
      <c r="F42" s="259"/>
      <c r="G42" s="259"/>
      <c r="H42" s="260"/>
      <c r="I42" s="321" t="str">
        <f>IFERROR(VLOOKUP(D42,コード表!A:B,2,0),"")</f>
        <v/>
      </c>
      <c r="J42" s="322"/>
      <c r="K42" s="322"/>
      <c r="L42" s="322"/>
      <c r="M42" s="322"/>
      <c r="N42" s="323"/>
      <c r="O42" s="321" t="str">
        <f>IFERROR(VLOOKUP(D42,コード表!A:C,3,0),"")</f>
        <v/>
      </c>
      <c r="P42" s="322"/>
      <c r="Q42" s="322"/>
      <c r="R42" s="322"/>
      <c r="S42" s="323"/>
      <c r="T42" s="368" t="str">
        <f>IFERROR(VLOOKUP(D42,コード表!A:D,4,0),"")</f>
        <v/>
      </c>
      <c r="U42" s="369"/>
      <c r="V42" s="369"/>
      <c r="W42" s="370"/>
      <c r="X42" s="370"/>
      <c r="Y42" s="370"/>
      <c r="Z42" s="368" t="str">
        <f t="shared" ref="Z42" si="14">IFERROR(T42*W42,"")</f>
        <v/>
      </c>
      <c r="AA42" s="369"/>
      <c r="AB42" s="369"/>
      <c r="AC42" s="369"/>
      <c r="AD42" s="369"/>
      <c r="AE42" s="369"/>
      <c r="AF42" s="333"/>
      <c r="AG42" s="333"/>
      <c r="AH42" s="334"/>
      <c r="AI42" s="351"/>
      <c r="AJ42" s="320"/>
    </row>
    <row r="43" spans="1:58" s="7" customFormat="1" ht="12" customHeight="1" x14ac:dyDescent="0.2">
      <c r="A43" s="320"/>
      <c r="B43" s="246"/>
      <c r="C43" s="421"/>
      <c r="D43" s="342"/>
      <c r="E43" s="343"/>
      <c r="F43" s="343"/>
      <c r="G43" s="343"/>
      <c r="H43" s="344"/>
      <c r="I43" s="324"/>
      <c r="J43" s="325"/>
      <c r="K43" s="325"/>
      <c r="L43" s="325"/>
      <c r="M43" s="325"/>
      <c r="N43" s="326"/>
      <c r="O43" s="324"/>
      <c r="P43" s="325"/>
      <c r="Q43" s="325"/>
      <c r="R43" s="325"/>
      <c r="S43" s="326"/>
      <c r="T43" s="369"/>
      <c r="U43" s="369"/>
      <c r="V43" s="369"/>
      <c r="W43" s="370"/>
      <c r="X43" s="370"/>
      <c r="Y43" s="370"/>
      <c r="Z43" s="369"/>
      <c r="AA43" s="369"/>
      <c r="AB43" s="369"/>
      <c r="AC43" s="369"/>
      <c r="AD43" s="369"/>
      <c r="AE43" s="369"/>
      <c r="AF43" s="333"/>
      <c r="AG43" s="333"/>
      <c r="AH43" s="334"/>
      <c r="AI43" s="351"/>
      <c r="AJ43" s="320"/>
    </row>
    <row r="44" spans="1:58" s="7" customFormat="1" ht="12" customHeight="1" x14ac:dyDescent="0.2">
      <c r="A44" s="320"/>
      <c r="B44" s="246"/>
      <c r="C44" s="421"/>
      <c r="D44" s="257"/>
      <c r="E44" s="259"/>
      <c r="F44" s="259"/>
      <c r="G44" s="259"/>
      <c r="H44" s="260"/>
      <c r="I44" s="321" t="str">
        <f>IFERROR(VLOOKUP(D44,コード表!A:B,2,0),"")</f>
        <v/>
      </c>
      <c r="J44" s="322"/>
      <c r="K44" s="322"/>
      <c r="L44" s="322"/>
      <c r="M44" s="322"/>
      <c r="N44" s="323"/>
      <c r="O44" s="321" t="str">
        <f>IFERROR(VLOOKUP(D44,コード表!A:C,3,0),"")</f>
        <v/>
      </c>
      <c r="P44" s="322"/>
      <c r="Q44" s="322"/>
      <c r="R44" s="322"/>
      <c r="S44" s="323"/>
      <c r="T44" s="368" t="str">
        <f>IFERROR(VLOOKUP(D44,コード表!A:D,4,0),"")</f>
        <v/>
      </c>
      <c r="U44" s="369"/>
      <c r="V44" s="369"/>
      <c r="W44" s="370"/>
      <c r="X44" s="370"/>
      <c r="Y44" s="370"/>
      <c r="Z44" s="368" t="str">
        <f t="shared" ref="Z44" si="15">IFERROR(T44*W44,"")</f>
        <v/>
      </c>
      <c r="AA44" s="369"/>
      <c r="AB44" s="369"/>
      <c r="AC44" s="369"/>
      <c r="AD44" s="369"/>
      <c r="AE44" s="369"/>
      <c r="AF44" s="333"/>
      <c r="AG44" s="333"/>
      <c r="AH44" s="334"/>
      <c r="AI44" s="351"/>
      <c r="AJ44" s="320"/>
    </row>
    <row r="45" spans="1:58" s="7" customFormat="1" ht="12" customHeight="1" thickBot="1" x14ac:dyDescent="0.25">
      <c r="A45" s="320"/>
      <c r="B45" s="246"/>
      <c r="C45" s="421"/>
      <c r="D45" s="342"/>
      <c r="E45" s="343"/>
      <c r="F45" s="343"/>
      <c r="G45" s="343"/>
      <c r="H45" s="344"/>
      <c r="I45" s="324"/>
      <c r="J45" s="325"/>
      <c r="K45" s="325"/>
      <c r="L45" s="325"/>
      <c r="M45" s="325"/>
      <c r="N45" s="326"/>
      <c r="O45" s="324"/>
      <c r="P45" s="325"/>
      <c r="Q45" s="325"/>
      <c r="R45" s="325"/>
      <c r="S45" s="326"/>
      <c r="T45" s="369"/>
      <c r="U45" s="369"/>
      <c r="V45" s="369"/>
      <c r="W45" s="370"/>
      <c r="X45" s="370"/>
      <c r="Y45" s="370"/>
      <c r="Z45" s="423"/>
      <c r="AA45" s="423"/>
      <c r="AB45" s="423"/>
      <c r="AC45" s="423"/>
      <c r="AD45" s="423"/>
      <c r="AE45" s="423"/>
      <c r="AF45" s="424"/>
      <c r="AG45" s="424"/>
      <c r="AH45" s="425"/>
      <c r="AI45" s="351"/>
      <c r="AJ45" s="320"/>
    </row>
    <row r="46" spans="1:58" ht="11.5" customHeight="1" x14ac:dyDescent="0.2">
      <c r="A46" s="320"/>
      <c r="B46" s="246"/>
      <c r="C46" s="421"/>
      <c r="D46" s="371" t="s">
        <v>76</v>
      </c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462"/>
      <c r="AA46" s="463"/>
      <c r="AB46" s="463"/>
      <c r="AC46" s="463"/>
      <c r="AD46" s="463"/>
      <c r="AE46" s="463"/>
      <c r="AF46" s="463"/>
      <c r="AG46" s="463"/>
      <c r="AH46" s="464"/>
      <c r="AI46" s="351"/>
      <c r="AJ46" s="320"/>
      <c r="AK46" s="454" t="s">
        <v>105</v>
      </c>
      <c r="AL46" s="455"/>
      <c r="AM46" s="455"/>
      <c r="AN46" s="455"/>
      <c r="AO46" s="455"/>
      <c r="AP46" s="455"/>
      <c r="AQ46" s="455"/>
      <c r="AR46" s="455"/>
      <c r="AS46" s="455"/>
      <c r="AT46" s="455"/>
      <c r="AU46" s="455"/>
      <c r="AV46" s="455"/>
      <c r="AW46" s="455"/>
      <c r="AX46" s="455"/>
      <c r="AY46" s="455"/>
      <c r="AZ46" s="455"/>
      <c r="BA46" s="455"/>
      <c r="BB46" s="455"/>
      <c r="BC46" s="455"/>
      <c r="BD46" s="455"/>
      <c r="BE46" s="455"/>
      <c r="BF46" s="455"/>
    </row>
    <row r="47" spans="1:58" ht="12" customHeight="1" thickBot="1" x14ac:dyDescent="0.25">
      <c r="A47" s="320"/>
      <c r="B47" s="246"/>
      <c r="C47" s="422"/>
      <c r="D47" s="373"/>
      <c r="E47" s="354"/>
      <c r="F47" s="354"/>
      <c r="G47" s="354"/>
      <c r="H47" s="354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465"/>
      <c r="AA47" s="466"/>
      <c r="AB47" s="466"/>
      <c r="AC47" s="466"/>
      <c r="AD47" s="466"/>
      <c r="AE47" s="466"/>
      <c r="AF47" s="466"/>
      <c r="AG47" s="466"/>
      <c r="AH47" s="467"/>
      <c r="AI47" s="351"/>
      <c r="AJ47" s="320"/>
      <c r="AK47" s="455"/>
      <c r="AL47" s="455"/>
      <c r="AM47" s="455"/>
      <c r="AN47" s="455"/>
      <c r="AO47" s="455"/>
      <c r="AP47" s="455"/>
      <c r="AQ47" s="455"/>
      <c r="AR47" s="455"/>
      <c r="AS47" s="455"/>
      <c r="AT47" s="455"/>
      <c r="AU47" s="455"/>
      <c r="AV47" s="455"/>
      <c r="AW47" s="455"/>
      <c r="AX47" s="455"/>
      <c r="AY47" s="455"/>
      <c r="AZ47" s="455"/>
      <c r="BA47" s="455"/>
      <c r="BB47" s="455"/>
      <c r="BC47" s="455"/>
      <c r="BD47" s="455"/>
      <c r="BE47" s="455"/>
      <c r="BF47" s="455"/>
    </row>
    <row r="48" spans="1:58" ht="12" customHeight="1" thickBot="1" x14ac:dyDescent="0.25">
      <c r="A48" s="320"/>
      <c r="B48" s="246"/>
      <c r="C48" s="319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  <c r="Z48" s="320"/>
      <c r="AA48" s="320"/>
      <c r="AB48" s="320"/>
      <c r="AC48" s="320"/>
      <c r="AD48" s="320"/>
      <c r="AE48" s="320"/>
      <c r="AF48" s="320"/>
      <c r="AG48" s="320"/>
      <c r="AH48" s="320"/>
      <c r="AI48" s="351"/>
      <c r="AJ48" s="320"/>
      <c r="AK48" s="455"/>
      <c r="AL48" s="455"/>
      <c r="AM48" s="455"/>
      <c r="AN48" s="455"/>
      <c r="AO48" s="455"/>
      <c r="AP48" s="455"/>
      <c r="AQ48" s="455"/>
      <c r="AR48" s="455"/>
      <c r="AS48" s="455"/>
      <c r="AT48" s="455"/>
      <c r="AU48" s="455"/>
      <c r="AV48" s="455"/>
      <c r="AW48" s="455"/>
      <c r="AX48" s="455"/>
      <c r="AY48" s="455"/>
      <c r="AZ48" s="455"/>
      <c r="BA48" s="455"/>
      <c r="BB48" s="455"/>
      <c r="BC48" s="455"/>
      <c r="BD48" s="455"/>
      <c r="BE48" s="455"/>
      <c r="BF48" s="455"/>
    </row>
    <row r="49" spans="1:58" ht="12" customHeight="1" thickBot="1" x14ac:dyDescent="0.25">
      <c r="A49" s="320"/>
      <c r="B49" s="246"/>
      <c r="C49" s="339" t="s">
        <v>96</v>
      </c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452"/>
      <c r="AA49" s="452"/>
      <c r="AB49" s="452"/>
      <c r="AC49" s="452"/>
      <c r="AD49" s="452"/>
      <c r="AE49" s="452"/>
      <c r="AF49" s="452"/>
      <c r="AG49" s="452"/>
      <c r="AH49" s="452"/>
      <c r="AI49" s="351"/>
      <c r="AJ49" s="320"/>
      <c r="AK49" s="455"/>
      <c r="AL49" s="455"/>
      <c r="AM49" s="455"/>
      <c r="AN49" s="455"/>
      <c r="AO49" s="455"/>
      <c r="AP49" s="455"/>
      <c r="AQ49" s="455"/>
      <c r="AR49" s="455"/>
      <c r="AS49" s="455"/>
      <c r="AT49" s="455"/>
      <c r="AU49" s="455"/>
      <c r="AV49" s="455"/>
      <c r="AW49" s="455"/>
      <c r="AX49" s="455"/>
      <c r="AY49" s="455"/>
      <c r="AZ49" s="455"/>
      <c r="BA49" s="455"/>
      <c r="BB49" s="455"/>
      <c r="BC49" s="455"/>
      <c r="BD49" s="455"/>
      <c r="BE49" s="455"/>
      <c r="BF49" s="455"/>
    </row>
    <row r="50" spans="1:58" ht="12" customHeight="1" thickBot="1" x14ac:dyDescent="0.25">
      <c r="A50" s="320"/>
      <c r="B50" s="246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452"/>
      <c r="AA50" s="452"/>
      <c r="AB50" s="452"/>
      <c r="AC50" s="452"/>
      <c r="AD50" s="452"/>
      <c r="AE50" s="452"/>
      <c r="AF50" s="452"/>
      <c r="AG50" s="452"/>
      <c r="AH50" s="452"/>
      <c r="AI50" s="351"/>
      <c r="AJ50" s="320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  <c r="AV50" s="455"/>
      <c r="AW50" s="455"/>
      <c r="AX50" s="455"/>
      <c r="AY50" s="455"/>
      <c r="AZ50" s="455"/>
      <c r="BA50" s="455"/>
      <c r="BB50" s="455"/>
      <c r="BC50" s="455"/>
      <c r="BD50" s="455"/>
      <c r="BE50" s="455"/>
      <c r="BF50" s="455"/>
    </row>
    <row r="51" spans="1:58" ht="12" customHeight="1" thickBot="1" x14ac:dyDescent="0.25">
      <c r="A51" s="320"/>
      <c r="B51" s="246"/>
      <c r="C51" s="339" t="s">
        <v>77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40"/>
      <c r="P51" s="340"/>
      <c r="Q51" s="340"/>
      <c r="R51" s="340"/>
      <c r="S51" s="340"/>
      <c r="T51" s="340"/>
      <c r="U51" s="340"/>
      <c r="V51" s="340"/>
      <c r="W51" s="340"/>
      <c r="X51" s="340"/>
      <c r="Y51" s="340"/>
      <c r="Z51" s="452"/>
      <c r="AA51" s="453"/>
      <c r="AB51" s="453"/>
      <c r="AC51" s="453"/>
      <c r="AD51" s="453"/>
      <c r="AE51" s="453"/>
      <c r="AF51" s="453"/>
      <c r="AG51" s="453"/>
      <c r="AH51" s="453"/>
      <c r="AI51" s="351"/>
      <c r="AJ51" s="320"/>
      <c r="AK51" s="455"/>
      <c r="AL51" s="455"/>
      <c r="AM51" s="455"/>
      <c r="AN51" s="455"/>
      <c r="AO51" s="455"/>
      <c r="AP51" s="455"/>
      <c r="AQ51" s="455"/>
      <c r="AR51" s="455"/>
      <c r="AS51" s="455"/>
      <c r="AT51" s="455"/>
      <c r="AU51" s="455"/>
      <c r="AV51" s="455"/>
      <c r="AW51" s="455"/>
      <c r="AX51" s="455"/>
      <c r="AY51" s="455"/>
      <c r="AZ51" s="455"/>
      <c r="BA51" s="455"/>
      <c r="BB51" s="455"/>
      <c r="BC51" s="455"/>
      <c r="BD51" s="455"/>
      <c r="BE51" s="455"/>
      <c r="BF51" s="455"/>
    </row>
    <row r="52" spans="1:58" ht="12" customHeight="1" thickBot="1" x14ac:dyDescent="0.25">
      <c r="A52" s="320"/>
      <c r="B52" s="246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453"/>
      <c r="AA52" s="453"/>
      <c r="AB52" s="453"/>
      <c r="AC52" s="453"/>
      <c r="AD52" s="453"/>
      <c r="AE52" s="453"/>
      <c r="AF52" s="453"/>
      <c r="AG52" s="453"/>
      <c r="AH52" s="453"/>
      <c r="AI52" s="351"/>
      <c r="AJ52" s="320"/>
      <c r="AK52" s="455"/>
      <c r="AL52" s="455"/>
      <c r="AM52" s="455"/>
      <c r="AN52" s="455"/>
      <c r="AO52" s="455"/>
      <c r="AP52" s="455"/>
      <c r="AQ52" s="455"/>
      <c r="AR52" s="455"/>
      <c r="AS52" s="455"/>
      <c r="AT52" s="455"/>
      <c r="AU52" s="455"/>
      <c r="AV52" s="455"/>
      <c r="AW52" s="455"/>
      <c r="AX52" s="455"/>
      <c r="AY52" s="455"/>
      <c r="AZ52" s="455"/>
      <c r="BA52" s="455"/>
      <c r="BB52" s="455"/>
      <c r="BC52" s="455"/>
      <c r="BD52" s="455"/>
      <c r="BE52" s="455"/>
      <c r="BF52" s="455"/>
    </row>
    <row r="53" spans="1:58" ht="12" customHeight="1" thickBot="1" x14ac:dyDescent="0.25">
      <c r="A53" s="320"/>
      <c r="B53" s="246"/>
      <c r="C53" s="339" t="s">
        <v>79</v>
      </c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452"/>
      <c r="AA53" s="452"/>
      <c r="AB53" s="452"/>
      <c r="AC53" s="452"/>
      <c r="AD53" s="452"/>
      <c r="AE53" s="452"/>
      <c r="AF53" s="452"/>
      <c r="AG53" s="452"/>
      <c r="AH53" s="452"/>
      <c r="AI53" s="351"/>
      <c r="AJ53" s="320"/>
      <c r="AK53" s="455"/>
      <c r="AL53" s="455"/>
      <c r="AM53" s="455"/>
      <c r="AN53" s="455"/>
      <c r="AO53" s="455"/>
      <c r="AP53" s="455"/>
      <c r="AQ53" s="455"/>
      <c r="AR53" s="455"/>
      <c r="AS53" s="455"/>
      <c r="AT53" s="455"/>
      <c r="AU53" s="455"/>
      <c r="AV53" s="455"/>
      <c r="AW53" s="455"/>
      <c r="AX53" s="455"/>
      <c r="AY53" s="455"/>
      <c r="AZ53" s="455"/>
      <c r="BA53" s="455"/>
      <c r="BB53" s="455"/>
      <c r="BC53" s="455"/>
      <c r="BD53" s="455"/>
      <c r="BE53" s="455"/>
      <c r="BF53" s="455"/>
    </row>
    <row r="54" spans="1:58" ht="12" customHeight="1" thickBot="1" x14ac:dyDescent="0.25">
      <c r="A54" s="320"/>
      <c r="B54" s="246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452"/>
      <c r="AA54" s="452"/>
      <c r="AB54" s="452"/>
      <c r="AC54" s="452"/>
      <c r="AD54" s="452"/>
      <c r="AE54" s="452"/>
      <c r="AF54" s="452"/>
      <c r="AG54" s="452"/>
      <c r="AH54" s="452"/>
      <c r="AI54" s="351"/>
      <c r="AJ54" s="320"/>
      <c r="AK54" s="455"/>
      <c r="AL54" s="455"/>
      <c r="AM54" s="455"/>
      <c r="AN54" s="455"/>
      <c r="AO54" s="455"/>
      <c r="AP54" s="455"/>
      <c r="AQ54" s="455"/>
      <c r="AR54" s="455"/>
      <c r="AS54" s="455"/>
      <c r="AT54" s="455"/>
      <c r="AU54" s="455"/>
      <c r="AV54" s="455"/>
      <c r="AW54" s="455"/>
      <c r="AX54" s="455"/>
      <c r="AY54" s="455"/>
      <c r="AZ54" s="455"/>
      <c r="BA54" s="455"/>
      <c r="BB54" s="455"/>
      <c r="BC54" s="455"/>
      <c r="BD54" s="455"/>
      <c r="BE54" s="455"/>
      <c r="BF54" s="455"/>
    </row>
    <row r="55" spans="1:58" ht="12" customHeight="1" thickBot="1" x14ac:dyDescent="0.25">
      <c r="A55" s="320"/>
      <c r="B55" s="246"/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359"/>
      <c r="AI55" s="351"/>
      <c r="AJ55" s="320"/>
      <c r="AK55" s="455"/>
      <c r="AL55" s="455"/>
      <c r="AM55" s="455"/>
      <c r="AN55" s="455"/>
      <c r="AO55" s="455"/>
      <c r="AP55" s="455"/>
      <c r="AQ55" s="455"/>
      <c r="AR55" s="455"/>
      <c r="AS55" s="455"/>
      <c r="AT55" s="455"/>
      <c r="AU55" s="455"/>
      <c r="AV55" s="455"/>
      <c r="AW55" s="455"/>
      <c r="AX55" s="455"/>
      <c r="AY55" s="455"/>
      <c r="AZ55" s="455"/>
      <c r="BA55" s="455"/>
      <c r="BB55" s="455"/>
      <c r="BC55" s="455"/>
      <c r="BD55" s="455"/>
      <c r="BE55" s="455"/>
      <c r="BF55" s="455"/>
    </row>
    <row r="56" spans="1:58" ht="12" customHeight="1" thickTop="1" x14ac:dyDescent="0.2">
      <c r="A56" s="320"/>
      <c r="B56" s="246"/>
      <c r="C56" s="346" t="s">
        <v>97</v>
      </c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460"/>
      <c r="AA56" s="460"/>
      <c r="AB56" s="460"/>
      <c r="AC56" s="460"/>
      <c r="AD56" s="460"/>
      <c r="AE56" s="460"/>
      <c r="AF56" s="460"/>
      <c r="AG56" s="460"/>
      <c r="AH56" s="460"/>
      <c r="AI56" s="351"/>
      <c r="AJ56" s="320"/>
      <c r="AK56" s="455"/>
      <c r="AL56" s="455"/>
      <c r="AM56" s="455"/>
      <c r="AN56" s="455"/>
      <c r="AO56" s="455"/>
      <c r="AP56" s="455"/>
      <c r="AQ56" s="455"/>
      <c r="AR56" s="455"/>
      <c r="AS56" s="455"/>
      <c r="AT56" s="455"/>
      <c r="AU56" s="455"/>
      <c r="AV56" s="455"/>
      <c r="AW56" s="455"/>
      <c r="AX56" s="455"/>
      <c r="AY56" s="455"/>
      <c r="AZ56" s="455"/>
      <c r="BA56" s="455"/>
      <c r="BB56" s="455"/>
      <c r="BC56" s="455"/>
      <c r="BD56" s="455"/>
      <c r="BE56" s="455"/>
      <c r="BF56" s="455"/>
    </row>
    <row r="57" spans="1:58" ht="12" customHeight="1" thickBot="1" x14ac:dyDescent="0.25">
      <c r="A57" s="320"/>
      <c r="B57" s="246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461"/>
      <c r="AA57" s="461"/>
      <c r="AB57" s="461"/>
      <c r="AC57" s="461"/>
      <c r="AD57" s="461"/>
      <c r="AE57" s="461"/>
      <c r="AF57" s="461"/>
      <c r="AG57" s="461"/>
      <c r="AH57" s="461"/>
      <c r="AI57" s="351"/>
      <c r="AJ57" s="320"/>
      <c r="AQ57" s="7"/>
      <c r="AR57" s="7"/>
      <c r="AS57" s="7"/>
    </row>
    <row r="58" spans="1:58" ht="7.5" customHeight="1" thickTop="1" x14ac:dyDescent="0.2">
      <c r="A58" s="320"/>
      <c r="B58" s="246"/>
      <c r="C58" s="360"/>
      <c r="D58" s="361"/>
      <c r="E58" s="361"/>
      <c r="F58" s="361"/>
      <c r="G58" s="361"/>
      <c r="H58" s="361"/>
      <c r="I58" s="361"/>
      <c r="J58" s="361"/>
      <c r="K58" s="361"/>
      <c r="L58" s="361"/>
      <c r="M58" s="361"/>
      <c r="N58" s="361"/>
      <c r="O58" s="361"/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1"/>
      <c r="AE58" s="361"/>
      <c r="AF58" s="361"/>
      <c r="AG58" s="361"/>
      <c r="AH58" s="361"/>
      <c r="AI58" s="351"/>
      <c r="AJ58" s="320"/>
    </row>
    <row r="59" spans="1:58" ht="9.5" customHeight="1" x14ac:dyDescent="0.2">
      <c r="A59" s="320"/>
      <c r="B59" s="246"/>
      <c r="C59" s="319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  <c r="W59" s="320"/>
      <c r="X59" s="320"/>
      <c r="Y59" s="320"/>
      <c r="Z59" s="257"/>
      <c r="AA59" s="456"/>
      <c r="AB59" s="371" t="s">
        <v>60</v>
      </c>
      <c r="AC59" s="409"/>
      <c r="AD59" s="257"/>
      <c r="AE59" s="258"/>
      <c r="AF59" s="456"/>
      <c r="AG59" s="371" t="s">
        <v>61</v>
      </c>
      <c r="AH59" s="409"/>
      <c r="AI59" s="351"/>
      <c r="AJ59" s="320"/>
      <c r="AK59" s="414" t="s">
        <v>101</v>
      </c>
      <c r="AL59" s="415"/>
      <c r="AM59" s="415"/>
      <c r="AN59" s="415"/>
      <c r="AO59" s="415"/>
      <c r="AP59" s="415"/>
      <c r="AQ59" s="415"/>
      <c r="AR59" s="415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C59" s="415"/>
      <c r="BD59" s="415"/>
      <c r="BE59" s="311"/>
      <c r="BF59" s="311"/>
    </row>
    <row r="60" spans="1:58" ht="10" customHeight="1" x14ac:dyDescent="0.2">
      <c r="A60" s="320"/>
      <c r="B60" s="246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457"/>
      <c r="AA60" s="458"/>
      <c r="AB60" s="410"/>
      <c r="AC60" s="411"/>
      <c r="AD60" s="457"/>
      <c r="AE60" s="459"/>
      <c r="AF60" s="458"/>
      <c r="AG60" s="410"/>
      <c r="AH60" s="411"/>
      <c r="AI60" s="351"/>
      <c r="AJ60" s="320"/>
      <c r="AK60" s="415"/>
      <c r="AL60" s="415"/>
      <c r="AM60" s="415"/>
      <c r="AN60" s="415"/>
      <c r="AO60" s="415"/>
      <c r="AP60" s="415"/>
      <c r="AQ60" s="415"/>
      <c r="AR60" s="415"/>
      <c r="AS60" s="415"/>
      <c r="AT60" s="415"/>
      <c r="AU60" s="415"/>
      <c r="AV60" s="415"/>
      <c r="AW60" s="415"/>
      <c r="AX60" s="415"/>
      <c r="AY60" s="415"/>
      <c r="AZ60" s="415"/>
      <c r="BA60" s="415"/>
      <c r="BB60" s="415"/>
      <c r="BC60" s="415"/>
      <c r="BD60" s="415"/>
      <c r="BE60" s="311"/>
      <c r="BF60" s="311"/>
    </row>
    <row r="61" spans="1:58" ht="18.75" customHeight="1" x14ac:dyDescent="0.2">
      <c r="A61" s="320"/>
      <c r="B61" s="317"/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259"/>
      <c r="T61" s="259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372" t="s">
        <v>94</v>
      </c>
      <c r="AG61" s="413"/>
      <c r="AH61" s="413"/>
      <c r="AI61" s="413"/>
      <c r="AJ61" s="320"/>
      <c r="AK61" s="415"/>
      <c r="AL61" s="415"/>
      <c r="AM61" s="415"/>
      <c r="AN61" s="415"/>
      <c r="AO61" s="415"/>
      <c r="AP61" s="415"/>
      <c r="AQ61" s="415"/>
      <c r="AR61" s="415"/>
      <c r="AS61" s="415"/>
      <c r="AT61" s="415"/>
      <c r="AU61" s="415"/>
      <c r="AV61" s="415"/>
      <c r="AW61" s="415"/>
      <c r="AX61" s="415"/>
      <c r="AY61" s="415"/>
      <c r="AZ61" s="415"/>
      <c r="BA61" s="415"/>
      <c r="BB61" s="415"/>
      <c r="BC61" s="415"/>
      <c r="BD61" s="415"/>
      <c r="BE61" s="311"/>
      <c r="BF61" s="311"/>
    </row>
    <row r="62" spans="1:58" ht="14.25" customHeight="1" x14ac:dyDescent="0.2">
      <c r="B62" s="273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6"/>
      <c r="AD62" s="416"/>
      <c r="AE62" s="416"/>
      <c r="AF62" s="416"/>
      <c r="AG62" s="416"/>
      <c r="AH62" s="416"/>
      <c r="AI62" s="416"/>
    </row>
    <row r="63" spans="1:58" ht="14.25" customHeight="1" x14ac:dyDescent="0.2"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6"/>
      <c r="AD63" s="416"/>
      <c r="AE63" s="416"/>
      <c r="AF63" s="416"/>
      <c r="AG63" s="416"/>
      <c r="AH63" s="416"/>
      <c r="AI63" s="416"/>
    </row>
    <row r="64" spans="1:58" ht="14.25" customHeight="1" x14ac:dyDescent="0.2">
      <c r="B64" s="414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415"/>
      <c r="AC64" s="415"/>
      <c r="AD64" s="415"/>
      <c r="AE64" s="415"/>
      <c r="AF64" s="415"/>
      <c r="AG64" s="415"/>
      <c r="AH64" s="415"/>
      <c r="AI64" s="415"/>
    </row>
    <row r="65" spans="2:35" ht="14.25" customHeight="1" x14ac:dyDescent="0.2">
      <c r="B65" s="415"/>
      <c r="C65" s="415"/>
      <c r="D65" s="415"/>
      <c r="E65" s="415"/>
      <c r="F65" s="415"/>
      <c r="G65" s="415"/>
      <c r="H65" s="415"/>
      <c r="I65" s="415"/>
      <c r="J65" s="415"/>
      <c r="K65" s="415"/>
      <c r="L65" s="415"/>
      <c r="M65" s="415"/>
      <c r="N65" s="415"/>
      <c r="O65" s="415"/>
      <c r="P65" s="415"/>
      <c r="Q65" s="415"/>
      <c r="R65" s="415"/>
      <c r="S65" s="415"/>
      <c r="T65" s="415"/>
      <c r="U65" s="415"/>
      <c r="V65" s="415"/>
      <c r="W65" s="415"/>
      <c r="X65" s="415"/>
      <c r="Y65" s="415"/>
      <c r="Z65" s="415"/>
      <c r="AA65" s="415"/>
      <c r="AB65" s="415"/>
      <c r="AC65" s="415"/>
      <c r="AD65" s="415"/>
      <c r="AE65" s="415"/>
      <c r="AF65" s="415"/>
      <c r="AG65" s="415"/>
      <c r="AH65" s="415"/>
      <c r="AI65" s="415"/>
    </row>
    <row r="66" spans="2:35" ht="14.25" customHeight="1" x14ac:dyDescent="0.2"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5"/>
      <c r="X66" s="415"/>
      <c r="Y66" s="415"/>
      <c r="Z66" s="415"/>
      <c r="AA66" s="415"/>
      <c r="AB66" s="415"/>
      <c r="AC66" s="415"/>
      <c r="AD66" s="415"/>
      <c r="AE66" s="415"/>
      <c r="AF66" s="415"/>
      <c r="AG66" s="415"/>
      <c r="AH66" s="415"/>
      <c r="AI66" s="415"/>
    </row>
  </sheetData>
  <sheetProtection algorithmName="SHA-512" hashValue="SgE6wR36eDvE9lMME903au/UWUqP0J/IpJnhQ7eMJ/UFzO8s2RPCLno4cXcQbUWMrTbAFGnujdLNnmnbhhS1+Q==" saltValue="vyy7OVw5yJgWzwrAiR7ujQ==" spinCount="100000" sheet="1" objects="1" scenarios="1" selectLockedCells="1"/>
  <mergeCells count="187">
    <mergeCell ref="AK2:BF7"/>
    <mergeCell ref="B62:AI63"/>
    <mergeCell ref="B64:AI66"/>
    <mergeCell ref="AK46:BF56"/>
    <mergeCell ref="C59:Y60"/>
    <mergeCell ref="Z59:AA60"/>
    <mergeCell ref="AB59:AC60"/>
    <mergeCell ref="AD59:AF60"/>
    <mergeCell ref="AG59:AH60"/>
    <mergeCell ref="AK59:BF61"/>
    <mergeCell ref="B61:R61"/>
    <mergeCell ref="S61:T61"/>
    <mergeCell ref="AF61:AI61"/>
    <mergeCell ref="C53:Y54"/>
    <mergeCell ref="Z53:AH54"/>
    <mergeCell ref="C55:AH55"/>
    <mergeCell ref="C56:Y57"/>
    <mergeCell ref="Z56:AH57"/>
    <mergeCell ref="C58:AH58"/>
    <mergeCell ref="D46:Y47"/>
    <mergeCell ref="Z46:AH47"/>
    <mergeCell ref="C48:AH48"/>
    <mergeCell ref="C49:Y50"/>
    <mergeCell ref="Z49:AH50"/>
    <mergeCell ref="C51:Y52"/>
    <mergeCell ref="Z51:AH52"/>
    <mergeCell ref="AF42:AH43"/>
    <mergeCell ref="D44:H45"/>
    <mergeCell ref="I44:N45"/>
    <mergeCell ref="O44:S45"/>
    <mergeCell ref="T44:V45"/>
    <mergeCell ref="W44:Y45"/>
    <mergeCell ref="Z44:AE45"/>
    <mergeCell ref="AF44:AH45"/>
    <mergeCell ref="D42:H43"/>
    <mergeCell ref="I42:N43"/>
    <mergeCell ref="O42:S43"/>
    <mergeCell ref="T42:V43"/>
    <mergeCell ref="W42:Y43"/>
    <mergeCell ref="Z42:AE43"/>
    <mergeCell ref="AF38:AH39"/>
    <mergeCell ref="D40:H41"/>
    <mergeCell ref="I40:N41"/>
    <mergeCell ref="O40:S41"/>
    <mergeCell ref="T40:V41"/>
    <mergeCell ref="W40:Y41"/>
    <mergeCell ref="Z40:AE41"/>
    <mergeCell ref="AF40:AH41"/>
    <mergeCell ref="D38:H39"/>
    <mergeCell ref="I38:N39"/>
    <mergeCell ref="O38:S39"/>
    <mergeCell ref="T38:V39"/>
    <mergeCell ref="W38:Y39"/>
    <mergeCell ref="Z38:AE39"/>
    <mergeCell ref="AF34:AH35"/>
    <mergeCell ref="D36:H37"/>
    <mergeCell ref="I36:N37"/>
    <mergeCell ref="O36:S37"/>
    <mergeCell ref="T36:V37"/>
    <mergeCell ref="W36:Y37"/>
    <mergeCell ref="Z36:AE37"/>
    <mergeCell ref="AF36:AH37"/>
    <mergeCell ref="D34:H35"/>
    <mergeCell ref="I34:N35"/>
    <mergeCell ref="O34:S35"/>
    <mergeCell ref="T34:V35"/>
    <mergeCell ref="W34:Y35"/>
    <mergeCell ref="Z34:AE35"/>
    <mergeCell ref="AF30:AH31"/>
    <mergeCell ref="D32:H33"/>
    <mergeCell ref="I32:N33"/>
    <mergeCell ref="O32:S33"/>
    <mergeCell ref="T32:V33"/>
    <mergeCell ref="W32:Y33"/>
    <mergeCell ref="Z32:AE33"/>
    <mergeCell ref="AF32:AH33"/>
    <mergeCell ref="D30:H31"/>
    <mergeCell ref="I30:N31"/>
    <mergeCell ref="O30:S31"/>
    <mergeCell ref="T30:V31"/>
    <mergeCell ref="W30:Y31"/>
    <mergeCell ref="Z30:AE31"/>
    <mergeCell ref="AF26:AH27"/>
    <mergeCell ref="D28:H29"/>
    <mergeCell ref="I28:N29"/>
    <mergeCell ref="O28:S29"/>
    <mergeCell ref="T28:V29"/>
    <mergeCell ref="W28:Y29"/>
    <mergeCell ref="Z28:AE29"/>
    <mergeCell ref="AF28:AH29"/>
    <mergeCell ref="D26:H27"/>
    <mergeCell ref="I26:N27"/>
    <mergeCell ref="O26:S27"/>
    <mergeCell ref="T26:V27"/>
    <mergeCell ref="W26:Y27"/>
    <mergeCell ref="Z26:AE27"/>
    <mergeCell ref="AF22:AH23"/>
    <mergeCell ref="D24:H25"/>
    <mergeCell ref="I24:N25"/>
    <mergeCell ref="O24:S25"/>
    <mergeCell ref="T24:V25"/>
    <mergeCell ref="W24:Y25"/>
    <mergeCell ref="Z24:AE25"/>
    <mergeCell ref="AF24:AH25"/>
    <mergeCell ref="D22:H23"/>
    <mergeCell ref="I22:N23"/>
    <mergeCell ref="O22:S23"/>
    <mergeCell ref="T22:V23"/>
    <mergeCell ref="W22:Y23"/>
    <mergeCell ref="Z22:AE23"/>
    <mergeCell ref="AF18:AH19"/>
    <mergeCell ref="D20:H21"/>
    <mergeCell ref="I20:N21"/>
    <mergeCell ref="O20:S21"/>
    <mergeCell ref="T20:V21"/>
    <mergeCell ref="W20:Y21"/>
    <mergeCell ref="Z20:AE21"/>
    <mergeCell ref="AF20:AH21"/>
    <mergeCell ref="D18:H19"/>
    <mergeCell ref="I18:N19"/>
    <mergeCell ref="O18:S19"/>
    <mergeCell ref="T18:V19"/>
    <mergeCell ref="W18:Y19"/>
    <mergeCell ref="Z18:AE19"/>
    <mergeCell ref="Z10:AE11"/>
    <mergeCell ref="AF14:AH15"/>
    <mergeCell ref="D16:H17"/>
    <mergeCell ref="I16:N17"/>
    <mergeCell ref="O16:S17"/>
    <mergeCell ref="T16:V17"/>
    <mergeCell ref="W16:Y17"/>
    <mergeCell ref="Z16:AE17"/>
    <mergeCell ref="AF16:AH17"/>
    <mergeCell ref="D14:H15"/>
    <mergeCell ref="I14:N15"/>
    <mergeCell ref="O14:S15"/>
    <mergeCell ref="T14:V15"/>
    <mergeCell ref="W14:Y15"/>
    <mergeCell ref="Z14:AE15"/>
    <mergeCell ref="AK10:BE12"/>
    <mergeCell ref="D12:H13"/>
    <mergeCell ref="I12:N13"/>
    <mergeCell ref="O12:S13"/>
    <mergeCell ref="T12:V13"/>
    <mergeCell ref="W12:Y13"/>
    <mergeCell ref="Z12:AE13"/>
    <mergeCell ref="AF12:AH13"/>
    <mergeCell ref="D10:H11"/>
    <mergeCell ref="I10:N11"/>
    <mergeCell ref="O10:S11"/>
    <mergeCell ref="AI4:AI60"/>
    <mergeCell ref="C5:G5"/>
    <mergeCell ref="C7:AH7"/>
    <mergeCell ref="C8:C47"/>
    <mergeCell ref="D8:H9"/>
    <mergeCell ref="I8:N9"/>
    <mergeCell ref="O8:S9"/>
    <mergeCell ref="T8:V9"/>
    <mergeCell ref="W8:Y9"/>
    <mergeCell ref="Z8:AE9"/>
    <mergeCell ref="AF8:AH9"/>
    <mergeCell ref="AF10:AH11"/>
    <mergeCell ref="T10:V11"/>
    <mergeCell ref="A1:A61"/>
    <mergeCell ref="B1:AI1"/>
    <mergeCell ref="AJ1:AJ61"/>
    <mergeCell ref="B2:AI2"/>
    <mergeCell ref="B3:B60"/>
    <mergeCell ref="C3:G3"/>
    <mergeCell ref="H3:P3"/>
    <mergeCell ref="Q3:R6"/>
    <mergeCell ref="S3:U3"/>
    <mergeCell ref="H5:P5"/>
    <mergeCell ref="S5:U6"/>
    <mergeCell ref="V5:AH6"/>
    <mergeCell ref="C6:G6"/>
    <mergeCell ref="H6:N6"/>
    <mergeCell ref="O6:P6"/>
    <mergeCell ref="V3:X3"/>
    <mergeCell ref="Y3:Z3"/>
    <mergeCell ref="AB3:AC3"/>
    <mergeCell ref="AE3:AI3"/>
    <mergeCell ref="C4:G4"/>
    <mergeCell ref="H4:P4"/>
    <mergeCell ref="S4:U4"/>
    <mergeCell ref="V4:AH4"/>
    <mergeCell ref="W10:Y11"/>
  </mergeCells>
  <phoneticPr fontId="2"/>
  <dataValidations count="3">
    <dataValidation type="list" allowBlank="1" showInputMessage="1" showErrorMessage="1" sqref="H5:P5" xr:uid="{00000000-0002-0000-0300-000000000000}">
      <formula1>"身体介護を伴わない,身体介護を伴う"</formula1>
    </dataValidation>
    <dataValidation type="list" allowBlank="1" showInputMessage="1" showErrorMessage="1" sqref="H6:N6" xr:uid="{00000000-0002-0000-0300-000001000000}">
      <formula1>"0,4600,9300,37200"</formula1>
    </dataValidation>
    <dataValidation type="whole" operator="greaterThanOrEqual" allowBlank="1" showInputMessage="1" showErrorMessage="1" error="請求書と明細書を併せた際の通し番号を入力してください。請求書が必ず「１」番になるので、明細書は「２」以降の番号を入力してください。" sqref="S61:T61" xr:uid="{00000000-0002-0000-0300-000002000000}">
      <formula1>2</formula1>
    </dataValidation>
  </dataValidations>
  <pageMargins left="0.39370078740157483" right="0.39370078740157483" top="0.39370078740157483" bottom="0.39370078740157483" header="0.11811023622047245" footer="0.11811023622047245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利用区分（身体介護を伴わない・身体介護を伴う）に該当しないサービスコードが入力されています" xr:uid="{00000000-0002-0000-0300-000003000000}">
          <x14:formula1>
            <xm:f>IF($H$5="身体介護を伴わない",'④コード表 (身体介護を伴わない)'!$A$2:$A$121,IF($H$5="身体介護を伴う",'④コード表 (身体介護を伴う)'!$A$2:$A$121,""))</xm:f>
          </x14:formula1>
          <xm:sqref>D10:H45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6"/>
  <sheetViews>
    <sheetView showGridLines="0" workbookViewId="0"/>
  </sheetViews>
  <sheetFormatPr defaultRowHeight="15" customHeight="1" x14ac:dyDescent="0.2"/>
  <cols>
    <col min="1" max="1" width="8.7265625" style="10"/>
    <col min="2" max="2" width="13" style="10" bestFit="1" customWidth="1"/>
    <col min="3" max="3" width="9" style="16" customWidth="1"/>
    <col min="4" max="4" width="9" style="17" customWidth="1"/>
    <col min="5" max="5" width="34.36328125" style="13" bestFit="1" customWidth="1"/>
    <col min="6" max="256" width="8.7265625" style="10"/>
    <col min="257" max="257" width="13" style="10" bestFit="1" customWidth="1"/>
    <col min="258" max="259" width="9" style="10" customWidth="1"/>
    <col min="260" max="512" width="8.7265625" style="10"/>
    <col min="513" max="513" width="13" style="10" bestFit="1" customWidth="1"/>
    <col min="514" max="515" width="9" style="10" customWidth="1"/>
    <col min="516" max="768" width="8.7265625" style="10"/>
    <col min="769" max="769" width="13" style="10" bestFit="1" customWidth="1"/>
    <col min="770" max="771" width="9" style="10" customWidth="1"/>
    <col min="772" max="1024" width="8.7265625" style="10"/>
    <col min="1025" max="1025" width="13" style="10" bestFit="1" customWidth="1"/>
    <col min="1026" max="1027" width="9" style="10" customWidth="1"/>
    <col min="1028" max="1280" width="8.7265625" style="10"/>
    <col min="1281" max="1281" width="13" style="10" bestFit="1" customWidth="1"/>
    <col min="1282" max="1283" width="9" style="10" customWidth="1"/>
    <col min="1284" max="1536" width="8.7265625" style="10"/>
    <col min="1537" max="1537" width="13" style="10" bestFit="1" customWidth="1"/>
    <col min="1538" max="1539" width="9" style="10" customWidth="1"/>
    <col min="1540" max="1792" width="8.7265625" style="10"/>
    <col min="1793" max="1793" width="13" style="10" bestFit="1" customWidth="1"/>
    <col min="1794" max="1795" width="9" style="10" customWidth="1"/>
    <col min="1796" max="2048" width="8.7265625" style="10"/>
    <col min="2049" max="2049" width="13" style="10" bestFit="1" customWidth="1"/>
    <col min="2050" max="2051" width="9" style="10" customWidth="1"/>
    <col min="2052" max="2304" width="8.7265625" style="10"/>
    <col min="2305" max="2305" width="13" style="10" bestFit="1" customWidth="1"/>
    <col min="2306" max="2307" width="9" style="10" customWidth="1"/>
    <col min="2308" max="2560" width="8.7265625" style="10"/>
    <col min="2561" max="2561" width="13" style="10" bestFit="1" customWidth="1"/>
    <col min="2562" max="2563" width="9" style="10" customWidth="1"/>
    <col min="2564" max="2816" width="8.7265625" style="10"/>
    <col min="2817" max="2817" width="13" style="10" bestFit="1" customWidth="1"/>
    <col min="2818" max="2819" width="9" style="10" customWidth="1"/>
    <col min="2820" max="3072" width="8.7265625" style="10"/>
    <col min="3073" max="3073" width="13" style="10" bestFit="1" customWidth="1"/>
    <col min="3074" max="3075" width="9" style="10" customWidth="1"/>
    <col min="3076" max="3328" width="8.7265625" style="10"/>
    <col min="3329" max="3329" width="13" style="10" bestFit="1" customWidth="1"/>
    <col min="3330" max="3331" width="9" style="10" customWidth="1"/>
    <col min="3332" max="3584" width="8.7265625" style="10"/>
    <col min="3585" max="3585" width="13" style="10" bestFit="1" customWidth="1"/>
    <col min="3586" max="3587" width="9" style="10" customWidth="1"/>
    <col min="3588" max="3840" width="8.7265625" style="10"/>
    <col min="3841" max="3841" width="13" style="10" bestFit="1" customWidth="1"/>
    <col min="3842" max="3843" width="9" style="10" customWidth="1"/>
    <col min="3844" max="4096" width="8.7265625" style="10"/>
    <col min="4097" max="4097" width="13" style="10" bestFit="1" customWidth="1"/>
    <col min="4098" max="4099" width="9" style="10" customWidth="1"/>
    <col min="4100" max="4352" width="8.7265625" style="10"/>
    <col min="4353" max="4353" width="13" style="10" bestFit="1" customWidth="1"/>
    <col min="4354" max="4355" width="9" style="10" customWidth="1"/>
    <col min="4356" max="4608" width="8.7265625" style="10"/>
    <col min="4609" max="4609" width="13" style="10" bestFit="1" customWidth="1"/>
    <col min="4610" max="4611" width="9" style="10" customWidth="1"/>
    <col min="4612" max="4864" width="8.7265625" style="10"/>
    <col min="4865" max="4865" width="13" style="10" bestFit="1" customWidth="1"/>
    <col min="4866" max="4867" width="9" style="10" customWidth="1"/>
    <col min="4868" max="5120" width="8.7265625" style="10"/>
    <col min="5121" max="5121" width="13" style="10" bestFit="1" customWidth="1"/>
    <col min="5122" max="5123" width="9" style="10" customWidth="1"/>
    <col min="5124" max="5376" width="8.7265625" style="10"/>
    <col min="5377" max="5377" width="13" style="10" bestFit="1" customWidth="1"/>
    <col min="5378" max="5379" width="9" style="10" customWidth="1"/>
    <col min="5380" max="5632" width="8.7265625" style="10"/>
    <col min="5633" max="5633" width="13" style="10" bestFit="1" customWidth="1"/>
    <col min="5634" max="5635" width="9" style="10" customWidth="1"/>
    <col min="5636" max="5888" width="8.7265625" style="10"/>
    <col min="5889" max="5889" width="13" style="10" bestFit="1" customWidth="1"/>
    <col min="5890" max="5891" width="9" style="10" customWidth="1"/>
    <col min="5892" max="6144" width="8.7265625" style="10"/>
    <col min="6145" max="6145" width="13" style="10" bestFit="1" customWidth="1"/>
    <col min="6146" max="6147" width="9" style="10" customWidth="1"/>
    <col min="6148" max="6400" width="8.7265625" style="10"/>
    <col min="6401" max="6401" width="13" style="10" bestFit="1" customWidth="1"/>
    <col min="6402" max="6403" width="9" style="10" customWidth="1"/>
    <col min="6404" max="6656" width="8.7265625" style="10"/>
    <col min="6657" max="6657" width="13" style="10" bestFit="1" customWidth="1"/>
    <col min="6658" max="6659" width="9" style="10" customWidth="1"/>
    <col min="6660" max="6912" width="8.7265625" style="10"/>
    <col min="6913" max="6913" width="13" style="10" bestFit="1" customWidth="1"/>
    <col min="6914" max="6915" width="9" style="10" customWidth="1"/>
    <col min="6916" max="7168" width="8.7265625" style="10"/>
    <col min="7169" max="7169" width="13" style="10" bestFit="1" customWidth="1"/>
    <col min="7170" max="7171" width="9" style="10" customWidth="1"/>
    <col min="7172" max="7424" width="8.7265625" style="10"/>
    <col min="7425" max="7425" width="13" style="10" bestFit="1" customWidth="1"/>
    <col min="7426" max="7427" width="9" style="10" customWidth="1"/>
    <col min="7428" max="7680" width="8.7265625" style="10"/>
    <col min="7681" max="7681" width="13" style="10" bestFit="1" customWidth="1"/>
    <col min="7682" max="7683" width="9" style="10" customWidth="1"/>
    <col min="7684" max="7936" width="8.7265625" style="10"/>
    <col min="7937" max="7937" width="13" style="10" bestFit="1" customWidth="1"/>
    <col min="7938" max="7939" width="9" style="10" customWidth="1"/>
    <col min="7940" max="8192" width="8.7265625" style="10"/>
    <col min="8193" max="8193" width="13" style="10" bestFit="1" customWidth="1"/>
    <col min="8194" max="8195" width="9" style="10" customWidth="1"/>
    <col min="8196" max="8448" width="8.7265625" style="10"/>
    <col min="8449" max="8449" width="13" style="10" bestFit="1" customWidth="1"/>
    <col min="8450" max="8451" width="9" style="10" customWidth="1"/>
    <col min="8452" max="8704" width="8.7265625" style="10"/>
    <col min="8705" max="8705" width="13" style="10" bestFit="1" customWidth="1"/>
    <col min="8706" max="8707" width="9" style="10" customWidth="1"/>
    <col min="8708" max="8960" width="8.7265625" style="10"/>
    <col min="8961" max="8961" width="13" style="10" bestFit="1" customWidth="1"/>
    <col min="8962" max="8963" width="9" style="10" customWidth="1"/>
    <col min="8964" max="9216" width="8.7265625" style="10"/>
    <col min="9217" max="9217" width="13" style="10" bestFit="1" customWidth="1"/>
    <col min="9218" max="9219" width="9" style="10" customWidth="1"/>
    <col min="9220" max="9472" width="8.7265625" style="10"/>
    <col min="9473" max="9473" width="13" style="10" bestFit="1" customWidth="1"/>
    <col min="9474" max="9475" width="9" style="10" customWidth="1"/>
    <col min="9476" max="9728" width="8.7265625" style="10"/>
    <col min="9729" max="9729" width="13" style="10" bestFit="1" customWidth="1"/>
    <col min="9730" max="9731" width="9" style="10" customWidth="1"/>
    <col min="9732" max="9984" width="8.7265625" style="10"/>
    <col min="9985" max="9985" width="13" style="10" bestFit="1" customWidth="1"/>
    <col min="9986" max="9987" width="9" style="10" customWidth="1"/>
    <col min="9988" max="10240" width="8.7265625" style="10"/>
    <col min="10241" max="10241" width="13" style="10" bestFit="1" customWidth="1"/>
    <col min="10242" max="10243" width="9" style="10" customWidth="1"/>
    <col min="10244" max="10496" width="8.7265625" style="10"/>
    <col min="10497" max="10497" width="13" style="10" bestFit="1" customWidth="1"/>
    <col min="10498" max="10499" width="9" style="10" customWidth="1"/>
    <col min="10500" max="10752" width="8.7265625" style="10"/>
    <col min="10753" max="10753" width="13" style="10" bestFit="1" customWidth="1"/>
    <col min="10754" max="10755" width="9" style="10" customWidth="1"/>
    <col min="10756" max="11008" width="8.7265625" style="10"/>
    <col min="11009" max="11009" width="13" style="10" bestFit="1" customWidth="1"/>
    <col min="11010" max="11011" width="9" style="10" customWidth="1"/>
    <col min="11012" max="11264" width="8.7265625" style="10"/>
    <col min="11265" max="11265" width="13" style="10" bestFit="1" customWidth="1"/>
    <col min="11266" max="11267" width="9" style="10" customWidth="1"/>
    <col min="11268" max="11520" width="8.7265625" style="10"/>
    <col min="11521" max="11521" width="13" style="10" bestFit="1" customWidth="1"/>
    <col min="11522" max="11523" width="9" style="10" customWidth="1"/>
    <col min="11524" max="11776" width="8.7265625" style="10"/>
    <col min="11777" max="11777" width="13" style="10" bestFit="1" customWidth="1"/>
    <col min="11778" max="11779" width="9" style="10" customWidth="1"/>
    <col min="11780" max="12032" width="8.7265625" style="10"/>
    <col min="12033" max="12033" width="13" style="10" bestFit="1" customWidth="1"/>
    <col min="12034" max="12035" width="9" style="10" customWidth="1"/>
    <col min="12036" max="12288" width="8.7265625" style="10"/>
    <col min="12289" max="12289" width="13" style="10" bestFit="1" customWidth="1"/>
    <col min="12290" max="12291" width="9" style="10" customWidth="1"/>
    <col min="12292" max="12544" width="8.7265625" style="10"/>
    <col min="12545" max="12545" width="13" style="10" bestFit="1" customWidth="1"/>
    <col min="12546" max="12547" width="9" style="10" customWidth="1"/>
    <col min="12548" max="12800" width="8.7265625" style="10"/>
    <col min="12801" max="12801" width="13" style="10" bestFit="1" customWidth="1"/>
    <col min="12802" max="12803" width="9" style="10" customWidth="1"/>
    <col min="12804" max="13056" width="8.7265625" style="10"/>
    <col min="13057" max="13057" width="13" style="10" bestFit="1" customWidth="1"/>
    <col min="13058" max="13059" width="9" style="10" customWidth="1"/>
    <col min="13060" max="13312" width="8.7265625" style="10"/>
    <col min="13313" max="13313" width="13" style="10" bestFit="1" customWidth="1"/>
    <col min="13314" max="13315" width="9" style="10" customWidth="1"/>
    <col min="13316" max="13568" width="8.7265625" style="10"/>
    <col min="13569" max="13569" width="13" style="10" bestFit="1" customWidth="1"/>
    <col min="13570" max="13571" width="9" style="10" customWidth="1"/>
    <col min="13572" max="13824" width="8.7265625" style="10"/>
    <col min="13825" max="13825" width="13" style="10" bestFit="1" customWidth="1"/>
    <col min="13826" max="13827" width="9" style="10" customWidth="1"/>
    <col min="13828" max="14080" width="8.7265625" style="10"/>
    <col min="14081" max="14081" width="13" style="10" bestFit="1" customWidth="1"/>
    <col min="14082" max="14083" width="9" style="10" customWidth="1"/>
    <col min="14084" max="14336" width="8.7265625" style="10"/>
    <col min="14337" max="14337" width="13" style="10" bestFit="1" customWidth="1"/>
    <col min="14338" max="14339" width="9" style="10" customWidth="1"/>
    <col min="14340" max="14592" width="8.7265625" style="10"/>
    <col min="14593" max="14593" width="13" style="10" bestFit="1" customWidth="1"/>
    <col min="14594" max="14595" width="9" style="10" customWidth="1"/>
    <col min="14596" max="14848" width="8.7265625" style="10"/>
    <col min="14849" max="14849" width="13" style="10" bestFit="1" customWidth="1"/>
    <col min="14850" max="14851" width="9" style="10" customWidth="1"/>
    <col min="14852" max="15104" width="8.7265625" style="10"/>
    <col min="15105" max="15105" width="13" style="10" bestFit="1" customWidth="1"/>
    <col min="15106" max="15107" width="9" style="10" customWidth="1"/>
    <col min="15108" max="15360" width="8.7265625" style="10"/>
    <col min="15361" max="15361" width="13" style="10" bestFit="1" customWidth="1"/>
    <col min="15362" max="15363" width="9" style="10" customWidth="1"/>
    <col min="15364" max="15616" width="8.7265625" style="10"/>
    <col min="15617" max="15617" width="13" style="10" bestFit="1" customWidth="1"/>
    <col min="15618" max="15619" width="9" style="10" customWidth="1"/>
    <col min="15620" max="15872" width="8.7265625" style="10"/>
    <col min="15873" max="15873" width="13" style="10" bestFit="1" customWidth="1"/>
    <col min="15874" max="15875" width="9" style="10" customWidth="1"/>
    <col min="15876" max="16128" width="8.7265625" style="10"/>
    <col min="16129" max="16129" width="13" style="10" bestFit="1" customWidth="1"/>
    <col min="16130" max="16131" width="9" style="10" customWidth="1"/>
    <col min="16132" max="16384" width="8.7265625" style="10"/>
  </cols>
  <sheetData>
    <row r="1" spans="1:5" ht="15" customHeight="1" thickBot="1" x14ac:dyDescent="0.25">
      <c r="A1" s="54" t="s">
        <v>66</v>
      </c>
      <c r="B1" s="54" t="s">
        <v>56</v>
      </c>
      <c r="C1" s="55" t="s">
        <v>78</v>
      </c>
      <c r="D1" s="56" t="s">
        <v>67</v>
      </c>
      <c r="E1" s="54" t="s">
        <v>87</v>
      </c>
    </row>
    <row r="2" spans="1:5" ht="15" customHeight="1" thickTop="1" x14ac:dyDescent="0.2">
      <c r="A2" s="57">
        <v>1001</v>
      </c>
      <c r="B2" s="58" t="s">
        <v>68</v>
      </c>
      <c r="C2" s="59">
        <v>0.5</v>
      </c>
      <c r="D2" s="60">
        <v>1700</v>
      </c>
      <c r="E2" s="474" t="s">
        <v>80</v>
      </c>
    </row>
    <row r="3" spans="1:5" ht="15" customHeight="1" x14ac:dyDescent="0.2">
      <c r="A3" s="36">
        <v>1002</v>
      </c>
      <c r="B3" s="19" t="s">
        <v>68</v>
      </c>
      <c r="C3" s="18">
        <v>1</v>
      </c>
      <c r="D3" s="37">
        <v>2150</v>
      </c>
      <c r="E3" s="475"/>
    </row>
    <row r="4" spans="1:5" ht="15" customHeight="1" x14ac:dyDescent="0.2">
      <c r="A4" s="36">
        <v>1003</v>
      </c>
      <c r="B4" s="19" t="s">
        <v>68</v>
      </c>
      <c r="C4" s="18">
        <v>1.5</v>
      </c>
      <c r="D4" s="37">
        <v>3000</v>
      </c>
      <c r="E4" s="475"/>
    </row>
    <row r="5" spans="1:5" ht="15" customHeight="1" x14ac:dyDescent="0.2">
      <c r="A5" s="36">
        <v>1004</v>
      </c>
      <c r="B5" s="19" t="s">
        <v>68</v>
      </c>
      <c r="C5" s="18">
        <v>2</v>
      </c>
      <c r="D5" s="37">
        <v>3770</v>
      </c>
      <c r="E5" s="475"/>
    </row>
    <row r="6" spans="1:5" ht="15" customHeight="1" x14ac:dyDescent="0.2">
      <c r="A6" s="36">
        <v>1005</v>
      </c>
      <c r="B6" s="19" t="s">
        <v>68</v>
      </c>
      <c r="C6" s="18">
        <v>2.5</v>
      </c>
      <c r="D6" s="37">
        <v>4540</v>
      </c>
      <c r="E6" s="475"/>
    </row>
    <row r="7" spans="1:5" ht="15" customHeight="1" x14ac:dyDescent="0.2">
      <c r="A7" s="36">
        <v>1006</v>
      </c>
      <c r="B7" s="19" t="s">
        <v>68</v>
      </c>
      <c r="C7" s="18">
        <v>3</v>
      </c>
      <c r="D7" s="37">
        <v>5310</v>
      </c>
      <c r="E7" s="475"/>
    </row>
    <row r="8" spans="1:5" ht="15" customHeight="1" x14ac:dyDescent="0.2">
      <c r="A8" s="36">
        <v>1007</v>
      </c>
      <c r="B8" s="19" t="s">
        <v>68</v>
      </c>
      <c r="C8" s="18">
        <v>3.5</v>
      </c>
      <c r="D8" s="37">
        <v>6080</v>
      </c>
      <c r="E8" s="475"/>
    </row>
    <row r="9" spans="1:5" ht="15" customHeight="1" x14ac:dyDescent="0.2">
      <c r="A9" s="36">
        <v>1008</v>
      </c>
      <c r="B9" s="19" t="s">
        <v>68</v>
      </c>
      <c r="C9" s="18">
        <v>4</v>
      </c>
      <c r="D9" s="37">
        <v>6850</v>
      </c>
      <c r="E9" s="475"/>
    </row>
    <row r="10" spans="1:5" ht="15" customHeight="1" x14ac:dyDescent="0.2">
      <c r="A10" s="36">
        <v>1009</v>
      </c>
      <c r="B10" s="19" t="s">
        <v>68</v>
      </c>
      <c r="C10" s="18">
        <v>4.5</v>
      </c>
      <c r="D10" s="37">
        <v>7620</v>
      </c>
      <c r="E10" s="475"/>
    </row>
    <row r="11" spans="1:5" ht="15" customHeight="1" x14ac:dyDescent="0.2">
      <c r="A11" s="36">
        <v>1010</v>
      </c>
      <c r="B11" s="19" t="s">
        <v>68</v>
      </c>
      <c r="C11" s="18">
        <v>5</v>
      </c>
      <c r="D11" s="37">
        <v>8390</v>
      </c>
      <c r="E11" s="475"/>
    </row>
    <row r="12" spans="1:5" ht="15" customHeight="1" x14ac:dyDescent="0.2">
      <c r="A12" s="36">
        <v>1011</v>
      </c>
      <c r="B12" s="19" t="s">
        <v>68</v>
      </c>
      <c r="C12" s="18">
        <v>5.5</v>
      </c>
      <c r="D12" s="37">
        <v>9150</v>
      </c>
      <c r="E12" s="475"/>
    </row>
    <row r="13" spans="1:5" ht="15" customHeight="1" x14ac:dyDescent="0.2">
      <c r="A13" s="36">
        <v>1012</v>
      </c>
      <c r="B13" s="19" t="s">
        <v>68</v>
      </c>
      <c r="C13" s="18">
        <v>6</v>
      </c>
      <c r="D13" s="37">
        <v>9920</v>
      </c>
      <c r="E13" s="475"/>
    </row>
    <row r="14" spans="1:5" ht="15" customHeight="1" x14ac:dyDescent="0.2">
      <c r="A14" s="36">
        <v>1013</v>
      </c>
      <c r="B14" s="19" t="s">
        <v>68</v>
      </c>
      <c r="C14" s="18">
        <v>6.5</v>
      </c>
      <c r="D14" s="37">
        <v>10690</v>
      </c>
      <c r="E14" s="475"/>
    </row>
    <row r="15" spans="1:5" ht="15" customHeight="1" x14ac:dyDescent="0.2">
      <c r="A15" s="36">
        <v>1014</v>
      </c>
      <c r="B15" s="19" t="s">
        <v>68</v>
      </c>
      <c r="C15" s="18">
        <v>7</v>
      </c>
      <c r="D15" s="37">
        <v>11460</v>
      </c>
      <c r="E15" s="475"/>
    </row>
    <row r="16" spans="1:5" ht="15" customHeight="1" x14ac:dyDescent="0.2">
      <c r="A16" s="36">
        <v>1015</v>
      </c>
      <c r="B16" s="19" t="s">
        <v>68</v>
      </c>
      <c r="C16" s="18">
        <v>7.5</v>
      </c>
      <c r="D16" s="37">
        <v>12230</v>
      </c>
      <c r="E16" s="475"/>
    </row>
    <row r="17" spans="1:5" ht="15" customHeight="1" thickBot="1" x14ac:dyDescent="0.25">
      <c r="A17" s="61">
        <v>1016</v>
      </c>
      <c r="B17" s="62" t="s">
        <v>68</v>
      </c>
      <c r="C17" s="63">
        <v>8</v>
      </c>
      <c r="D17" s="64">
        <v>13000</v>
      </c>
      <c r="E17" s="475"/>
    </row>
    <row r="18" spans="1:5" ht="15" customHeight="1" x14ac:dyDescent="0.2">
      <c r="A18" s="69">
        <v>2001</v>
      </c>
      <c r="B18" s="70" t="s">
        <v>69</v>
      </c>
      <c r="C18" s="71">
        <v>0.5</v>
      </c>
      <c r="D18" s="72">
        <v>2720</v>
      </c>
      <c r="E18" s="476" t="s">
        <v>81</v>
      </c>
    </row>
    <row r="19" spans="1:5" ht="15" customHeight="1" x14ac:dyDescent="0.2">
      <c r="A19" s="38">
        <v>2002</v>
      </c>
      <c r="B19" s="20" t="s">
        <v>69</v>
      </c>
      <c r="C19" s="21">
        <v>1</v>
      </c>
      <c r="D19" s="39">
        <v>4300</v>
      </c>
      <c r="E19" s="477"/>
    </row>
    <row r="20" spans="1:5" ht="15" customHeight="1" x14ac:dyDescent="0.2">
      <c r="A20" s="38">
        <v>2003</v>
      </c>
      <c r="B20" s="20" t="s">
        <v>69</v>
      </c>
      <c r="C20" s="21">
        <v>1.5</v>
      </c>
      <c r="D20" s="39">
        <v>6260</v>
      </c>
      <c r="E20" s="477"/>
    </row>
    <row r="21" spans="1:5" ht="15" customHeight="1" x14ac:dyDescent="0.2">
      <c r="A21" s="38">
        <v>2004</v>
      </c>
      <c r="B21" s="20" t="s">
        <v>69</v>
      </c>
      <c r="C21" s="21">
        <v>2</v>
      </c>
      <c r="D21" s="39">
        <v>7150</v>
      </c>
      <c r="E21" s="477"/>
    </row>
    <row r="22" spans="1:5" ht="15" customHeight="1" x14ac:dyDescent="0.2">
      <c r="A22" s="38">
        <v>2005</v>
      </c>
      <c r="B22" s="20" t="s">
        <v>69</v>
      </c>
      <c r="C22" s="21">
        <v>2.5</v>
      </c>
      <c r="D22" s="39">
        <v>8040</v>
      </c>
      <c r="E22" s="477"/>
    </row>
    <row r="23" spans="1:5" ht="15" customHeight="1" x14ac:dyDescent="0.2">
      <c r="A23" s="38">
        <v>2006</v>
      </c>
      <c r="B23" s="20" t="s">
        <v>69</v>
      </c>
      <c r="C23" s="21">
        <v>3</v>
      </c>
      <c r="D23" s="39">
        <v>8920</v>
      </c>
      <c r="E23" s="477"/>
    </row>
    <row r="24" spans="1:5" ht="15" customHeight="1" x14ac:dyDescent="0.2">
      <c r="A24" s="38">
        <v>2007</v>
      </c>
      <c r="B24" s="20" t="s">
        <v>69</v>
      </c>
      <c r="C24" s="21">
        <v>3.5</v>
      </c>
      <c r="D24" s="39">
        <v>9810</v>
      </c>
      <c r="E24" s="477"/>
    </row>
    <row r="25" spans="1:5" ht="15" customHeight="1" x14ac:dyDescent="0.2">
      <c r="A25" s="38">
        <v>2008</v>
      </c>
      <c r="B25" s="20" t="s">
        <v>69</v>
      </c>
      <c r="C25" s="21">
        <v>4</v>
      </c>
      <c r="D25" s="39">
        <v>10700</v>
      </c>
      <c r="E25" s="477"/>
    </row>
    <row r="26" spans="1:5" ht="15" customHeight="1" x14ac:dyDescent="0.2">
      <c r="A26" s="38">
        <v>2009</v>
      </c>
      <c r="B26" s="20" t="s">
        <v>69</v>
      </c>
      <c r="C26" s="21">
        <v>4.5</v>
      </c>
      <c r="D26" s="39">
        <v>11590</v>
      </c>
      <c r="E26" s="477"/>
    </row>
    <row r="27" spans="1:5" ht="15" customHeight="1" x14ac:dyDescent="0.2">
      <c r="A27" s="38">
        <v>2010</v>
      </c>
      <c r="B27" s="20" t="s">
        <v>69</v>
      </c>
      <c r="C27" s="21">
        <v>5</v>
      </c>
      <c r="D27" s="39">
        <v>12480</v>
      </c>
      <c r="E27" s="477"/>
    </row>
    <row r="28" spans="1:5" ht="15" customHeight="1" x14ac:dyDescent="0.2">
      <c r="A28" s="38">
        <v>2011</v>
      </c>
      <c r="B28" s="20" t="s">
        <v>69</v>
      </c>
      <c r="C28" s="21">
        <v>5.5</v>
      </c>
      <c r="D28" s="39">
        <v>13370</v>
      </c>
      <c r="E28" s="477"/>
    </row>
    <row r="29" spans="1:5" ht="15" customHeight="1" x14ac:dyDescent="0.2">
      <c r="A29" s="38">
        <v>2012</v>
      </c>
      <c r="B29" s="20" t="s">
        <v>69</v>
      </c>
      <c r="C29" s="21">
        <v>6</v>
      </c>
      <c r="D29" s="39">
        <v>14260</v>
      </c>
      <c r="E29" s="477"/>
    </row>
    <row r="30" spans="1:5" ht="15" customHeight="1" x14ac:dyDescent="0.2">
      <c r="A30" s="38">
        <v>2013</v>
      </c>
      <c r="B30" s="20" t="s">
        <v>69</v>
      </c>
      <c r="C30" s="21">
        <v>6.5</v>
      </c>
      <c r="D30" s="39">
        <v>15150</v>
      </c>
      <c r="E30" s="477"/>
    </row>
    <row r="31" spans="1:5" ht="15" customHeight="1" x14ac:dyDescent="0.2">
      <c r="A31" s="38">
        <v>2014</v>
      </c>
      <c r="B31" s="20" t="s">
        <v>69</v>
      </c>
      <c r="C31" s="21">
        <v>7</v>
      </c>
      <c r="D31" s="39">
        <v>16040</v>
      </c>
      <c r="E31" s="477"/>
    </row>
    <row r="32" spans="1:5" ht="15" customHeight="1" x14ac:dyDescent="0.2">
      <c r="A32" s="38">
        <v>2015</v>
      </c>
      <c r="B32" s="20" t="s">
        <v>69</v>
      </c>
      <c r="C32" s="21">
        <v>7.5</v>
      </c>
      <c r="D32" s="39">
        <v>16930</v>
      </c>
      <c r="E32" s="477"/>
    </row>
    <row r="33" spans="1:5" ht="15" customHeight="1" thickBot="1" x14ac:dyDescent="0.25">
      <c r="A33" s="73">
        <v>2016</v>
      </c>
      <c r="B33" s="74" t="s">
        <v>69</v>
      </c>
      <c r="C33" s="75">
        <v>8</v>
      </c>
      <c r="D33" s="76">
        <v>17820</v>
      </c>
      <c r="E33" s="478"/>
    </row>
    <row r="34" spans="1:5" ht="15" customHeight="1" x14ac:dyDescent="0.2">
      <c r="A34" s="65">
        <v>3001</v>
      </c>
      <c r="B34" s="66" t="s">
        <v>70</v>
      </c>
      <c r="C34" s="67">
        <v>0.5</v>
      </c>
      <c r="D34" s="68">
        <v>210</v>
      </c>
      <c r="E34" s="479" t="s">
        <v>82</v>
      </c>
    </row>
    <row r="35" spans="1:5" ht="15" customHeight="1" x14ac:dyDescent="0.2">
      <c r="A35" s="40">
        <v>3002</v>
      </c>
      <c r="B35" s="22" t="s">
        <v>70</v>
      </c>
      <c r="C35" s="23">
        <v>1</v>
      </c>
      <c r="D35" s="41">
        <v>420</v>
      </c>
      <c r="E35" s="480"/>
    </row>
    <row r="36" spans="1:5" ht="15" customHeight="1" x14ac:dyDescent="0.2">
      <c r="A36" s="40">
        <v>3003</v>
      </c>
      <c r="B36" s="22" t="s">
        <v>70</v>
      </c>
      <c r="C36" s="23">
        <v>1.5</v>
      </c>
      <c r="D36" s="41">
        <v>630</v>
      </c>
      <c r="E36" s="480"/>
    </row>
    <row r="37" spans="1:5" ht="15" customHeight="1" x14ac:dyDescent="0.2">
      <c r="A37" s="40">
        <v>3004</v>
      </c>
      <c r="B37" s="22" t="s">
        <v>70</v>
      </c>
      <c r="C37" s="23">
        <v>2</v>
      </c>
      <c r="D37" s="41">
        <v>840</v>
      </c>
      <c r="E37" s="480"/>
    </row>
    <row r="38" spans="1:5" ht="15" customHeight="1" x14ac:dyDescent="0.2">
      <c r="A38" s="40">
        <v>3005</v>
      </c>
      <c r="B38" s="22" t="s">
        <v>70</v>
      </c>
      <c r="C38" s="23">
        <v>2.5</v>
      </c>
      <c r="D38" s="41">
        <v>1050</v>
      </c>
      <c r="E38" s="480"/>
    </row>
    <row r="39" spans="1:5" ht="15" customHeight="1" x14ac:dyDescent="0.2">
      <c r="A39" s="40">
        <v>3006</v>
      </c>
      <c r="B39" s="22" t="s">
        <v>70</v>
      </c>
      <c r="C39" s="23">
        <v>3</v>
      </c>
      <c r="D39" s="41">
        <v>1260</v>
      </c>
      <c r="E39" s="480"/>
    </row>
    <row r="40" spans="1:5" ht="15" customHeight="1" x14ac:dyDescent="0.2">
      <c r="A40" s="40">
        <v>3007</v>
      </c>
      <c r="B40" s="22" t="s">
        <v>70</v>
      </c>
      <c r="C40" s="23">
        <v>3.5</v>
      </c>
      <c r="D40" s="41">
        <v>1470</v>
      </c>
      <c r="E40" s="480"/>
    </row>
    <row r="41" spans="1:5" ht="15" customHeight="1" x14ac:dyDescent="0.2">
      <c r="A41" s="40">
        <v>3008</v>
      </c>
      <c r="B41" s="22" t="s">
        <v>70</v>
      </c>
      <c r="C41" s="23">
        <v>4</v>
      </c>
      <c r="D41" s="41">
        <v>1680</v>
      </c>
      <c r="E41" s="480"/>
    </row>
    <row r="42" spans="1:5" ht="15" customHeight="1" x14ac:dyDescent="0.2">
      <c r="A42" s="40">
        <v>3009</v>
      </c>
      <c r="B42" s="22" t="s">
        <v>70</v>
      </c>
      <c r="C42" s="23">
        <v>4.5</v>
      </c>
      <c r="D42" s="41">
        <v>1890</v>
      </c>
      <c r="E42" s="480"/>
    </row>
    <row r="43" spans="1:5" ht="15" customHeight="1" x14ac:dyDescent="0.2">
      <c r="A43" s="40">
        <v>3010</v>
      </c>
      <c r="B43" s="22" t="s">
        <v>70</v>
      </c>
      <c r="C43" s="23">
        <v>5</v>
      </c>
      <c r="D43" s="41">
        <v>2100</v>
      </c>
      <c r="E43" s="480"/>
    </row>
    <row r="44" spans="1:5" ht="15" customHeight="1" x14ac:dyDescent="0.2">
      <c r="A44" s="40">
        <v>3011</v>
      </c>
      <c r="B44" s="22" t="s">
        <v>70</v>
      </c>
      <c r="C44" s="23">
        <v>5.5</v>
      </c>
      <c r="D44" s="41">
        <v>2310</v>
      </c>
      <c r="E44" s="480"/>
    </row>
    <row r="45" spans="1:5" ht="15" customHeight="1" x14ac:dyDescent="0.2">
      <c r="A45" s="40">
        <v>3012</v>
      </c>
      <c r="B45" s="22" t="s">
        <v>70</v>
      </c>
      <c r="C45" s="23">
        <v>6</v>
      </c>
      <c r="D45" s="41">
        <v>2520</v>
      </c>
      <c r="E45" s="480"/>
    </row>
    <row r="46" spans="1:5" s="12" customFormat="1" ht="15" customHeight="1" x14ac:dyDescent="0.2">
      <c r="A46" s="40">
        <v>3013</v>
      </c>
      <c r="B46" s="22" t="s">
        <v>70</v>
      </c>
      <c r="C46" s="23">
        <v>6.5</v>
      </c>
      <c r="D46" s="41">
        <v>2730</v>
      </c>
      <c r="E46" s="480"/>
    </row>
    <row r="47" spans="1:5" s="12" customFormat="1" ht="15" customHeight="1" x14ac:dyDescent="0.2">
      <c r="A47" s="40">
        <v>3014</v>
      </c>
      <c r="B47" s="22" t="s">
        <v>70</v>
      </c>
      <c r="C47" s="23">
        <v>7</v>
      </c>
      <c r="D47" s="41">
        <v>2940</v>
      </c>
      <c r="E47" s="480"/>
    </row>
    <row r="48" spans="1:5" s="12" customFormat="1" ht="15" customHeight="1" x14ac:dyDescent="0.2">
      <c r="A48" s="40">
        <v>3015</v>
      </c>
      <c r="B48" s="22" t="s">
        <v>70</v>
      </c>
      <c r="C48" s="23">
        <v>7.5</v>
      </c>
      <c r="D48" s="41">
        <v>3150</v>
      </c>
      <c r="E48" s="480"/>
    </row>
    <row r="49" spans="1:5" s="12" customFormat="1" ht="15" customHeight="1" x14ac:dyDescent="0.2">
      <c r="A49" s="40">
        <v>3016</v>
      </c>
      <c r="B49" s="22" t="s">
        <v>70</v>
      </c>
      <c r="C49" s="23">
        <v>8</v>
      </c>
      <c r="D49" s="41">
        <v>3360</v>
      </c>
      <c r="E49" s="480"/>
    </row>
    <row r="50" spans="1:5" s="12" customFormat="1" ht="15" customHeight="1" x14ac:dyDescent="0.2">
      <c r="A50" s="40">
        <v>3017</v>
      </c>
      <c r="B50" s="22" t="s">
        <v>70</v>
      </c>
      <c r="C50" s="23">
        <v>8.5</v>
      </c>
      <c r="D50" s="41">
        <v>3570</v>
      </c>
      <c r="E50" s="480"/>
    </row>
    <row r="51" spans="1:5" s="12" customFormat="1" ht="15" customHeight="1" x14ac:dyDescent="0.2">
      <c r="A51" s="40">
        <v>3018</v>
      </c>
      <c r="B51" s="22" t="s">
        <v>70</v>
      </c>
      <c r="C51" s="23">
        <v>9</v>
      </c>
      <c r="D51" s="41">
        <v>3780</v>
      </c>
      <c r="E51" s="480"/>
    </row>
    <row r="52" spans="1:5" s="12" customFormat="1" ht="15" customHeight="1" x14ac:dyDescent="0.2">
      <c r="A52" s="40">
        <v>3019</v>
      </c>
      <c r="B52" s="22" t="s">
        <v>70</v>
      </c>
      <c r="C52" s="23">
        <v>9.5</v>
      </c>
      <c r="D52" s="41">
        <v>3990</v>
      </c>
      <c r="E52" s="480"/>
    </row>
    <row r="53" spans="1:5" s="12" customFormat="1" ht="15" customHeight="1" x14ac:dyDescent="0.2">
      <c r="A53" s="40">
        <v>3020</v>
      </c>
      <c r="B53" s="22" t="s">
        <v>70</v>
      </c>
      <c r="C53" s="23">
        <v>10</v>
      </c>
      <c r="D53" s="41">
        <v>4200</v>
      </c>
      <c r="E53" s="480"/>
    </row>
    <row r="54" spans="1:5" s="12" customFormat="1" ht="15" customHeight="1" x14ac:dyDescent="0.2">
      <c r="A54" s="40">
        <v>3021</v>
      </c>
      <c r="B54" s="22" t="s">
        <v>70</v>
      </c>
      <c r="C54" s="23">
        <v>10.5</v>
      </c>
      <c r="D54" s="41">
        <v>4410</v>
      </c>
      <c r="E54" s="480"/>
    </row>
    <row r="55" spans="1:5" s="12" customFormat="1" ht="15" customHeight="1" x14ac:dyDescent="0.2">
      <c r="A55" s="40">
        <v>3022</v>
      </c>
      <c r="B55" s="22" t="s">
        <v>70</v>
      </c>
      <c r="C55" s="23">
        <v>11</v>
      </c>
      <c r="D55" s="41">
        <v>4620</v>
      </c>
      <c r="E55" s="480"/>
    </row>
    <row r="56" spans="1:5" s="12" customFormat="1" ht="15" customHeight="1" x14ac:dyDescent="0.2">
      <c r="A56" s="40">
        <v>3023</v>
      </c>
      <c r="B56" s="22" t="s">
        <v>70</v>
      </c>
      <c r="C56" s="23">
        <v>11.5</v>
      </c>
      <c r="D56" s="41">
        <v>4830</v>
      </c>
      <c r="E56" s="480"/>
    </row>
    <row r="57" spans="1:5" ht="15" customHeight="1" x14ac:dyDescent="0.2">
      <c r="A57" s="40">
        <v>3024</v>
      </c>
      <c r="B57" s="22" t="s">
        <v>70</v>
      </c>
      <c r="C57" s="23">
        <v>12</v>
      </c>
      <c r="D57" s="41">
        <v>5040</v>
      </c>
      <c r="E57" s="480"/>
    </row>
    <row r="58" spans="1:5" ht="15" customHeight="1" x14ac:dyDescent="0.2">
      <c r="A58" s="40">
        <v>3025</v>
      </c>
      <c r="B58" s="22" t="s">
        <v>70</v>
      </c>
      <c r="C58" s="23">
        <v>12.5</v>
      </c>
      <c r="D58" s="41">
        <v>5250</v>
      </c>
      <c r="E58" s="480"/>
    </row>
    <row r="59" spans="1:5" ht="15" customHeight="1" x14ac:dyDescent="0.2">
      <c r="A59" s="40">
        <v>3026</v>
      </c>
      <c r="B59" s="22" t="s">
        <v>70</v>
      </c>
      <c r="C59" s="23">
        <v>13</v>
      </c>
      <c r="D59" s="41">
        <v>5460</v>
      </c>
      <c r="E59" s="480"/>
    </row>
    <row r="60" spans="1:5" ht="15" customHeight="1" x14ac:dyDescent="0.2">
      <c r="A60" s="40">
        <v>3027</v>
      </c>
      <c r="B60" s="22" t="s">
        <v>70</v>
      </c>
      <c r="C60" s="23">
        <v>13.5</v>
      </c>
      <c r="D60" s="41">
        <v>5670</v>
      </c>
      <c r="E60" s="480"/>
    </row>
    <row r="61" spans="1:5" ht="15" customHeight="1" x14ac:dyDescent="0.2">
      <c r="A61" s="40">
        <v>3028</v>
      </c>
      <c r="B61" s="22" t="s">
        <v>70</v>
      </c>
      <c r="C61" s="23">
        <v>14</v>
      </c>
      <c r="D61" s="41">
        <v>5880</v>
      </c>
      <c r="E61" s="480"/>
    </row>
    <row r="62" spans="1:5" ht="15" customHeight="1" x14ac:dyDescent="0.2">
      <c r="A62" s="40">
        <v>3029</v>
      </c>
      <c r="B62" s="22" t="s">
        <v>70</v>
      </c>
      <c r="C62" s="23">
        <v>14.5</v>
      </c>
      <c r="D62" s="41">
        <v>6090</v>
      </c>
      <c r="E62" s="480"/>
    </row>
    <row r="63" spans="1:5" ht="15" customHeight="1" x14ac:dyDescent="0.2">
      <c r="A63" s="40">
        <v>3030</v>
      </c>
      <c r="B63" s="22" t="s">
        <v>70</v>
      </c>
      <c r="C63" s="23">
        <v>15</v>
      </c>
      <c r="D63" s="41">
        <v>6300</v>
      </c>
      <c r="E63" s="480"/>
    </row>
    <row r="64" spans="1:5" ht="15" customHeight="1" x14ac:dyDescent="0.2">
      <c r="A64" s="40">
        <v>3031</v>
      </c>
      <c r="B64" s="22" t="s">
        <v>70</v>
      </c>
      <c r="C64" s="23">
        <v>15.5</v>
      </c>
      <c r="D64" s="41">
        <v>6510</v>
      </c>
      <c r="E64" s="480"/>
    </row>
    <row r="65" spans="1:5" ht="15" customHeight="1" x14ac:dyDescent="0.2">
      <c r="A65" s="40">
        <v>3032</v>
      </c>
      <c r="B65" s="22" t="s">
        <v>70</v>
      </c>
      <c r="C65" s="23">
        <v>16</v>
      </c>
      <c r="D65" s="41">
        <v>6720</v>
      </c>
      <c r="E65" s="480"/>
    </row>
    <row r="66" spans="1:5" ht="15" customHeight="1" x14ac:dyDescent="0.2">
      <c r="A66" s="40">
        <v>3033</v>
      </c>
      <c r="B66" s="22" t="s">
        <v>70</v>
      </c>
      <c r="C66" s="23">
        <v>16.5</v>
      </c>
      <c r="D66" s="41">
        <v>6930</v>
      </c>
      <c r="E66" s="480"/>
    </row>
    <row r="67" spans="1:5" ht="15" customHeight="1" x14ac:dyDescent="0.2">
      <c r="A67" s="40">
        <v>3034</v>
      </c>
      <c r="B67" s="22" t="s">
        <v>70</v>
      </c>
      <c r="C67" s="23">
        <v>17</v>
      </c>
      <c r="D67" s="41">
        <v>7140</v>
      </c>
      <c r="E67" s="480"/>
    </row>
    <row r="68" spans="1:5" ht="15" customHeight="1" x14ac:dyDescent="0.2">
      <c r="A68" s="40">
        <v>3035</v>
      </c>
      <c r="B68" s="22" t="s">
        <v>70</v>
      </c>
      <c r="C68" s="23">
        <v>17.5</v>
      </c>
      <c r="D68" s="41">
        <v>7350</v>
      </c>
      <c r="E68" s="480"/>
    </row>
    <row r="69" spans="1:5" ht="15" customHeight="1" x14ac:dyDescent="0.2">
      <c r="A69" s="40">
        <v>3036</v>
      </c>
      <c r="B69" s="22" t="s">
        <v>70</v>
      </c>
      <c r="C69" s="23">
        <v>18</v>
      </c>
      <c r="D69" s="41">
        <v>7560</v>
      </c>
      <c r="E69" s="480"/>
    </row>
    <row r="70" spans="1:5" ht="15" customHeight="1" x14ac:dyDescent="0.2">
      <c r="A70" s="40">
        <v>3037</v>
      </c>
      <c r="B70" s="22" t="s">
        <v>70</v>
      </c>
      <c r="C70" s="23">
        <v>18.5</v>
      </c>
      <c r="D70" s="41">
        <v>7770</v>
      </c>
      <c r="E70" s="480"/>
    </row>
    <row r="71" spans="1:5" ht="15" customHeight="1" x14ac:dyDescent="0.2">
      <c r="A71" s="40">
        <v>3038</v>
      </c>
      <c r="B71" s="22" t="s">
        <v>70</v>
      </c>
      <c r="C71" s="23">
        <v>19</v>
      </c>
      <c r="D71" s="41">
        <v>7980</v>
      </c>
      <c r="E71" s="480"/>
    </row>
    <row r="72" spans="1:5" ht="15" customHeight="1" x14ac:dyDescent="0.2">
      <c r="A72" s="40">
        <v>3039</v>
      </c>
      <c r="B72" s="22" t="s">
        <v>70</v>
      </c>
      <c r="C72" s="23">
        <v>19.5</v>
      </c>
      <c r="D72" s="41">
        <v>8190</v>
      </c>
      <c r="E72" s="480"/>
    </row>
    <row r="73" spans="1:5" ht="15" customHeight="1" x14ac:dyDescent="0.2">
      <c r="A73" s="40">
        <v>3040</v>
      </c>
      <c r="B73" s="22" t="s">
        <v>70</v>
      </c>
      <c r="C73" s="23">
        <v>20</v>
      </c>
      <c r="D73" s="41">
        <v>8400</v>
      </c>
      <c r="E73" s="480"/>
    </row>
    <row r="74" spans="1:5" ht="15" customHeight="1" x14ac:dyDescent="0.2">
      <c r="A74" s="40">
        <v>3041</v>
      </c>
      <c r="B74" s="22" t="s">
        <v>70</v>
      </c>
      <c r="C74" s="23">
        <v>20.5</v>
      </c>
      <c r="D74" s="41">
        <v>8610</v>
      </c>
      <c r="E74" s="480"/>
    </row>
    <row r="75" spans="1:5" ht="15" customHeight="1" x14ac:dyDescent="0.2">
      <c r="A75" s="40">
        <v>3042</v>
      </c>
      <c r="B75" s="22" t="s">
        <v>70</v>
      </c>
      <c r="C75" s="23">
        <v>21</v>
      </c>
      <c r="D75" s="41">
        <v>8820</v>
      </c>
      <c r="E75" s="480"/>
    </row>
    <row r="76" spans="1:5" ht="15" customHeight="1" x14ac:dyDescent="0.2">
      <c r="A76" s="40">
        <v>3043</v>
      </c>
      <c r="B76" s="22" t="s">
        <v>70</v>
      </c>
      <c r="C76" s="23">
        <v>21.5</v>
      </c>
      <c r="D76" s="41">
        <v>9030</v>
      </c>
      <c r="E76" s="480"/>
    </row>
    <row r="77" spans="1:5" ht="15" customHeight="1" x14ac:dyDescent="0.2">
      <c r="A77" s="40">
        <v>3044</v>
      </c>
      <c r="B77" s="22" t="s">
        <v>70</v>
      </c>
      <c r="C77" s="23">
        <v>22</v>
      </c>
      <c r="D77" s="41">
        <v>9240</v>
      </c>
      <c r="E77" s="480"/>
    </row>
    <row r="78" spans="1:5" ht="15" customHeight="1" x14ac:dyDescent="0.2">
      <c r="A78" s="40">
        <v>3045</v>
      </c>
      <c r="B78" s="22" t="s">
        <v>70</v>
      </c>
      <c r="C78" s="23">
        <v>22.5</v>
      </c>
      <c r="D78" s="41">
        <v>9450</v>
      </c>
      <c r="E78" s="480"/>
    </row>
    <row r="79" spans="1:5" ht="15" customHeight="1" x14ac:dyDescent="0.2">
      <c r="A79" s="40">
        <v>3046</v>
      </c>
      <c r="B79" s="22" t="s">
        <v>70</v>
      </c>
      <c r="C79" s="23">
        <v>23</v>
      </c>
      <c r="D79" s="41">
        <v>9660</v>
      </c>
      <c r="E79" s="480"/>
    </row>
    <row r="80" spans="1:5" ht="15" customHeight="1" x14ac:dyDescent="0.2">
      <c r="A80" s="40">
        <v>3047</v>
      </c>
      <c r="B80" s="22" t="s">
        <v>70</v>
      </c>
      <c r="C80" s="23">
        <v>23.5</v>
      </c>
      <c r="D80" s="41">
        <v>9870</v>
      </c>
      <c r="E80" s="480"/>
    </row>
    <row r="81" spans="1:5" ht="15" customHeight="1" thickBot="1" x14ac:dyDescent="0.25">
      <c r="A81" s="77">
        <v>3048</v>
      </c>
      <c r="B81" s="78" t="s">
        <v>70</v>
      </c>
      <c r="C81" s="79">
        <v>24</v>
      </c>
      <c r="D81" s="80">
        <v>10080</v>
      </c>
      <c r="E81" s="480"/>
    </row>
    <row r="82" spans="1:5" ht="15" customHeight="1" x14ac:dyDescent="0.2">
      <c r="A82" s="85">
        <v>4001</v>
      </c>
      <c r="B82" s="86" t="s">
        <v>71</v>
      </c>
      <c r="C82" s="87">
        <v>0.5</v>
      </c>
      <c r="D82" s="88">
        <v>300</v>
      </c>
      <c r="E82" s="481" t="s">
        <v>83</v>
      </c>
    </row>
    <row r="83" spans="1:5" ht="15" customHeight="1" x14ac:dyDescent="0.2">
      <c r="A83" s="42">
        <v>4002</v>
      </c>
      <c r="B83" s="24" t="s">
        <v>71</v>
      </c>
      <c r="C83" s="25">
        <v>1</v>
      </c>
      <c r="D83" s="43">
        <v>600</v>
      </c>
      <c r="E83" s="482"/>
    </row>
    <row r="84" spans="1:5" ht="15" customHeight="1" x14ac:dyDescent="0.2">
      <c r="A84" s="42">
        <v>4003</v>
      </c>
      <c r="B84" s="24" t="s">
        <v>71</v>
      </c>
      <c r="C84" s="25">
        <v>1.5</v>
      </c>
      <c r="D84" s="43">
        <v>900</v>
      </c>
      <c r="E84" s="482"/>
    </row>
    <row r="85" spans="1:5" ht="15" customHeight="1" thickBot="1" x14ac:dyDescent="0.25">
      <c r="A85" s="89">
        <v>4004</v>
      </c>
      <c r="B85" s="90" t="s">
        <v>71</v>
      </c>
      <c r="C85" s="91">
        <v>2</v>
      </c>
      <c r="D85" s="92">
        <v>1200</v>
      </c>
      <c r="E85" s="483"/>
    </row>
    <row r="86" spans="1:5" ht="15" customHeight="1" x14ac:dyDescent="0.2">
      <c r="A86" s="81">
        <v>5001</v>
      </c>
      <c r="B86" s="82" t="s">
        <v>72</v>
      </c>
      <c r="C86" s="83">
        <v>0.5</v>
      </c>
      <c r="D86" s="84">
        <v>300</v>
      </c>
      <c r="E86" s="484" t="s">
        <v>84</v>
      </c>
    </row>
    <row r="87" spans="1:5" ht="15" customHeight="1" x14ac:dyDescent="0.2">
      <c r="A87" s="44">
        <v>5002</v>
      </c>
      <c r="B87" s="26" t="s">
        <v>72</v>
      </c>
      <c r="C87" s="27">
        <v>1</v>
      </c>
      <c r="D87" s="45">
        <v>600</v>
      </c>
      <c r="E87" s="485"/>
    </row>
    <row r="88" spans="1:5" ht="15" customHeight="1" x14ac:dyDescent="0.2">
      <c r="A88" s="44">
        <v>5003</v>
      </c>
      <c r="B88" s="26" t="s">
        <v>72</v>
      </c>
      <c r="C88" s="27">
        <v>1.5</v>
      </c>
      <c r="D88" s="45">
        <v>900</v>
      </c>
      <c r="E88" s="485"/>
    </row>
    <row r="89" spans="1:5" ht="15" customHeight="1" x14ac:dyDescent="0.2">
      <c r="A89" s="44">
        <v>5004</v>
      </c>
      <c r="B89" s="26" t="s">
        <v>72</v>
      </c>
      <c r="C89" s="27">
        <v>2</v>
      </c>
      <c r="D89" s="45">
        <v>1200</v>
      </c>
      <c r="E89" s="485"/>
    </row>
    <row r="90" spans="1:5" ht="15" customHeight="1" x14ac:dyDescent="0.2">
      <c r="A90" s="44">
        <v>5005</v>
      </c>
      <c r="B90" s="26" t="s">
        <v>72</v>
      </c>
      <c r="C90" s="27">
        <v>2.5</v>
      </c>
      <c r="D90" s="45">
        <v>1500</v>
      </c>
      <c r="E90" s="485"/>
    </row>
    <row r="91" spans="1:5" ht="15" customHeight="1" x14ac:dyDescent="0.2">
      <c r="A91" s="44">
        <v>5006</v>
      </c>
      <c r="B91" s="26" t="s">
        <v>72</v>
      </c>
      <c r="C91" s="27">
        <v>3</v>
      </c>
      <c r="D91" s="45">
        <v>1800</v>
      </c>
      <c r="E91" s="485"/>
    </row>
    <row r="92" spans="1:5" ht="15" customHeight="1" x14ac:dyDescent="0.2">
      <c r="A92" s="44">
        <v>5007</v>
      </c>
      <c r="B92" s="26" t="s">
        <v>72</v>
      </c>
      <c r="C92" s="27">
        <v>3.5</v>
      </c>
      <c r="D92" s="45">
        <v>2100</v>
      </c>
      <c r="E92" s="485"/>
    </row>
    <row r="93" spans="1:5" ht="15" customHeight="1" thickBot="1" x14ac:dyDescent="0.25">
      <c r="A93" s="93">
        <v>5008</v>
      </c>
      <c r="B93" s="94" t="s">
        <v>72</v>
      </c>
      <c r="C93" s="95">
        <v>4</v>
      </c>
      <c r="D93" s="96">
        <v>2400</v>
      </c>
      <c r="E93" s="485"/>
    </row>
    <row r="94" spans="1:5" ht="15" customHeight="1" x14ac:dyDescent="0.2">
      <c r="A94" s="101">
        <v>5009</v>
      </c>
      <c r="B94" s="102" t="s">
        <v>73</v>
      </c>
      <c r="C94" s="103">
        <v>0.5</v>
      </c>
      <c r="D94" s="104">
        <v>550</v>
      </c>
      <c r="E94" s="468" t="s">
        <v>85</v>
      </c>
    </row>
    <row r="95" spans="1:5" ht="15" customHeight="1" x14ac:dyDescent="0.2">
      <c r="A95" s="46">
        <v>5010</v>
      </c>
      <c r="B95" s="28" t="s">
        <v>73</v>
      </c>
      <c r="C95" s="29">
        <v>1</v>
      </c>
      <c r="D95" s="47">
        <v>1100</v>
      </c>
      <c r="E95" s="469"/>
    </row>
    <row r="96" spans="1:5" ht="15" customHeight="1" x14ac:dyDescent="0.2">
      <c r="A96" s="46">
        <v>5011</v>
      </c>
      <c r="B96" s="28" t="s">
        <v>73</v>
      </c>
      <c r="C96" s="29">
        <v>1.5</v>
      </c>
      <c r="D96" s="47">
        <v>1650</v>
      </c>
      <c r="E96" s="469"/>
    </row>
    <row r="97" spans="1:5" ht="15" customHeight="1" x14ac:dyDescent="0.2">
      <c r="A97" s="46">
        <v>5012</v>
      </c>
      <c r="B97" s="28" t="s">
        <v>73</v>
      </c>
      <c r="C97" s="29">
        <v>2</v>
      </c>
      <c r="D97" s="47">
        <v>2200</v>
      </c>
      <c r="E97" s="469"/>
    </row>
    <row r="98" spans="1:5" ht="15" customHeight="1" x14ac:dyDescent="0.2">
      <c r="A98" s="46">
        <v>5013</v>
      </c>
      <c r="B98" s="28" t="s">
        <v>73</v>
      </c>
      <c r="C98" s="29">
        <v>2.5</v>
      </c>
      <c r="D98" s="47">
        <v>2750</v>
      </c>
      <c r="E98" s="469"/>
    </row>
    <row r="99" spans="1:5" ht="15" customHeight="1" x14ac:dyDescent="0.2">
      <c r="A99" s="46">
        <v>5014</v>
      </c>
      <c r="B99" s="28" t="s">
        <v>73</v>
      </c>
      <c r="C99" s="29">
        <v>3</v>
      </c>
      <c r="D99" s="47">
        <v>3300</v>
      </c>
      <c r="E99" s="469"/>
    </row>
    <row r="100" spans="1:5" ht="15" customHeight="1" x14ac:dyDescent="0.2">
      <c r="A100" s="46">
        <v>5015</v>
      </c>
      <c r="B100" s="28" t="s">
        <v>73</v>
      </c>
      <c r="C100" s="29">
        <v>3.5</v>
      </c>
      <c r="D100" s="47">
        <v>3850</v>
      </c>
      <c r="E100" s="469"/>
    </row>
    <row r="101" spans="1:5" ht="15" customHeight="1" x14ac:dyDescent="0.2">
      <c r="A101" s="46">
        <v>5016</v>
      </c>
      <c r="B101" s="28" t="s">
        <v>73</v>
      </c>
      <c r="C101" s="29">
        <v>4</v>
      </c>
      <c r="D101" s="47">
        <v>4400</v>
      </c>
      <c r="E101" s="469"/>
    </row>
    <row r="102" spans="1:5" ht="15" customHeight="1" x14ac:dyDescent="0.2">
      <c r="A102" s="46">
        <v>5017</v>
      </c>
      <c r="B102" s="28" t="s">
        <v>73</v>
      </c>
      <c r="C102" s="29">
        <v>4.5</v>
      </c>
      <c r="D102" s="47">
        <v>4950</v>
      </c>
      <c r="E102" s="469"/>
    </row>
    <row r="103" spans="1:5" ht="15" customHeight="1" x14ac:dyDescent="0.2">
      <c r="A103" s="46">
        <v>5018</v>
      </c>
      <c r="B103" s="28" t="s">
        <v>73</v>
      </c>
      <c r="C103" s="29">
        <v>5</v>
      </c>
      <c r="D103" s="47">
        <v>5500</v>
      </c>
      <c r="E103" s="469"/>
    </row>
    <row r="104" spans="1:5" ht="15" customHeight="1" x14ac:dyDescent="0.2">
      <c r="A104" s="46">
        <v>5019</v>
      </c>
      <c r="B104" s="28" t="s">
        <v>73</v>
      </c>
      <c r="C104" s="29">
        <v>5.5</v>
      </c>
      <c r="D104" s="47">
        <v>6050</v>
      </c>
      <c r="E104" s="469"/>
    </row>
    <row r="105" spans="1:5" ht="15" customHeight="1" thickBot="1" x14ac:dyDescent="0.25">
      <c r="A105" s="105">
        <v>5020</v>
      </c>
      <c r="B105" s="106" t="s">
        <v>73</v>
      </c>
      <c r="C105" s="107">
        <v>6</v>
      </c>
      <c r="D105" s="108">
        <v>6600</v>
      </c>
      <c r="E105" s="470"/>
    </row>
    <row r="106" spans="1:5" ht="15" customHeight="1" x14ac:dyDescent="0.2">
      <c r="A106" s="97">
        <v>7001</v>
      </c>
      <c r="B106" s="98" t="s">
        <v>74</v>
      </c>
      <c r="C106" s="99">
        <v>0.5</v>
      </c>
      <c r="D106" s="100">
        <v>600</v>
      </c>
      <c r="E106" s="471" t="s">
        <v>86</v>
      </c>
    </row>
    <row r="107" spans="1:5" ht="15" customHeight="1" x14ac:dyDescent="0.2">
      <c r="A107" s="48">
        <v>7002</v>
      </c>
      <c r="B107" s="30" t="s">
        <v>74</v>
      </c>
      <c r="C107" s="31">
        <v>1</v>
      </c>
      <c r="D107" s="49">
        <v>1200</v>
      </c>
      <c r="E107" s="472"/>
    </row>
    <row r="108" spans="1:5" ht="15" customHeight="1" x14ac:dyDescent="0.2">
      <c r="A108" s="48">
        <v>7003</v>
      </c>
      <c r="B108" s="30" t="s">
        <v>74</v>
      </c>
      <c r="C108" s="31">
        <v>1.5</v>
      </c>
      <c r="D108" s="49">
        <v>1800</v>
      </c>
      <c r="E108" s="472"/>
    </row>
    <row r="109" spans="1:5" ht="15" customHeight="1" x14ac:dyDescent="0.2">
      <c r="A109" s="48">
        <v>7004</v>
      </c>
      <c r="B109" s="30" t="s">
        <v>74</v>
      </c>
      <c r="C109" s="31">
        <v>2</v>
      </c>
      <c r="D109" s="49">
        <v>2400</v>
      </c>
      <c r="E109" s="472"/>
    </row>
    <row r="110" spans="1:5" ht="15" customHeight="1" x14ac:dyDescent="0.2">
      <c r="A110" s="48">
        <v>7005</v>
      </c>
      <c r="B110" s="30" t="s">
        <v>74</v>
      </c>
      <c r="C110" s="31">
        <v>2.5</v>
      </c>
      <c r="D110" s="49">
        <v>3000</v>
      </c>
      <c r="E110" s="472"/>
    </row>
    <row r="111" spans="1:5" ht="15" customHeight="1" x14ac:dyDescent="0.2">
      <c r="A111" s="48">
        <v>7006</v>
      </c>
      <c r="B111" s="30" t="s">
        <v>74</v>
      </c>
      <c r="C111" s="31">
        <v>3</v>
      </c>
      <c r="D111" s="49">
        <v>3600</v>
      </c>
      <c r="E111" s="472"/>
    </row>
    <row r="112" spans="1:5" ht="15" customHeight="1" x14ac:dyDescent="0.2">
      <c r="A112" s="48">
        <v>7007</v>
      </c>
      <c r="B112" s="30" t="s">
        <v>74</v>
      </c>
      <c r="C112" s="31">
        <v>3.5</v>
      </c>
      <c r="D112" s="49">
        <v>4200</v>
      </c>
      <c r="E112" s="472"/>
    </row>
    <row r="113" spans="1:5" ht="15" customHeight="1" x14ac:dyDescent="0.2">
      <c r="A113" s="48">
        <v>7008</v>
      </c>
      <c r="B113" s="30" t="s">
        <v>74</v>
      </c>
      <c r="C113" s="31">
        <v>4</v>
      </c>
      <c r="D113" s="49">
        <v>4800</v>
      </c>
      <c r="E113" s="472"/>
    </row>
    <row r="114" spans="1:5" ht="15" customHeight="1" x14ac:dyDescent="0.2">
      <c r="A114" s="48">
        <v>7009</v>
      </c>
      <c r="B114" s="30" t="s">
        <v>74</v>
      </c>
      <c r="C114" s="31">
        <v>4.5</v>
      </c>
      <c r="D114" s="49">
        <v>5400</v>
      </c>
      <c r="E114" s="472"/>
    </row>
    <row r="115" spans="1:5" ht="15" customHeight="1" x14ac:dyDescent="0.2">
      <c r="A115" s="48">
        <v>7010</v>
      </c>
      <c r="B115" s="30" t="s">
        <v>74</v>
      </c>
      <c r="C115" s="31">
        <v>5</v>
      </c>
      <c r="D115" s="49">
        <v>6000</v>
      </c>
      <c r="E115" s="472"/>
    </row>
    <row r="116" spans="1:5" ht="15" customHeight="1" x14ac:dyDescent="0.2">
      <c r="A116" s="48">
        <v>7011</v>
      </c>
      <c r="B116" s="30" t="s">
        <v>74</v>
      </c>
      <c r="C116" s="31">
        <v>5.5</v>
      </c>
      <c r="D116" s="49">
        <v>6600</v>
      </c>
      <c r="E116" s="472"/>
    </row>
    <row r="117" spans="1:5" ht="15" customHeight="1" x14ac:dyDescent="0.2">
      <c r="A117" s="48">
        <v>7012</v>
      </c>
      <c r="B117" s="30" t="s">
        <v>74</v>
      </c>
      <c r="C117" s="31">
        <v>6</v>
      </c>
      <c r="D117" s="49">
        <v>7200</v>
      </c>
      <c r="E117" s="472"/>
    </row>
    <row r="118" spans="1:5" ht="15" customHeight="1" x14ac:dyDescent="0.2">
      <c r="A118" s="48">
        <v>7013</v>
      </c>
      <c r="B118" s="30" t="s">
        <v>74</v>
      </c>
      <c r="C118" s="31">
        <v>6.5</v>
      </c>
      <c r="D118" s="49">
        <v>7800</v>
      </c>
      <c r="E118" s="472"/>
    </row>
    <row r="119" spans="1:5" ht="15" customHeight="1" x14ac:dyDescent="0.2">
      <c r="A119" s="48">
        <v>7014</v>
      </c>
      <c r="B119" s="30" t="s">
        <v>74</v>
      </c>
      <c r="C119" s="31">
        <v>7</v>
      </c>
      <c r="D119" s="49">
        <v>8400</v>
      </c>
      <c r="E119" s="472"/>
    </row>
    <row r="120" spans="1:5" ht="15" customHeight="1" x14ac:dyDescent="0.2">
      <c r="A120" s="48">
        <v>7015</v>
      </c>
      <c r="B120" s="30" t="s">
        <v>74</v>
      </c>
      <c r="C120" s="31">
        <v>7.5</v>
      </c>
      <c r="D120" s="49">
        <v>9000</v>
      </c>
      <c r="E120" s="472"/>
    </row>
    <row r="121" spans="1:5" ht="15" customHeight="1" x14ac:dyDescent="0.2">
      <c r="A121" s="48">
        <v>7016</v>
      </c>
      <c r="B121" s="30" t="s">
        <v>74</v>
      </c>
      <c r="C121" s="31">
        <v>8</v>
      </c>
      <c r="D121" s="49">
        <v>9600</v>
      </c>
      <c r="E121" s="472"/>
    </row>
    <row r="122" spans="1:5" ht="15" customHeight="1" x14ac:dyDescent="0.2">
      <c r="A122" s="48">
        <v>7017</v>
      </c>
      <c r="B122" s="30" t="s">
        <v>74</v>
      </c>
      <c r="C122" s="31">
        <v>8.5</v>
      </c>
      <c r="D122" s="49">
        <v>10200</v>
      </c>
      <c r="E122" s="472"/>
    </row>
    <row r="123" spans="1:5" ht="15" customHeight="1" x14ac:dyDescent="0.2">
      <c r="A123" s="48">
        <v>7018</v>
      </c>
      <c r="B123" s="30" t="s">
        <v>74</v>
      </c>
      <c r="C123" s="31">
        <v>9</v>
      </c>
      <c r="D123" s="49">
        <v>10800</v>
      </c>
      <c r="E123" s="472"/>
    </row>
    <row r="124" spans="1:5" ht="15" customHeight="1" x14ac:dyDescent="0.2">
      <c r="A124" s="48">
        <v>7019</v>
      </c>
      <c r="B124" s="30" t="s">
        <v>74</v>
      </c>
      <c r="C124" s="31">
        <v>9.5</v>
      </c>
      <c r="D124" s="49">
        <v>11400</v>
      </c>
      <c r="E124" s="472"/>
    </row>
    <row r="125" spans="1:5" ht="15" customHeight="1" x14ac:dyDescent="0.2">
      <c r="A125" s="48">
        <v>7020</v>
      </c>
      <c r="B125" s="30" t="s">
        <v>74</v>
      </c>
      <c r="C125" s="31">
        <v>10</v>
      </c>
      <c r="D125" s="49">
        <v>12000</v>
      </c>
      <c r="E125" s="472"/>
    </row>
    <row r="126" spans="1:5" ht="15" customHeight="1" x14ac:dyDescent="0.2">
      <c r="A126" s="48">
        <v>7021</v>
      </c>
      <c r="B126" s="30" t="s">
        <v>74</v>
      </c>
      <c r="C126" s="31">
        <v>10.5</v>
      </c>
      <c r="D126" s="49">
        <v>12600</v>
      </c>
      <c r="E126" s="472"/>
    </row>
    <row r="127" spans="1:5" ht="15" customHeight="1" x14ac:dyDescent="0.2">
      <c r="A127" s="48">
        <v>7022</v>
      </c>
      <c r="B127" s="30" t="s">
        <v>74</v>
      </c>
      <c r="C127" s="31">
        <v>11</v>
      </c>
      <c r="D127" s="49">
        <v>13200</v>
      </c>
      <c r="E127" s="472"/>
    </row>
    <row r="128" spans="1:5" ht="15" customHeight="1" x14ac:dyDescent="0.2">
      <c r="A128" s="48">
        <v>7023</v>
      </c>
      <c r="B128" s="30" t="s">
        <v>74</v>
      </c>
      <c r="C128" s="31">
        <v>11.5</v>
      </c>
      <c r="D128" s="49">
        <v>13800</v>
      </c>
      <c r="E128" s="472"/>
    </row>
    <row r="129" spans="1:5" ht="15" customHeight="1" x14ac:dyDescent="0.2">
      <c r="A129" s="48">
        <v>7024</v>
      </c>
      <c r="B129" s="30" t="s">
        <v>74</v>
      </c>
      <c r="C129" s="31">
        <v>12</v>
      </c>
      <c r="D129" s="49">
        <v>14400</v>
      </c>
      <c r="E129" s="472"/>
    </row>
    <row r="130" spans="1:5" ht="15" customHeight="1" x14ac:dyDescent="0.2">
      <c r="A130" s="48">
        <v>7025</v>
      </c>
      <c r="B130" s="30" t="s">
        <v>74</v>
      </c>
      <c r="C130" s="31">
        <v>12.5</v>
      </c>
      <c r="D130" s="49">
        <v>15000</v>
      </c>
      <c r="E130" s="472"/>
    </row>
    <row r="131" spans="1:5" ht="15" customHeight="1" x14ac:dyDescent="0.2">
      <c r="A131" s="48">
        <v>7026</v>
      </c>
      <c r="B131" s="30" t="s">
        <v>74</v>
      </c>
      <c r="C131" s="31">
        <v>13</v>
      </c>
      <c r="D131" s="49">
        <v>15600</v>
      </c>
      <c r="E131" s="472"/>
    </row>
    <row r="132" spans="1:5" ht="15" customHeight="1" x14ac:dyDescent="0.2">
      <c r="A132" s="48">
        <v>7027</v>
      </c>
      <c r="B132" s="30" t="s">
        <v>74</v>
      </c>
      <c r="C132" s="31">
        <v>13.5</v>
      </c>
      <c r="D132" s="49">
        <v>16200</v>
      </c>
      <c r="E132" s="472"/>
    </row>
    <row r="133" spans="1:5" ht="15" customHeight="1" x14ac:dyDescent="0.2">
      <c r="A133" s="48">
        <v>7028</v>
      </c>
      <c r="B133" s="30" t="s">
        <v>74</v>
      </c>
      <c r="C133" s="31">
        <v>14</v>
      </c>
      <c r="D133" s="49">
        <v>16800</v>
      </c>
      <c r="E133" s="472"/>
    </row>
    <row r="134" spans="1:5" ht="15" customHeight="1" x14ac:dyDescent="0.2">
      <c r="A134" s="48">
        <v>7029</v>
      </c>
      <c r="B134" s="30" t="s">
        <v>74</v>
      </c>
      <c r="C134" s="31">
        <v>14.5</v>
      </c>
      <c r="D134" s="49">
        <v>17400</v>
      </c>
      <c r="E134" s="472"/>
    </row>
    <row r="135" spans="1:5" ht="15" customHeight="1" x14ac:dyDescent="0.2">
      <c r="A135" s="48">
        <v>7030</v>
      </c>
      <c r="B135" s="30" t="s">
        <v>74</v>
      </c>
      <c r="C135" s="31">
        <v>15</v>
      </c>
      <c r="D135" s="49">
        <v>18000</v>
      </c>
      <c r="E135" s="472"/>
    </row>
    <row r="136" spans="1:5" ht="15" customHeight="1" x14ac:dyDescent="0.2">
      <c r="A136" s="48">
        <v>7031</v>
      </c>
      <c r="B136" s="30" t="s">
        <v>74</v>
      </c>
      <c r="C136" s="31">
        <v>15.5</v>
      </c>
      <c r="D136" s="49">
        <v>18600</v>
      </c>
      <c r="E136" s="472"/>
    </row>
    <row r="137" spans="1:5" ht="15" customHeight="1" thickBot="1" x14ac:dyDescent="0.25">
      <c r="A137" s="50">
        <v>7032</v>
      </c>
      <c r="B137" s="51" t="s">
        <v>74</v>
      </c>
      <c r="C137" s="52">
        <v>16</v>
      </c>
      <c r="D137" s="53">
        <v>19200</v>
      </c>
      <c r="E137" s="473"/>
    </row>
    <row r="138" spans="1:5" ht="15" customHeight="1" x14ac:dyDescent="0.2">
      <c r="A138" s="13"/>
      <c r="B138" s="11"/>
      <c r="C138" s="14"/>
      <c r="D138" s="15"/>
    </row>
    <row r="139" spans="1:5" ht="15" customHeight="1" x14ac:dyDescent="0.2">
      <c r="A139" s="13"/>
      <c r="B139" s="11"/>
      <c r="C139" s="14"/>
      <c r="D139" s="15"/>
    </row>
    <row r="140" spans="1:5" ht="15" customHeight="1" x14ac:dyDescent="0.2">
      <c r="A140" s="13"/>
      <c r="B140" s="11"/>
      <c r="C140" s="14"/>
      <c r="D140" s="15"/>
    </row>
    <row r="141" spans="1:5" ht="15" customHeight="1" x14ac:dyDescent="0.2">
      <c r="A141" s="13"/>
      <c r="B141" s="11"/>
      <c r="C141" s="14"/>
      <c r="D141" s="15"/>
    </row>
    <row r="142" spans="1:5" ht="15" customHeight="1" x14ac:dyDescent="0.2">
      <c r="A142" s="13"/>
      <c r="B142" s="11"/>
      <c r="C142" s="14"/>
      <c r="D142" s="15"/>
    </row>
    <row r="143" spans="1:5" ht="15" customHeight="1" x14ac:dyDescent="0.2">
      <c r="A143" s="13"/>
      <c r="B143" s="11"/>
      <c r="C143" s="14"/>
      <c r="D143" s="15"/>
    </row>
    <row r="144" spans="1:5" ht="15" customHeight="1" x14ac:dyDescent="0.2">
      <c r="A144" s="13"/>
      <c r="B144" s="11"/>
      <c r="C144" s="14"/>
      <c r="D144" s="15"/>
    </row>
    <row r="145" spans="1:4" ht="15" customHeight="1" x14ac:dyDescent="0.2">
      <c r="A145" s="11"/>
      <c r="B145" s="11"/>
      <c r="C145" s="14"/>
      <c r="D145" s="15"/>
    </row>
    <row r="146" spans="1:4" ht="15" customHeight="1" x14ac:dyDescent="0.2">
      <c r="A146" s="11"/>
      <c r="B146" s="11"/>
      <c r="C146" s="14"/>
      <c r="D146" s="15"/>
    </row>
    <row r="147" spans="1:4" ht="15" customHeight="1" x14ac:dyDescent="0.2">
      <c r="A147" s="11"/>
      <c r="B147" s="11"/>
      <c r="C147" s="14"/>
      <c r="D147" s="15"/>
    </row>
    <row r="148" spans="1:4" ht="15" customHeight="1" x14ac:dyDescent="0.2">
      <c r="A148" s="11"/>
      <c r="B148" s="11"/>
      <c r="C148" s="14"/>
      <c r="D148" s="15"/>
    </row>
    <row r="149" spans="1:4" ht="15" customHeight="1" x14ac:dyDescent="0.2">
      <c r="A149" s="11"/>
      <c r="B149" s="11"/>
      <c r="C149" s="14"/>
      <c r="D149" s="15"/>
    </row>
    <row r="150" spans="1:4" ht="15" customHeight="1" x14ac:dyDescent="0.2">
      <c r="A150" s="11"/>
      <c r="B150" s="11"/>
      <c r="C150" s="14"/>
      <c r="D150" s="15"/>
    </row>
    <row r="151" spans="1:4" ht="15" customHeight="1" x14ac:dyDescent="0.2">
      <c r="A151" s="11"/>
      <c r="B151" s="11"/>
      <c r="C151" s="14"/>
      <c r="D151" s="15"/>
    </row>
    <row r="152" spans="1:4" ht="15" customHeight="1" x14ac:dyDescent="0.2">
      <c r="A152" s="11"/>
      <c r="B152" s="11"/>
      <c r="C152" s="14"/>
      <c r="D152" s="15"/>
    </row>
    <row r="153" spans="1:4" ht="15" customHeight="1" x14ac:dyDescent="0.2">
      <c r="A153" s="11"/>
      <c r="B153" s="11"/>
      <c r="C153" s="14"/>
      <c r="D153" s="15"/>
    </row>
    <row r="154" spans="1:4" ht="15" customHeight="1" x14ac:dyDescent="0.2">
      <c r="A154" s="11"/>
      <c r="B154" s="11"/>
      <c r="C154" s="14"/>
      <c r="D154" s="15"/>
    </row>
    <row r="155" spans="1:4" ht="15" customHeight="1" x14ac:dyDescent="0.2">
      <c r="A155" s="11"/>
      <c r="B155" s="11"/>
      <c r="C155" s="14"/>
      <c r="D155" s="15"/>
    </row>
    <row r="156" spans="1:4" ht="15" customHeight="1" x14ac:dyDescent="0.2">
      <c r="A156" s="11"/>
      <c r="B156" s="11"/>
      <c r="C156" s="14"/>
      <c r="D156" s="15"/>
    </row>
  </sheetData>
  <sheetProtection password="CCFD" sheet="1" objects="1" scenarios="1" selectLockedCells="1"/>
  <mergeCells count="7">
    <mergeCell ref="E94:E105"/>
    <mergeCell ref="E106:E137"/>
    <mergeCell ref="E2:E17"/>
    <mergeCell ref="E18:E33"/>
    <mergeCell ref="E34:E81"/>
    <mergeCell ref="E82:E85"/>
    <mergeCell ref="E86:E93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0"/>
  <sheetViews>
    <sheetView showGridLines="0" view="pageBreakPreview" zoomScaleNormal="100" zoomScaleSheetLayoutView="100" workbookViewId="0">
      <selection activeCell="W7" sqref="W7"/>
    </sheetView>
  </sheetViews>
  <sheetFormatPr defaultColWidth="9" defaultRowHeight="13" x14ac:dyDescent="0.2"/>
  <cols>
    <col min="1" max="1" width="6.08984375" style="1" customWidth="1"/>
    <col min="2" max="2" width="2.90625" style="1" customWidth="1"/>
    <col min="3" max="4" width="5.08984375" style="1" customWidth="1"/>
    <col min="5" max="11" width="5.90625" style="1" customWidth="1"/>
    <col min="12" max="13" width="6.7265625" style="1" customWidth="1"/>
    <col min="14" max="14" width="5.6328125" style="1" customWidth="1"/>
    <col min="15" max="15" width="3.08984375" style="1" customWidth="1"/>
    <col min="16" max="16" width="5.6328125" style="1" customWidth="1"/>
    <col min="17" max="17" width="3.08984375" style="1" customWidth="1"/>
    <col min="18" max="18" width="10" style="1" bestFit="1" customWidth="1"/>
    <col min="19" max="19" width="1.90625" style="1" customWidth="1"/>
    <col min="20" max="16384" width="9" style="1"/>
  </cols>
  <sheetData>
    <row r="1" spans="1:26" ht="14" x14ac:dyDescent="0.2">
      <c r="B1" s="1" t="s">
        <v>26</v>
      </c>
      <c r="C1" s="134"/>
      <c r="D1" s="136"/>
    </row>
    <row r="2" spans="1:26" ht="22.5" customHeight="1" thickBot="1" x14ac:dyDescent="0.3">
      <c r="B2" s="247" t="s">
        <v>0</v>
      </c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40"/>
      <c r="T2" s="124"/>
    </row>
    <row r="3" spans="1:26" s="35" customFormat="1" ht="30" customHeight="1" thickBot="1" x14ac:dyDescent="0.25">
      <c r="A3" s="1"/>
      <c r="B3" s="2"/>
      <c r="C3" s="250" t="s">
        <v>27</v>
      </c>
      <c r="D3" s="262"/>
      <c r="E3" s="541">
        <v>12345</v>
      </c>
      <c r="F3" s="542"/>
      <c r="G3" s="542"/>
      <c r="H3" s="543"/>
      <c r="I3" s="544"/>
      <c r="J3" s="245"/>
      <c r="K3" s="263" t="s">
        <v>52</v>
      </c>
      <c r="L3" s="262"/>
      <c r="M3" s="126" t="s">
        <v>53</v>
      </c>
      <c r="N3" s="143">
        <v>7</v>
      </c>
      <c r="O3" s="126" t="s">
        <v>1</v>
      </c>
      <c r="P3" s="143">
        <v>10</v>
      </c>
      <c r="Q3" s="133" t="s">
        <v>54</v>
      </c>
      <c r="R3" s="144"/>
      <c r="S3" s="32"/>
      <c r="T3" s="272"/>
      <c r="U3" s="273"/>
      <c r="V3" s="273"/>
      <c r="W3" s="273"/>
      <c r="X3" s="274"/>
    </row>
    <row r="4" spans="1:26" s="35" customFormat="1" ht="30" customHeight="1" thickBot="1" x14ac:dyDescent="0.25">
      <c r="A4" s="1"/>
      <c r="B4" s="2"/>
      <c r="C4" s="264" t="s">
        <v>2</v>
      </c>
      <c r="D4" s="265"/>
      <c r="E4" s="536" t="s">
        <v>110</v>
      </c>
      <c r="F4" s="537"/>
      <c r="G4" s="537"/>
      <c r="H4" s="538"/>
      <c r="I4" s="545"/>
      <c r="J4" s="546"/>
      <c r="K4" s="264" t="s">
        <v>51</v>
      </c>
      <c r="L4" s="265"/>
      <c r="M4" s="536">
        <v>1234567890</v>
      </c>
      <c r="N4" s="551"/>
      <c r="O4" s="551"/>
      <c r="P4" s="551"/>
      <c r="Q4" s="551"/>
      <c r="R4" s="552"/>
      <c r="S4" s="32"/>
      <c r="T4" s="313"/>
      <c r="U4" s="314"/>
      <c r="V4" s="314"/>
      <c r="W4" s="314"/>
      <c r="X4" s="314"/>
      <c r="Y4" s="314"/>
    </row>
    <row r="5" spans="1:26" s="35" customFormat="1" ht="30" customHeight="1" x14ac:dyDescent="0.2">
      <c r="A5" s="1"/>
      <c r="B5" s="2"/>
      <c r="C5" s="553" t="s">
        <v>89</v>
      </c>
      <c r="D5" s="554"/>
      <c r="E5" s="555" t="s">
        <v>107</v>
      </c>
      <c r="F5" s="556"/>
      <c r="G5" s="372"/>
      <c r="H5" s="409"/>
      <c r="I5" s="287" t="s">
        <v>90</v>
      </c>
      <c r="J5" s="289"/>
      <c r="K5" s="304" t="s">
        <v>100</v>
      </c>
      <c r="L5" s="305"/>
      <c r="M5" s="556" t="s">
        <v>111</v>
      </c>
      <c r="N5" s="556"/>
      <c r="O5" s="556"/>
      <c r="P5" s="556"/>
      <c r="Q5" s="556"/>
      <c r="R5" s="557"/>
      <c r="S5" s="32"/>
      <c r="T5" s="310"/>
      <c r="U5" s="311"/>
      <c r="V5" s="311"/>
      <c r="W5" s="311"/>
      <c r="X5" s="311"/>
      <c r="Y5" s="311"/>
      <c r="Z5" s="311"/>
    </row>
    <row r="6" spans="1:26" s="35" customFormat="1" ht="30" customHeight="1" thickBot="1" x14ac:dyDescent="0.25">
      <c r="A6" s="1"/>
      <c r="B6" s="2"/>
      <c r="C6" s="547" t="s">
        <v>91</v>
      </c>
      <c r="D6" s="548"/>
      <c r="E6" s="549">
        <v>4600</v>
      </c>
      <c r="F6" s="550"/>
      <c r="G6" s="550"/>
      <c r="H6" s="128" t="s">
        <v>92</v>
      </c>
      <c r="I6" s="145" t="s">
        <v>112</v>
      </c>
      <c r="J6" s="130" t="s">
        <v>3</v>
      </c>
      <c r="K6" s="306"/>
      <c r="L6" s="307"/>
      <c r="M6" s="558"/>
      <c r="N6" s="558"/>
      <c r="O6" s="558"/>
      <c r="P6" s="558"/>
      <c r="Q6" s="558"/>
      <c r="R6" s="559"/>
      <c r="S6" s="32"/>
      <c r="T6" s="312"/>
      <c r="U6" s="311"/>
      <c r="V6" s="311"/>
      <c r="W6" s="311"/>
      <c r="X6" s="311"/>
      <c r="Y6" s="311"/>
      <c r="Z6" s="311"/>
    </row>
    <row r="7" spans="1:26" ht="18.75" customHeight="1" x14ac:dyDescent="0.2">
      <c r="B7" s="2"/>
      <c r="C7" s="285" t="s">
        <v>4</v>
      </c>
      <c r="D7" s="283" t="s">
        <v>28</v>
      </c>
      <c r="E7" s="287" t="s">
        <v>6</v>
      </c>
      <c r="F7" s="288"/>
      <c r="G7" s="288"/>
      <c r="H7" s="289"/>
      <c r="I7" s="297" t="s">
        <v>7</v>
      </c>
      <c r="J7" s="290" t="s">
        <v>29</v>
      </c>
      <c r="K7" s="290" t="s">
        <v>9</v>
      </c>
      <c r="L7" s="294" t="s">
        <v>10</v>
      </c>
      <c r="M7" s="295"/>
      <c r="N7" s="532" t="s">
        <v>24</v>
      </c>
      <c r="O7" s="297"/>
      <c r="P7" s="296" t="s">
        <v>25</v>
      </c>
      <c r="Q7" s="533"/>
      <c r="R7" s="285" t="s">
        <v>11</v>
      </c>
      <c r="S7" s="33"/>
    </row>
    <row r="8" spans="1:26" ht="18.75" customHeight="1" thickBot="1" x14ac:dyDescent="0.25">
      <c r="B8" s="2"/>
      <c r="C8" s="285"/>
      <c r="D8" s="285"/>
      <c r="E8" s="510" t="s">
        <v>12</v>
      </c>
      <c r="F8" s="535"/>
      <c r="G8" s="510" t="s">
        <v>13</v>
      </c>
      <c r="H8" s="535"/>
      <c r="I8" s="290"/>
      <c r="J8" s="290"/>
      <c r="K8" s="531"/>
      <c r="L8" s="146" t="s">
        <v>14</v>
      </c>
      <c r="M8" s="147" t="s">
        <v>15</v>
      </c>
      <c r="N8" s="532"/>
      <c r="O8" s="297"/>
      <c r="P8" s="534"/>
      <c r="Q8" s="533"/>
      <c r="R8" s="285"/>
      <c r="S8" s="33"/>
    </row>
    <row r="9" spans="1:26" ht="37.5" customHeight="1" thickBot="1" x14ac:dyDescent="0.25">
      <c r="A9" s="517" t="s">
        <v>30</v>
      </c>
      <c r="B9" s="527"/>
      <c r="C9" s="148">
        <v>1</v>
      </c>
      <c r="D9" s="149"/>
      <c r="E9" s="519">
        <v>0.70833333333333337</v>
      </c>
      <c r="F9" s="520"/>
      <c r="G9" s="519">
        <v>0.75</v>
      </c>
      <c r="H9" s="520"/>
      <c r="I9" s="151">
        <v>0.5</v>
      </c>
      <c r="J9" s="150" t="s">
        <v>31</v>
      </c>
      <c r="K9" s="151">
        <v>1</v>
      </c>
      <c r="L9" s="152"/>
      <c r="M9" s="153"/>
      <c r="N9" s="523" t="s">
        <v>32</v>
      </c>
      <c r="O9" s="528"/>
      <c r="P9" s="523" t="s">
        <v>33</v>
      </c>
      <c r="Q9" s="524"/>
      <c r="R9" s="154" t="s">
        <v>34</v>
      </c>
      <c r="S9" s="137"/>
    </row>
    <row r="10" spans="1:26" ht="37.5" customHeight="1" x14ac:dyDescent="0.2">
      <c r="B10" s="2"/>
      <c r="C10" s="155">
        <v>9</v>
      </c>
      <c r="D10" s="156"/>
      <c r="E10" s="529">
        <v>0.75</v>
      </c>
      <c r="F10" s="530"/>
      <c r="G10" s="529">
        <v>0.78472222222222221</v>
      </c>
      <c r="H10" s="530"/>
      <c r="I10" s="157">
        <v>1</v>
      </c>
      <c r="J10" s="158" t="s">
        <v>35</v>
      </c>
      <c r="K10" s="155">
        <v>1</v>
      </c>
      <c r="L10" s="159"/>
      <c r="M10" s="160"/>
      <c r="N10" s="377" t="s">
        <v>32</v>
      </c>
      <c r="O10" s="379"/>
      <c r="P10" s="377" t="s">
        <v>33</v>
      </c>
      <c r="Q10" s="378"/>
      <c r="R10" s="161"/>
      <c r="S10" s="3"/>
    </row>
    <row r="11" spans="1:26" ht="37.5" customHeight="1" x14ac:dyDescent="0.2">
      <c r="B11" s="2"/>
      <c r="C11" s="162">
        <v>11</v>
      </c>
      <c r="D11" s="163" t="s">
        <v>36</v>
      </c>
      <c r="E11" s="525">
        <v>0.66666666666666663</v>
      </c>
      <c r="F11" s="526"/>
      <c r="G11" s="525">
        <v>0.70833333333333337</v>
      </c>
      <c r="H11" s="526"/>
      <c r="I11" s="162">
        <v>1</v>
      </c>
      <c r="J11" s="164" t="s">
        <v>35</v>
      </c>
      <c r="K11" s="162">
        <v>1</v>
      </c>
      <c r="L11" s="165"/>
      <c r="M11" s="166"/>
      <c r="N11" s="292" t="s">
        <v>32</v>
      </c>
      <c r="O11" s="293"/>
      <c r="P11" s="292" t="s">
        <v>33</v>
      </c>
      <c r="Q11" s="494"/>
      <c r="R11" s="167"/>
      <c r="S11" s="3"/>
    </row>
    <row r="12" spans="1:26" ht="37.5" customHeight="1" x14ac:dyDescent="0.2">
      <c r="B12" s="2"/>
      <c r="C12" s="162">
        <v>15</v>
      </c>
      <c r="D12" s="168"/>
      <c r="E12" s="525">
        <v>0.3125</v>
      </c>
      <c r="F12" s="526"/>
      <c r="G12" s="525">
        <v>0.39583333333333331</v>
      </c>
      <c r="H12" s="526"/>
      <c r="I12" s="162">
        <v>2</v>
      </c>
      <c r="J12" s="162" t="s">
        <v>35</v>
      </c>
      <c r="K12" s="162">
        <v>1</v>
      </c>
      <c r="L12" s="165"/>
      <c r="M12" s="166"/>
      <c r="N12" s="292" t="s">
        <v>32</v>
      </c>
      <c r="O12" s="293"/>
      <c r="P12" s="292" t="s">
        <v>33</v>
      </c>
      <c r="Q12" s="494"/>
      <c r="R12" s="167"/>
      <c r="S12" s="3"/>
    </row>
    <row r="13" spans="1:26" ht="37.5" customHeight="1" thickBot="1" x14ac:dyDescent="0.25">
      <c r="B13" s="2">
        <v>5</v>
      </c>
      <c r="C13" s="155">
        <v>17</v>
      </c>
      <c r="E13" s="513">
        <v>0.75694444444444453</v>
      </c>
      <c r="F13" s="328"/>
      <c r="G13" s="513">
        <v>0.95833333333333337</v>
      </c>
      <c r="H13" s="328"/>
      <c r="I13" s="169">
        <v>5</v>
      </c>
      <c r="J13" s="169" t="s">
        <v>37</v>
      </c>
      <c r="K13" s="169">
        <v>1</v>
      </c>
      <c r="L13" s="170"/>
      <c r="M13" s="160"/>
      <c r="N13" s="514" t="s">
        <v>32</v>
      </c>
      <c r="O13" s="515"/>
      <c r="P13" s="514" t="s">
        <v>33</v>
      </c>
      <c r="Q13" s="516"/>
      <c r="R13" s="171"/>
      <c r="S13" s="3"/>
    </row>
    <row r="14" spans="1:26" ht="37.5" customHeight="1" thickBot="1" x14ac:dyDescent="0.25">
      <c r="A14" s="517" t="s">
        <v>38</v>
      </c>
      <c r="B14" s="518"/>
      <c r="C14" s="148">
        <v>18</v>
      </c>
      <c r="D14" s="172"/>
      <c r="E14" s="519">
        <v>0.33333333333333331</v>
      </c>
      <c r="F14" s="520"/>
      <c r="G14" s="519">
        <v>0.375</v>
      </c>
      <c r="H14" s="520"/>
      <c r="I14" s="151">
        <v>1</v>
      </c>
      <c r="J14" s="151" t="s">
        <v>31</v>
      </c>
      <c r="K14" s="173">
        <f>L14/M14</f>
        <v>0.4</v>
      </c>
      <c r="L14" s="174">
        <v>2</v>
      </c>
      <c r="M14" s="175">
        <v>5</v>
      </c>
      <c r="N14" s="521" t="s">
        <v>50</v>
      </c>
      <c r="O14" s="522"/>
      <c r="P14" s="523" t="s">
        <v>33</v>
      </c>
      <c r="Q14" s="524"/>
      <c r="R14" s="176" t="s">
        <v>39</v>
      </c>
      <c r="S14" s="137"/>
    </row>
    <row r="15" spans="1:26" ht="37.5" customHeight="1" thickBot="1" x14ac:dyDescent="0.25">
      <c r="B15" s="2"/>
      <c r="C15" s="155">
        <v>19</v>
      </c>
      <c r="E15" s="492">
        <v>0.33333333333333331</v>
      </c>
      <c r="F15" s="493"/>
      <c r="G15" s="492">
        <v>0.70833333333333337</v>
      </c>
      <c r="H15" s="493"/>
      <c r="I15" s="155">
        <v>9</v>
      </c>
      <c r="J15" s="155" t="s">
        <v>35</v>
      </c>
      <c r="K15" s="155">
        <v>1</v>
      </c>
      <c r="L15" s="177"/>
      <c r="M15" s="178"/>
      <c r="N15" s="296" t="s">
        <v>50</v>
      </c>
      <c r="O15" s="509"/>
      <c r="P15" s="510" t="s">
        <v>33</v>
      </c>
      <c r="Q15" s="245"/>
      <c r="R15" s="179" t="s">
        <v>40</v>
      </c>
      <c r="S15" s="3"/>
    </row>
    <row r="16" spans="1:26" ht="37.5" customHeight="1" x14ac:dyDescent="0.2">
      <c r="A16" s="495" t="s">
        <v>41</v>
      </c>
      <c r="B16" s="496"/>
      <c r="C16" s="180">
        <v>20</v>
      </c>
      <c r="D16" s="181" t="s">
        <v>42</v>
      </c>
      <c r="E16" s="499">
        <v>0.33333333333333331</v>
      </c>
      <c r="F16" s="500"/>
      <c r="G16" s="499">
        <v>0.66666666666666663</v>
      </c>
      <c r="H16" s="500"/>
      <c r="I16" s="182">
        <v>8</v>
      </c>
      <c r="J16" s="182" t="s">
        <v>35</v>
      </c>
      <c r="K16" s="182">
        <v>1</v>
      </c>
      <c r="L16" s="183"/>
      <c r="M16" s="184"/>
      <c r="N16" s="501" t="s">
        <v>32</v>
      </c>
      <c r="O16" s="502"/>
      <c r="P16" s="501" t="s">
        <v>33</v>
      </c>
      <c r="Q16" s="503"/>
      <c r="R16" s="185" t="s">
        <v>43</v>
      </c>
      <c r="S16" s="137"/>
    </row>
    <row r="17" spans="1:19" ht="37.5" customHeight="1" thickBot="1" x14ac:dyDescent="0.25">
      <c r="A17" s="511"/>
      <c r="B17" s="512"/>
      <c r="C17" s="186">
        <v>20</v>
      </c>
      <c r="D17" s="187" t="s">
        <v>42</v>
      </c>
      <c r="E17" s="504">
        <v>0.41666666666666669</v>
      </c>
      <c r="F17" s="505"/>
      <c r="G17" s="504">
        <v>0.5</v>
      </c>
      <c r="H17" s="505"/>
      <c r="I17" s="189">
        <v>2</v>
      </c>
      <c r="J17" s="189" t="s">
        <v>35</v>
      </c>
      <c r="K17" s="189">
        <v>1</v>
      </c>
      <c r="L17" s="190"/>
      <c r="M17" s="191"/>
      <c r="N17" s="506" t="s">
        <v>44</v>
      </c>
      <c r="O17" s="507"/>
      <c r="P17" s="506" t="s">
        <v>33</v>
      </c>
      <c r="Q17" s="508"/>
      <c r="R17" s="192"/>
      <c r="S17" s="137"/>
    </row>
    <row r="18" spans="1:19" ht="34.5" customHeight="1" x14ac:dyDescent="0.2">
      <c r="A18" s="511"/>
      <c r="B18" s="512"/>
      <c r="C18" s="193">
        <v>26</v>
      </c>
      <c r="D18" s="194"/>
      <c r="E18" s="499">
        <v>0.33333333333333331</v>
      </c>
      <c r="F18" s="500"/>
      <c r="G18" s="499">
        <v>0.41666666666666669</v>
      </c>
      <c r="H18" s="500"/>
      <c r="I18" s="182">
        <v>2</v>
      </c>
      <c r="J18" s="182" t="s">
        <v>31</v>
      </c>
      <c r="K18" s="182">
        <v>1</v>
      </c>
      <c r="L18" s="195"/>
      <c r="M18" s="196"/>
      <c r="N18" s="501" t="s">
        <v>32</v>
      </c>
      <c r="O18" s="502"/>
      <c r="P18" s="501" t="s">
        <v>33</v>
      </c>
      <c r="Q18" s="503"/>
      <c r="R18" s="197" t="s">
        <v>45</v>
      </c>
      <c r="S18" s="137"/>
    </row>
    <row r="19" spans="1:19" ht="34.5" customHeight="1" thickBot="1" x14ac:dyDescent="0.25">
      <c r="A19" s="497"/>
      <c r="B19" s="498"/>
      <c r="C19" s="186">
        <v>26</v>
      </c>
      <c r="D19" s="198"/>
      <c r="E19" s="504">
        <v>0.33333333333333331</v>
      </c>
      <c r="F19" s="505"/>
      <c r="G19" s="504">
        <v>0.41666666666666669</v>
      </c>
      <c r="H19" s="505"/>
      <c r="I19" s="189">
        <v>2</v>
      </c>
      <c r="J19" s="189" t="s">
        <v>31</v>
      </c>
      <c r="K19" s="189">
        <v>1</v>
      </c>
      <c r="L19" s="190"/>
      <c r="M19" s="191"/>
      <c r="N19" s="506" t="s">
        <v>44</v>
      </c>
      <c r="O19" s="507"/>
      <c r="P19" s="506" t="s">
        <v>33</v>
      </c>
      <c r="Q19" s="508"/>
      <c r="R19" s="199"/>
      <c r="S19" s="137"/>
    </row>
    <row r="20" spans="1:19" ht="34.5" customHeight="1" thickBot="1" x14ac:dyDescent="0.25">
      <c r="B20" s="2"/>
      <c r="C20" s="151">
        <v>28</v>
      </c>
      <c r="D20" s="200" t="s">
        <v>46</v>
      </c>
      <c r="E20" s="492">
        <v>0.41666666666666669</v>
      </c>
      <c r="F20" s="493"/>
      <c r="G20" s="492">
        <v>0.5</v>
      </c>
      <c r="H20" s="493"/>
      <c r="I20" s="155">
        <v>2</v>
      </c>
      <c r="J20" s="158" t="s">
        <v>35</v>
      </c>
      <c r="K20" s="155">
        <v>1</v>
      </c>
      <c r="L20" s="177"/>
      <c r="M20" s="178"/>
      <c r="N20" s="292" t="s">
        <v>32</v>
      </c>
      <c r="O20" s="293"/>
      <c r="P20" s="292" t="s">
        <v>33</v>
      </c>
      <c r="Q20" s="494"/>
      <c r="R20" s="201"/>
      <c r="S20" s="3"/>
    </row>
    <row r="21" spans="1:19" ht="34.5" customHeight="1" x14ac:dyDescent="0.2">
      <c r="A21" s="495" t="s">
        <v>47</v>
      </c>
      <c r="B21" s="496"/>
      <c r="C21" s="180">
        <v>29</v>
      </c>
      <c r="D21" s="202"/>
      <c r="E21" s="499">
        <v>0.45833333333333331</v>
      </c>
      <c r="F21" s="500"/>
      <c r="G21" s="499">
        <v>0.47916666666666669</v>
      </c>
      <c r="H21" s="500"/>
      <c r="I21" s="203">
        <v>1</v>
      </c>
      <c r="J21" s="204" t="s">
        <v>48</v>
      </c>
      <c r="K21" s="203">
        <v>1</v>
      </c>
      <c r="L21" s="205"/>
      <c r="M21" s="206"/>
      <c r="N21" s="501" t="s">
        <v>32</v>
      </c>
      <c r="O21" s="502"/>
      <c r="P21" s="501" t="s">
        <v>33</v>
      </c>
      <c r="Q21" s="503"/>
      <c r="R21" s="207"/>
      <c r="S21" s="137"/>
    </row>
    <row r="22" spans="1:19" ht="34.5" customHeight="1" thickBot="1" x14ac:dyDescent="0.25">
      <c r="A22" s="497"/>
      <c r="B22" s="498"/>
      <c r="C22" s="186">
        <v>29</v>
      </c>
      <c r="D22" s="198"/>
      <c r="E22" s="504">
        <v>0.5</v>
      </c>
      <c r="F22" s="505"/>
      <c r="G22" s="504">
        <v>0.52083333333333337</v>
      </c>
      <c r="H22" s="505"/>
      <c r="I22" s="208"/>
      <c r="J22" s="188" t="s">
        <v>49</v>
      </c>
      <c r="K22" s="189">
        <v>1</v>
      </c>
      <c r="L22" s="209"/>
      <c r="M22" s="210"/>
      <c r="N22" s="506" t="s">
        <v>32</v>
      </c>
      <c r="O22" s="507"/>
      <c r="P22" s="506" t="s">
        <v>33</v>
      </c>
      <c r="Q22" s="508"/>
      <c r="R22" s="211"/>
      <c r="S22" s="137"/>
    </row>
    <row r="23" spans="1:19" ht="34.5" customHeight="1" thickBot="1" x14ac:dyDescent="0.25">
      <c r="B23" s="2">
        <v>15</v>
      </c>
      <c r="C23" s="3"/>
      <c r="E23" s="486"/>
      <c r="F23" s="487"/>
      <c r="G23" s="486"/>
      <c r="H23" s="487"/>
      <c r="I23" s="212"/>
      <c r="J23" s="213"/>
      <c r="K23" s="212"/>
      <c r="L23" s="159"/>
      <c r="M23" s="214"/>
      <c r="N23" s="486"/>
      <c r="O23" s="487"/>
      <c r="P23" s="486"/>
      <c r="Q23" s="487"/>
      <c r="R23" s="215"/>
      <c r="S23" s="3"/>
    </row>
    <row r="24" spans="1:19" ht="34.5" customHeight="1" thickBot="1" x14ac:dyDescent="0.25">
      <c r="B24" s="2"/>
      <c r="C24" s="292" t="s">
        <v>16</v>
      </c>
      <c r="D24" s="293"/>
      <c r="E24" s="488"/>
      <c r="F24" s="489"/>
      <c r="G24" s="488"/>
      <c r="H24" s="490"/>
      <c r="I24" s="216"/>
      <c r="J24" s="217"/>
      <c r="K24" s="218"/>
      <c r="L24" s="218"/>
      <c r="M24" s="218"/>
      <c r="N24" s="491"/>
      <c r="O24" s="489"/>
      <c r="P24" s="488"/>
      <c r="Q24" s="491"/>
      <c r="R24" s="218"/>
      <c r="S24" s="3"/>
    </row>
    <row r="25" spans="1:19" ht="4" customHeight="1" x14ac:dyDescent="0.2">
      <c r="A25" s="2"/>
      <c r="B25" s="219"/>
      <c r="C25" s="135"/>
      <c r="E25" s="135"/>
      <c r="F25" s="135"/>
      <c r="G25" s="135"/>
      <c r="I25" s="135"/>
      <c r="N25" s="135"/>
      <c r="R25" s="137"/>
    </row>
    <row r="26" spans="1:19" s="9" customFormat="1" ht="18" customHeight="1" x14ac:dyDescent="0.2">
      <c r="A26" s="139"/>
      <c r="B26" s="139" t="s">
        <v>17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140"/>
    </row>
    <row r="27" spans="1:19" s="8" customFormat="1" ht="18" customHeight="1" x14ac:dyDescent="0.2">
      <c r="A27" s="139"/>
      <c r="B27" s="139" t="s">
        <v>18</v>
      </c>
      <c r="G27" s="8" t="s">
        <v>19</v>
      </c>
      <c r="L27" s="8" t="s">
        <v>20</v>
      </c>
      <c r="R27" s="140"/>
    </row>
    <row r="28" spans="1:19" s="8" customFormat="1" ht="18.75" customHeight="1" x14ac:dyDescent="0.2">
      <c r="A28" s="139"/>
      <c r="B28" s="139" t="s">
        <v>21</v>
      </c>
      <c r="G28" s="8" t="s">
        <v>22</v>
      </c>
      <c r="R28" s="140"/>
    </row>
    <row r="29" spans="1:19" s="8" customFormat="1" ht="12" x14ac:dyDescent="0.2">
      <c r="A29" s="139"/>
      <c r="B29" s="220" t="s">
        <v>23</v>
      </c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R29" s="140"/>
      <c r="S29" s="139"/>
    </row>
    <row r="30" spans="1:19" ht="14" x14ac:dyDescent="0.2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41"/>
      <c r="Q30" s="138" t="s">
        <v>95</v>
      </c>
      <c r="R30" s="135"/>
    </row>
  </sheetData>
  <sheetProtection algorithmName="SHA-512" hashValue="hZZD9hmkz2zLckhwCEVtMa8SIIq0tbjtYDAngW654yN9P0BAjA9ahvDcCq7XR4bXYq0/yy3cETKrZdEwlI1dBg==" saltValue="TUiCIoqbdPzG1GEEAUBjFA==" spinCount="100000" sheet="1" selectLockedCells="1"/>
  <mergeCells count="100">
    <mergeCell ref="T5:Z6"/>
    <mergeCell ref="C6:D6"/>
    <mergeCell ref="E6:G6"/>
    <mergeCell ref="M4:R4"/>
    <mergeCell ref="C5:D5"/>
    <mergeCell ref="E5:H5"/>
    <mergeCell ref="I5:J5"/>
    <mergeCell ref="K5:L6"/>
    <mergeCell ref="M5:R6"/>
    <mergeCell ref="B2:S2"/>
    <mergeCell ref="C3:D3"/>
    <mergeCell ref="E3:H3"/>
    <mergeCell ref="I3:J4"/>
    <mergeCell ref="K3:L3"/>
    <mergeCell ref="T3:X3"/>
    <mergeCell ref="C4:D4"/>
    <mergeCell ref="E4:H4"/>
    <mergeCell ref="K4:L4"/>
    <mergeCell ref="T4:Y4"/>
    <mergeCell ref="R7:R8"/>
    <mergeCell ref="C7:C8"/>
    <mergeCell ref="D7:D8"/>
    <mergeCell ref="E7:H7"/>
    <mergeCell ref="I7:I8"/>
    <mergeCell ref="E8:F8"/>
    <mergeCell ref="G8:H8"/>
    <mergeCell ref="E10:F10"/>
    <mergeCell ref="G10:H10"/>
    <mergeCell ref="N10:O10"/>
    <mergeCell ref="P10:Q10"/>
    <mergeCell ref="J7:J8"/>
    <mergeCell ref="K7:K8"/>
    <mergeCell ref="L7:M7"/>
    <mergeCell ref="N7:O8"/>
    <mergeCell ref="P7:Q8"/>
    <mergeCell ref="A9:B9"/>
    <mergeCell ref="E9:F9"/>
    <mergeCell ref="G9:H9"/>
    <mergeCell ref="N9:O9"/>
    <mergeCell ref="P9:Q9"/>
    <mergeCell ref="E11:F11"/>
    <mergeCell ref="G11:H11"/>
    <mergeCell ref="N11:O11"/>
    <mergeCell ref="P11:Q11"/>
    <mergeCell ref="E12:F12"/>
    <mergeCell ref="G12:H12"/>
    <mergeCell ref="N12:O12"/>
    <mergeCell ref="P12:Q12"/>
    <mergeCell ref="E13:F13"/>
    <mergeCell ref="G13:H13"/>
    <mergeCell ref="N13:O13"/>
    <mergeCell ref="P13:Q13"/>
    <mergeCell ref="A14:B14"/>
    <mergeCell ref="E14:F14"/>
    <mergeCell ref="G14:H14"/>
    <mergeCell ref="N14:O14"/>
    <mergeCell ref="P14:Q14"/>
    <mergeCell ref="E15:F15"/>
    <mergeCell ref="G15:H15"/>
    <mergeCell ref="N15:O15"/>
    <mergeCell ref="P15:Q15"/>
    <mergeCell ref="A16:B19"/>
    <mergeCell ref="E16:F16"/>
    <mergeCell ref="G16:H16"/>
    <mergeCell ref="N16:O16"/>
    <mergeCell ref="P16:Q16"/>
    <mergeCell ref="E17:F17"/>
    <mergeCell ref="G17:H17"/>
    <mergeCell ref="N17:O17"/>
    <mergeCell ref="P17:Q17"/>
    <mergeCell ref="E18:F18"/>
    <mergeCell ref="G18:H18"/>
    <mergeCell ref="N18:O18"/>
    <mergeCell ref="P18:Q18"/>
    <mergeCell ref="E19:F19"/>
    <mergeCell ref="G19:H19"/>
    <mergeCell ref="N19:O19"/>
    <mergeCell ref="P19:Q19"/>
    <mergeCell ref="E20:F20"/>
    <mergeCell ref="G20:H20"/>
    <mergeCell ref="N20:O20"/>
    <mergeCell ref="P20:Q20"/>
    <mergeCell ref="A21:B22"/>
    <mergeCell ref="E21:F21"/>
    <mergeCell ref="G21:H21"/>
    <mergeCell ref="N21:O21"/>
    <mergeCell ref="P21:Q21"/>
    <mergeCell ref="E22:F22"/>
    <mergeCell ref="G22:H22"/>
    <mergeCell ref="N22:O22"/>
    <mergeCell ref="P22:Q22"/>
    <mergeCell ref="E23:F23"/>
    <mergeCell ref="G23:H23"/>
    <mergeCell ref="N23:O23"/>
    <mergeCell ref="P23:Q23"/>
    <mergeCell ref="C24:D24"/>
    <mergeCell ref="E24:F24"/>
    <mergeCell ref="G24:H24"/>
    <mergeCell ref="N24:O24"/>
    <mergeCell ref="P24:Q24"/>
  </mergeCells>
  <phoneticPr fontId="2"/>
  <dataValidations count="2">
    <dataValidation type="list" allowBlank="1" showInputMessage="1" showErrorMessage="1" sqref="E6" xr:uid="{00000000-0002-0000-0500-000000000000}">
      <formula1>"0,4600,9300,37200"</formula1>
    </dataValidation>
    <dataValidation type="list" allowBlank="1" showInputMessage="1" showErrorMessage="1" sqref="E5:H5" xr:uid="{00000000-0002-0000-0500-000001000000}">
      <formula1>"身体介護を伴わない,身体介護を伴う"</formula1>
    </dataValidation>
  </dataValidations>
  <pageMargins left="0" right="0" top="0.19685039370078741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F5C34-CAA1-450B-9582-3D0AF0ACB026}">
  <dimension ref="A1:BF66"/>
  <sheetViews>
    <sheetView showGridLines="0" view="pageBreakPreview" topLeftCell="A46" zoomScaleNormal="100" zoomScaleSheetLayoutView="100" workbookViewId="0">
      <selection activeCell="H3" sqref="H3:P3"/>
    </sheetView>
  </sheetViews>
  <sheetFormatPr defaultColWidth="3.7265625" defaultRowHeight="14.25" customHeight="1" x14ac:dyDescent="0.2"/>
  <cols>
    <col min="1" max="1" width="1.6328125" style="34" customWidth="1"/>
    <col min="2" max="2" width="2.08984375" style="34" customWidth="1"/>
    <col min="3" max="3" width="3.7265625" style="34" customWidth="1"/>
    <col min="4" max="6" width="1.90625" style="34" customWidth="1"/>
    <col min="7" max="16" width="2.90625" style="34" customWidth="1"/>
    <col min="17" max="18" width="1.08984375" style="34" customWidth="1"/>
    <col min="19" max="21" width="3.7265625" style="34" customWidth="1"/>
    <col min="22" max="34" width="2.7265625" style="34" customWidth="1"/>
    <col min="35" max="35" width="2.54296875" style="34" customWidth="1"/>
    <col min="36" max="36" width="1.6328125" style="34" customWidth="1"/>
    <col min="37" max="38" width="2.54296875" style="34" customWidth="1"/>
    <col min="39" max="42" width="1.90625" style="34" customWidth="1"/>
    <col min="43" max="256" width="3.7265625" style="34"/>
    <col min="257" max="257" width="1.6328125" style="34" customWidth="1"/>
    <col min="258" max="258" width="2.08984375" style="34" customWidth="1"/>
    <col min="259" max="259" width="3.7265625" style="34" customWidth="1"/>
    <col min="260" max="262" width="1.90625" style="34" customWidth="1"/>
    <col min="263" max="272" width="2.90625" style="34" customWidth="1"/>
    <col min="273" max="274" width="1.08984375" style="34" customWidth="1"/>
    <col min="275" max="277" width="3.7265625" style="34" customWidth="1"/>
    <col min="278" max="290" width="2.7265625" style="34" customWidth="1"/>
    <col min="291" max="291" width="2.54296875" style="34" customWidth="1"/>
    <col min="292" max="292" width="1.6328125" style="34" customWidth="1"/>
    <col min="293" max="294" width="2.54296875" style="34" customWidth="1"/>
    <col min="295" max="298" width="1.90625" style="34" customWidth="1"/>
    <col min="299" max="512" width="3.7265625" style="34"/>
    <col min="513" max="513" width="1.6328125" style="34" customWidth="1"/>
    <col min="514" max="514" width="2.08984375" style="34" customWidth="1"/>
    <col min="515" max="515" width="3.7265625" style="34" customWidth="1"/>
    <col min="516" max="518" width="1.90625" style="34" customWidth="1"/>
    <col min="519" max="528" width="2.90625" style="34" customWidth="1"/>
    <col min="529" max="530" width="1.08984375" style="34" customWidth="1"/>
    <col min="531" max="533" width="3.7265625" style="34" customWidth="1"/>
    <col min="534" max="546" width="2.7265625" style="34" customWidth="1"/>
    <col min="547" max="547" width="2.54296875" style="34" customWidth="1"/>
    <col min="548" max="548" width="1.6328125" style="34" customWidth="1"/>
    <col min="549" max="550" width="2.54296875" style="34" customWidth="1"/>
    <col min="551" max="554" width="1.90625" style="34" customWidth="1"/>
    <col min="555" max="768" width="3.7265625" style="34"/>
    <col min="769" max="769" width="1.6328125" style="34" customWidth="1"/>
    <col min="770" max="770" width="2.08984375" style="34" customWidth="1"/>
    <col min="771" max="771" width="3.7265625" style="34" customWidth="1"/>
    <col min="772" max="774" width="1.90625" style="34" customWidth="1"/>
    <col min="775" max="784" width="2.90625" style="34" customWidth="1"/>
    <col min="785" max="786" width="1.08984375" style="34" customWidth="1"/>
    <col min="787" max="789" width="3.7265625" style="34" customWidth="1"/>
    <col min="790" max="802" width="2.7265625" style="34" customWidth="1"/>
    <col min="803" max="803" width="2.54296875" style="34" customWidth="1"/>
    <col min="804" max="804" width="1.6328125" style="34" customWidth="1"/>
    <col min="805" max="806" width="2.54296875" style="34" customWidth="1"/>
    <col min="807" max="810" width="1.90625" style="34" customWidth="1"/>
    <col min="811" max="1024" width="3.7265625" style="34"/>
    <col min="1025" max="1025" width="1.6328125" style="34" customWidth="1"/>
    <col min="1026" max="1026" width="2.08984375" style="34" customWidth="1"/>
    <col min="1027" max="1027" width="3.7265625" style="34" customWidth="1"/>
    <col min="1028" max="1030" width="1.90625" style="34" customWidth="1"/>
    <col min="1031" max="1040" width="2.90625" style="34" customWidth="1"/>
    <col min="1041" max="1042" width="1.08984375" style="34" customWidth="1"/>
    <col min="1043" max="1045" width="3.7265625" style="34" customWidth="1"/>
    <col min="1046" max="1058" width="2.7265625" style="34" customWidth="1"/>
    <col min="1059" max="1059" width="2.54296875" style="34" customWidth="1"/>
    <col min="1060" max="1060" width="1.6328125" style="34" customWidth="1"/>
    <col min="1061" max="1062" width="2.54296875" style="34" customWidth="1"/>
    <col min="1063" max="1066" width="1.90625" style="34" customWidth="1"/>
    <col min="1067" max="1280" width="3.7265625" style="34"/>
    <col min="1281" max="1281" width="1.6328125" style="34" customWidth="1"/>
    <col min="1282" max="1282" width="2.08984375" style="34" customWidth="1"/>
    <col min="1283" max="1283" width="3.7265625" style="34" customWidth="1"/>
    <col min="1284" max="1286" width="1.90625" style="34" customWidth="1"/>
    <col min="1287" max="1296" width="2.90625" style="34" customWidth="1"/>
    <col min="1297" max="1298" width="1.08984375" style="34" customWidth="1"/>
    <col min="1299" max="1301" width="3.7265625" style="34" customWidth="1"/>
    <col min="1302" max="1314" width="2.7265625" style="34" customWidth="1"/>
    <col min="1315" max="1315" width="2.54296875" style="34" customWidth="1"/>
    <col min="1316" max="1316" width="1.6328125" style="34" customWidth="1"/>
    <col min="1317" max="1318" width="2.54296875" style="34" customWidth="1"/>
    <col min="1319" max="1322" width="1.90625" style="34" customWidth="1"/>
    <col min="1323" max="1536" width="3.7265625" style="34"/>
    <col min="1537" max="1537" width="1.6328125" style="34" customWidth="1"/>
    <col min="1538" max="1538" width="2.08984375" style="34" customWidth="1"/>
    <col min="1539" max="1539" width="3.7265625" style="34" customWidth="1"/>
    <col min="1540" max="1542" width="1.90625" style="34" customWidth="1"/>
    <col min="1543" max="1552" width="2.90625" style="34" customWidth="1"/>
    <col min="1553" max="1554" width="1.08984375" style="34" customWidth="1"/>
    <col min="1555" max="1557" width="3.7265625" style="34" customWidth="1"/>
    <col min="1558" max="1570" width="2.7265625" style="34" customWidth="1"/>
    <col min="1571" max="1571" width="2.54296875" style="34" customWidth="1"/>
    <col min="1572" max="1572" width="1.6328125" style="34" customWidth="1"/>
    <col min="1573" max="1574" width="2.54296875" style="34" customWidth="1"/>
    <col min="1575" max="1578" width="1.90625" style="34" customWidth="1"/>
    <col min="1579" max="1792" width="3.7265625" style="34"/>
    <col min="1793" max="1793" width="1.6328125" style="34" customWidth="1"/>
    <col min="1794" max="1794" width="2.08984375" style="34" customWidth="1"/>
    <col min="1795" max="1795" width="3.7265625" style="34" customWidth="1"/>
    <col min="1796" max="1798" width="1.90625" style="34" customWidth="1"/>
    <col min="1799" max="1808" width="2.90625" style="34" customWidth="1"/>
    <col min="1809" max="1810" width="1.08984375" style="34" customWidth="1"/>
    <col min="1811" max="1813" width="3.7265625" style="34" customWidth="1"/>
    <col min="1814" max="1826" width="2.7265625" style="34" customWidth="1"/>
    <col min="1827" max="1827" width="2.54296875" style="34" customWidth="1"/>
    <col min="1828" max="1828" width="1.6328125" style="34" customWidth="1"/>
    <col min="1829" max="1830" width="2.54296875" style="34" customWidth="1"/>
    <col min="1831" max="1834" width="1.90625" style="34" customWidth="1"/>
    <col min="1835" max="2048" width="3.7265625" style="34"/>
    <col min="2049" max="2049" width="1.6328125" style="34" customWidth="1"/>
    <col min="2050" max="2050" width="2.08984375" style="34" customWidth="1"/>
    <col min="2051" max="2051" width="3.7265625" style="34" customWidth="1"/>
    <col min="2052" max="2054" width="1.90625" style="34" customWidth="1"/>
    <col min="2055" max="2064" width="2.90625" style="34" customWidth="1"/>
    <col min="2065" max="2066" width="1.08984375" style="34" customWidth="1"/>
    <col min="2067" max="2069" width="3.7265625" style="34" customWidth="1"/>
    <col min="2070" max="2082" width="2.7265625" style="34" customWidth="1"/>
    <col min="2083" max="2083" width="2.54296875" style="34" customWidth="1"/>
    <col min="2084" max="2084" width="1.6328125" style="34" customWidth="1"/>
    <col min="2085" max="2086" width="2.54296875" style="34" customWidth="1"/>
    <col min="2087" max="2090" width="1.90625" style="34" customWidth="1"/>
    <col min="2091" max="2304" width="3.7265625" style="34"/>
    <col min="2305" max="2305" width="1.6328125" style="34" customWidth="1"/>
    <col min="2306" max="2306" width="2.08984375" style="34" customWidth="1"/>
    <col min="2307" max="2307" width="3.7265625" style="34" customWidth="1"/>
    <col min="2308" max="2310" width="1.90625" style="34" customWidth="1"/>
    <col min="2311" max="2320" width="2.90625" style="34" customWidth="1"/>
    <col min="2321" max="2322" width="1.08984375" style="34" customWidth="1"/>
    <col min="2323" max="2325" width="3.7265625" style="34" customWidth="1"/>
    <col min="2326" max="2338" width="2.7265625" style="34" customWidth="1"/>
    <col min="2339" max="2339" width="2.54296875" style="34" customWidth="1"/>
    <col min="2340" max="2340" width="1.6328125" style="34" customWidth="1"/>
    <col min="2341" max="2342" width="2.54296875" style="34" customWidth="1"/>
    <col min="2343" max="2346" width="1.90625" style="34" customWidth="1"/>
    <col min="2347" max="2560" width="3.7265625" style="34"/>
    <col min="2561" max="2561" width="1.6328125" style="34" customWidth="1"/>
    <col min="2562" max="2562" width="2.08984375" style="34" customWidth="1"/>
    <col min="2563" max="2563" width="3.7265625" style="34" customWidth="1"/>
    <col min="2564" max="2566" width="1.90625" style="34" customWidth="1"/>
    <col min="2567" max="2576" width="2.90625" style="34" customWidth="1"/>
    <col min="2577" max="2578" width="1.08984375" style="34" customWidth="1"/>
    <col min="2579" max="2581" width="3.7265625" style="34" customWidth="1"/>
    <col min="2582" max="2594" width="2.7265625" style="34" customWidth="1"/>
    <col min="2595" max="2595" width="2.54296875" style="34" customWidth="1"/>
    <col min="2596" max="2596" width="1.6328125" style="34" customWidth="1"/>
    <col min="2597" max="2598" width="2.54296875" style="34" customWidth="1"/>
    <col min="2599" max="2602" width="1.90625" style="34" customWidth="1"/>
    <col min="2603" max="2816" width="3.7265625" style="34"/>
    <col min="2817" max="2817" width="1.6328125" style="34" customWidth="1"/>
    <col min="2818" max="2818" width="2.08984375" style="34" customWidth="1"/>
    <col min="2819" max="2819" width="3.7265625" style="34" customWidth="1"/>
    <col min="2820" max="2822" width="1.90625" style="34" customWidth="1"/>
    <col min="2823" max="2832" width="2.90625" style="34" customWidth="1"/>
    <col min="2833" max="2834" width="1.08984375" style="34" customWidth="1"/>
    <col min="2835" max="2837" width="3.7265625" style="34" customWidth="1"/>
    <col min="2838" max="2850" width="2.7265625" style="34" customWidth="1"/>
    <col min="2851" max="2851" width="2.54296875" style="34" customWidth="1"/>
    <col min="2852" max="2852" width="1.6328125" style="34" customWidth="1"/>
    <col min="2853" max="2854" width="2.54296875" style="34" customWidth="1"/>
    <col min="2855" max="2858" width="1.90625" style="34" customWidth="1"/>
    <col min="2859" max="3072" width="3.7265625" style="34"/>
    <col min="3073" max="3073" width="1.6328125" style="34" customWidth="1"/>
    <col min="3074" max="3074" width="2.08984375" style="34" customWidth="1"/>
    <col min="3075" max="3075" width="3.7265625" style="34" customWidth="1"/>
    <col min="3076" max="3078" width="1.90625" style="34" customWidth="1"/>
    <col min="3079" max="3088" width="2.90625" style="34" customWidth="1"/>
    <col min="3089" max="3090" width="1.08984375" style="34" customWidth="1"/>
    <col min="3091" max="3093" width="3.7265625" style="34" customWidth="1"/>
    <col min="3094" max="3106" width="2.7265625" style="34" customWidth="1"/>
    <col min="3107" max="3107" width="2.54296875" style="34" customWidth="1"/>
    <col min="3108" max="3108" width="1.6328125" style="34" customWidth="1"/>
    <col min="3109" max="3110" width="2.54296875" style="34" customWidth="1"/>
    <col min="3111" max="3114" width="1.90625" style="34" customWidth="1"/>
    <col min="3115" max="3328" width="3.7265625" style="34"/>
    <col min="3329" max="3329" width="1.6328125" style="34" customWidth="1"/>
    <col min="3330" max="3330" width="2.08984375" style="34" customWidth="1"/>
    <col min="3331" max="3331" width="3.7265625" style="34" customWidth="1"/>
    <col min="3332" max="3334" width="1.90625" style="34" customWidth="1"/>
    <col min="3335" max="3344" width="2.90625" style="34" customWidth="1"/>
    <col min="3345" max="3346" width="1.08984375" style="34" customWidth="1"/>
    <col min="3347" max="3349" width="3.7265625" style="34" customWidth="1"/>
    <col min="3350" max="3362" width="2.7265625" style="34" customWidth="1"/>
    <col min="3363" max="3363" width="2.54296875" style="34" customWidth="1"/>
    <col min="3364" max="3364" width="1.6328125" style="34" customWidth="1"/>
    <col min="3365" max="3366" width="2.54296875" style="34" customWidth="1"/>
    <col min="3367" max="3370" width="1.90625" style="34" customWidth="1"/>
    <col min="3371" max="3584" width="3.7265625" style="34"/>
    <col min="3585" max="3585" width="1.6328125" style="34" customWidth="1"/>
    <col min="3586" max="3586" width="2.08984375" style="34" customWidth="1"/>
    <col min="3587" max="3587" width="3.7265625" style="34" customWidth="1"/>
    <col min="3588" max="3590" width="1.90625" style="34" customWidth="1"/>
    <col min="3591" max="3600" width="2.90625" style="34" customWidth="1"/>
    <col min="3601" max="3602" width="1.08984375" style="34" customWidth="1"/>
    <col min="3603" max="3605" width="3.7265625" style="34" customWidth="1"/>
    <col min="3606" max="3618" width="2.7265625" style="34" customWidth="1"/>
    <col min="3619" max="3619" width="2.54296875" style="34" customWidth="1"/>
    <col min="3620" max="3620" width="1.6328125" style="34" customWidth="1"/>
    <col min="3621" max="3622" width="2.54296875" style="34" customWidth="1"/>
    <col min="3623" max="3626" width="1.90625" style="34" customWidth="1"/>
    <col min="3627" max="3840" width="3.7265625" style="34"/>
    <col min="3841" max="3841" width="1.6328125" style="34" customWidth="1"/>
    <col min="3842" max="3842" width="2.08984375" style="34" customWidth="1"/>
    <col min="3843" max="3843" width="3.7265625" style="34" customWidth="1"/>
    <col min="3844" max="3846" width="1.90625" style="34" customWidth="1"/>
    <col min="3847" max="3856" width="2.90625" style="34" customWidth="1"/>
    <col min="3857" max="3858" width="1.08984375" style="34" customWidth="1"/>
    <col min="3859" max="3861" width="3.7265625" style="34" customWidth="1"/>
    <col min="3862" max="3874" width="2.7265625" style="34" customWidth="1"/>
    <col min="3875" max="3875" width="2.54296875" style="34" customWidth="1"/>
    <col min="3876" max="3876" width="1.6328125" style="34" customWidth="1"/>
    <col min="3877" max="3878" width="2.54296875" style="34" customWidth="1"/>
    <col min="3879" max="3882" width="1.90625" style="34" customWidth="1"/>
    <col min="3883" max="4096" width="3.7265625" style="34"/>
    <col min="4097" max="4097" width="1.6328125" style="34" customWidth="1"/>
    <col min="4098" max="4098" width="2.08984375" style="34" customWidth="1"/>
    <col min="4099" max="4099" width="3.7265625" style="34" customWidth="1"/>
    <col min="4100" max="4102" width="1.90625" style="34" customWidth="1"/>
    <col min="4103" max="4112" width="2.90625" style="34" customWidth="1"/>
    <col min="4113" max="4114" width="1.08984375" style="34" customWidth="1"/>
    <col min="4115" max="4117" width="3.7265625" style="34" customWidth="1"/>
    <col min="4118" max="4130" width="2.7265625" style="34" customWidth="1"/>
    <col min="4131" max="4131" width="2.54296875" style="34" customWidth="1"/>
    <col min="4132" max="4132" width="1.6328125" style="34" customWidth="1"/>
    <col min="4133" max="4134" width="2.54296875" style="34" customWidth="1"/>
    <col min="4135" max="4138" width="1.90625" style="34" customWidth="1"/>
    <col min="4139" max="4352" width="3.7265625" style="34"/>
    <col min="4353" max="4353" width="1.6328125" style="34" customWidth="1"/>
    <col min="4354" max="4354" width="2.08984375" style="34" customWidth="1"/>
    <col min="4355" max="4355" width="3.7265625" style="34" customWidth="1"/>
    <col min="4356" max="4358" width="1.90625" style="34" customWidth="1"/>
    <col min="4359" max="4368" width="2.90625" style="34" customWidth="1"/>
    <col min="4369" max="4370" width="1.08984375" style="34" customWidth="1"/>
    <col min="4371" max="4373" width="3.7265625" style="34" customWidth="1"/>
    <col min="4374" max="4386" width="2.7265625" style="34" customWidth="1"/>
    <col min="4387" max="4387" width="2.54296875" style="34" customWidth="1"/>
    <col min="4388" max="4388" width="1.6328125" style="34" customWidth="1"/>
    <col min="4389" max="4390" width="2.54296875" style="34" customWidth="1"/>
    <col min="4391" max="4394" width="1.90625" style="34" customWidth="1"/>
    <col min="4395" max="4608" width="3.7265625" style="34"/>
    <col min="4609" max="4609" width="1.6328125" style="34" customWidth="1"/>
    <col min="4610" max="4610" width="2.08984375" style="34" customWidth="1"/>
    <col min="4611" max="4611" width="3.7265625" style="34" customWidth="1"/>
    <col min="4612" max="4614" width="1.90625" style="34" customWidth="1"/>
    <col min="4615" max="4624" width="2.90625" style="34" customWidth="1"/>
    <col min="4625" max="4626" width="1.08984375" style="34" customWidth="1"/>
    <col min="4627" max="4629" width="3.7265625" style="34" customWidth="1"/>
    <col min="4630" max="4642" width="2.7265625" style="34" customWidth="1"/>
    <col min="4643" max="4643" width="2.54296875" style="34" customWidth="1"/>
    <col min="4644" max="4644" width="1.6328125" style="34" customWidth="1"/>
    <col min="4645" max="4646" width="2.54296875" style="34" customWidth="1"/>
    <col min="4647" max="4650" width="1.90625" style="34" customWidth="1"/>
    <col min="4651" max="4864" width="3.7265625" style="34"/>
    <col min="4865" max="4865" width="1.6328125" style="34" customWidth="1"/>
    <col min="4866" max="4866" width="2.08984375" style="34" customWidth="1"/>
    <col min="4867" max="4867" width="3.7265625" style="34" customWidth="1"/>
    <col min="4868" max="4870" width="1.90625" style="34" customWidth="1"/>
    <col min="4871" max="4880" width="2.90625" style="34" customWidth="1"/>
    <col min="4881" max="4882" width="1.08984375" style="34" customWidth="1"/>
    <col min="4883" max="4885" width="3.7265625" style="34" customWidth="1"/>
    <col min="4886" max="4898" width="2.7265625" style="34" customWidth="1"/>
    <col min="4899" max="4899" width="2.54296875" style="34" customWidth="1"/>
    <col min="4900" max="4900" width="1.6328125" style="34" customWidth="1"/>
    <col min="4901" max="4902" width="2.54296875" style="34" customWidth="1"/>
    <col min="4903" max="4906" width="1.90625" style="34" customWidth="1"/>
    <col min="4907" max="5120" width="3.7265625" style="34"/>
    <col min="5121" max="5121" width="1.6328125" style="34" customWidth="1"/>
    <col min="5122" max="5122" width="2.08984375" style="34" customWidth="1"/>
    <col min="5123" max="5123" width="3.7265625" style="34" customWidth="1"/>
    <col min="5124" max="5126" width="1.90625" style="34" customWidth="1"/>
    <col min="5127" max="5136" width="2.90625" style="34" customWidth="1"/>
    <col min="5137" max="5138" width="1.08984375" style="34" customWidth="1"/>
    <col min="5139" max="5141" width="3.7265625" style="34" customWidth="1"/>
    <col min="5142" max="5154" width="2.7265625" style="34" customWidth="1"/>
    <col min="5155" max="5155" width="2.54296875" style="34" customWidth="1"/>
    <col min="5156" max="5156" width="1.6328125" style="34" customWidth="1"/>
    <col min="5157" max="5158" width="2.54296875" style="34" customWidth="1"/>
    <col min="5159" max="5162" width="1.90625" style="34" customWidth="1"/>
    <col min="5163" max="5376" width="3.7265625" style="34"/>
    <col min="5377" max="5377" width="1.6328125" style="34" customWidth="1"/>
    <col min="5378" max="5378" width="2.08984375" style="34" customWidth="1"/>
    <col min="5379" max="5379" width="3.7265625" style="34" customWidth="1"/>
    <col min="5380" max="5382" width="1.90625" style="34" customWidth="1"/>
    <col min="5383" max="5392" width="2.90625" style="34" customWidth="1"/>
    <col min="5393" max="5394" width="1.08984375" style="34" customWidth="1"/>
    <col min="5395" max="5397" width="3.7265625" style="34" customWidth="1"/>
    <col min="5398" max="5410" width="2.7265625" style="34" customWidth="1"/>
    <col min="5411" max="5411" width="2.54296875" style="34" customWidth="1"/>
    <col min="5412" max="5412" width="1.6328125" style="34" customWidth="1"/>
    <col min="5413" max="5414" width="2.54296875" style="34" customWidth="1"/>
    <col min="5415" max="5418" width="1.90625" style="34" customWidth="1"/>
    <col min="5419" max="5632" width="3.7265625" style="34"/>
    <col min="5633" max="5633" width="1.6328125" style="34" customWidth="1"/>
    <col min="5634" max="5634" width="2.08984375" style="34" customWidth="1"/>
    <col min="5635" max="5635" width="3.7265625" style="34" customWidth="1"/>
    <col min="5636" max="5638" width="1.90625" style="34" customWidth="1"/>
    <col min="5639" max="5648" width="2.90625" style="34" customWidth="1"/>
    <col min="5649" max="5650" width="1.08984375" style="34" customWidth="1"/>
    <col min="5651" max="5653" width="3.7265625" style="34" customWidth="1"/>
    <col min="5654" max="5666" width="2.7265625" style="34" customWidth="1"/>
    <col min="5667" max="5667" width="2.54296875" style="34" customWidth="1"/>
    <col min="5668" max="5668" width="1.6328125" style="34" customWidth="1"/>
    <col min="5669" max="5670" width="2.54296875" style="34" customWidth="1"/>
    <col min="5671" max="5674" width="1.90625" style="34" customWidth="1"/>
    <col min="5675" max="5888" width="3.7265625" style="34"/>
    <col min="5889" max="5889" width="1.6328125" style="34" customWidth="1"/>
    <col min="5890" max="5890" width="2.08984375" style="34" customWidth="1"/>
    <col min="5891" max="5891" width="3.7265625" style="34" customWidth="1"/>
    <col min="5892" max="5894" width="1.90625" style="34" customWidth="1"/>
    <col min="5895" max="5904" width="2.90625" style="34" customWidth="1"/>
    <col min="5905" max="5906" width="1.08984375" style="34" customWidth="1"/>
    <col min="5907" max="5909" width="3.7265625" style="34" customWidth="1"/>
    <col min="5910" max="5922" width="2.7265625" style="34" customWidth="1"/>
    <col min="5923" max="5923" width="2.54296875" style="34" customWidth="1"/>
    <col min="5924" max="5924" width="1.6328125" style="34" customWidth="1"/>
    <col min="5925" max="5926" width="2.54296875" style="34" customWidth="1"/>
    <col min="5927" max="5930" width="1.90625" style="34" customWidth="1"/>
    <col min="5931" max="6144" width="3.7265625" style="34"/>
    <col min="6145" max="6145" width="1.6328125" style="34" customWidth="1"/>
    <col min="6146" max="6146" width="2.08984375" style="34" customWidth="1"/>
    <col min="6147" max="6147" width="3.7265625" style="34" customWidth="1"/>
    <col min="6148" max="6150" width="1.90625" style="34" customWidth="1"/>
    <col min="6151" max="6160" width="2.90625" style="34" customWidth="1"/>
    <col min="6161" max="6162" width="1.08984375" style="34" customWidth="1"/>
    <col min="6163" max="6165" width="3.7265625" style="34" customWidth="1"/>
    <col min="6166" max="6178" width="2.7265625" style="34" customWidth="1"/>
    <col min="6179" max="6179" width="2.54296875" style="34" customWidth="1"/>
    <col min="6180" max="6180" width="1.6328125" style="34" customWidth="1"/>
    <col min="6181" max="6182" width="2.54296875" style="34" customWidth="1"/>
    <col min="6183" max="6186" width="1.90625" style="34" customWidth="1"/>
    <col min="6187" max="6400" width="3.7265625" style="34"/>
    <col min="6401" max="6401" width="1.6328125" style="34" customWidth="1"/>
    <col min="6402" max="6402" width="2.08984375" style="34" customWidth="1"/>
    <col min="6403" max="6403" width="3.7265625" style="34" customWidth="1"/>
    <col min="6404" max="6406" width="1.90625" style="34" customWidth="1"/>
    <col min="6407" max="6416" width="2.90625" style="34" customWidth="1"/>
    <col min="6417" max="6418" width="1.08984375" style="34" customWidth="1"/>
    <col min="6419" max="6421" width="3.7265625" style="34" customWidth="1"/>
    <col min="6422" max="6434" width="2.7265625" style="34" customWidth="1"/>
    <col min="6435" max="6435" width="2.54296875" style="34" customWidth="1"/>
    <col min="6436" max="6436" width="1.6328125" style="34" customWidth="1"/>
    <col min="6437" max="6438" width="2.54296875" style="34" customWidth="1"/>
    <col min="6439" max="6442" width="1.90625" style="34" customWidth="1"/>
    <col min="6443" max="6656" width="3.7265625" style="34"/>
    <col min="6657" max="6657" width="1.6328125" style="34" customWidth="1"/>
    <col min="6658" max="6658" width="2.08984375" style="34" customWidth="1"/>
    <col min="6659" max="6659" width="3.7265625" style="34" customWidth="1"/>
    <col min="6660" max="6662" width="1.90625" style="34" customWidth="1"/>
    <col min="6663" max="6672" width="2.90625" style="34" customWidth="1"/>
    <col min="6673" max="6674" width="1.08984375" style="34" customWidth="1"/>
    <col min="6675" max="6677" width="3.7265625" style="34" customWidth="1"/>
    <col min="6678" max="6690" width="2.7265625" style="34" customWidth="1"/>
    <col min="6691" max="6691" width="2.54296875" style="34" customWidth="1"/>
    <col min="6692" max="6692" width="1.6328125" style="34" customWidth="1"/>
    <col min="6693" max="6694" width="2.54296875" style="34" customWidth="1"/>
    <col min="6695" max="6698" width="1.90625" style="34" customWidth="1"/>
    <col min="6699" max="6912" width="3.7265625" style="34"/>
    <col min="6913" max="6913" width="1.6328125" style="34" customWidth="1"/>
    <col min="6914" max="6914" width="2.08984375" style="34" customWidth="1"/>
    <col min="6915" max="6915" width="3.7265625" style="34" customWidth="1"/>
    <col min="6916" max="6918" width="1.90625" style="34" customWidth="1"/>
    <col min="6919" max="6928" width="2.90625" style="34" customWidth="1"/>
    <col min="6929" max="6930" width="1.08984375" style="34" customWidth="1"/>
    <col min="6931" max="6933" width="3.7265625" style="34" customWidth="1"/>
    <col min="6934" max="6946" width="2.7265625" style="34" customWidth="1"/>
    <col min="6947" max="6947" width="2.54296875" style="34" customWidth="1"/>
    <col min="6948" max="6948" width="1.6328125" style="34" customWidth="1"/>
    <col min="6949" max="6950" width="2.54296875" style="34" customWidth="1"/>
    <col min="6951" max="6954" width="1.90625" style="34" customWidth="1"/>
    <col min="6955" max="7168" width="3.7265625" style="34"/>
    <col min="7169" max="7169" width="1.6328125" style="34" customWidth="1"/>
    <col min="7170" max="7170" width="2.08984375" style="34" customWidth="1"/>
    <col min="7171" max="7171" width="3.7265625" style="34" customWidth="1"/>
    <col min="7172" max="7174" width="1.90625" style="34" customWidth="1"/>
    <col min="7175" max="7184" width="2.90625" style="34" customWidth="1"/>
    <col min="7185" max="7186" width="1.08984375" style="34" customWidth="1"/>
    <col min="7187" max="7189" width="3.7265625" style="34" customWidth="1"/>
    <col min="7190" max="7202" width="2.7265625" style="34" customWidth="1"/>
    <col min="7203" max="7203" width="2.54296875" style="34" customWidth="1"/>
    <col min="7204" max="7204" width="1.6328125" style="34" customWidth="1"/>
    <col min="7205" max="7206" width="2.54296875" style="34" customWidth="1"/>
    <col min="7207" max="7210" width="1.90625" style="34" customWidth="1"/>
    <col min="7211" max="7424" width="3.7265625" style="34"/>
    <col min="7425" max="7425" width="1.6328125" style="34" customWidth="1"/>
    <col min="7426" max="7426" width="2.08984375" style="34" customWidth="1"/>
    <col min="7427" max="7427" width="3.7265625" style="34" customWidth="1"/>
    <col min="7428" max="7430" width="1.90625" style="34" customWidth="1"/>
    <col min="7431" max="7440" width="2.90625" style="34" customWidth="1"/>
    <col min="7441" max="7442" width="1.08984375" style="34" customWidth="1"/>
    <col min="7443" max="7445" width="3.7265625" style="34" customWidth="1"/>
    <col min="7446" max="7458" width="2.7265625" style="34" customWidth="1"/>
    <col min="7459" max="7459" width="2.54296875" style="34" customWidth="1"/>
    <col min="7460" max="7460" width="1.6328125" style="34" customWidth="1"/>
    <col min="7461" max="7462" width="2.54296875" style="34" customWidth="1"/>
    <col min="7463" max="7466" width="1.90625" style="34" customWidth="1"/>
    <col min="7467" max="7680" width="3.7265625" style="34"/>
    <col min="7681" max="7681" width="1.6328125" style="34" customWidth="1"/>
    <col min="7682" max="7682" width="2.08984375" style="34" customWidth="1"/>
    <col min="7683" max="7683" width="3.7265625" style="34" customWidth="1"/>
    <col min="7684" max="7686" width="1.90625" style="34" customWidth="1"/>
    <col min="7687" max="7696" width="2.90625" style="34" customWidth="1"/>
    <col min="7697" max="7698" width="1.08984375" style="34" customWidth="1"/>
    <col min="7699" max="7701" width="3.7265625" style="34" customWidth="1"/>
    <col min="7702" max="7714" width="2.7265625" style="34" customWidth="1"/>
    <col min="7715" max="7715" width="2.54296875" style="34" customWidth="1"/>
    <col min="7716" max="7716" width="1.6328125" style="34" customWidth="1"/>
    <col min="7717" max="7718" width="2.54296875" style="34" customWidth="1"/>
    <col min="7719" max="7722" width="1.90625" style="34" customWidth="1"/>
    <col min="7723" max="7936" width="3.7265625" style="34"/>
    <col min="7937" max="7937" width="1.6328125" style="34" customWidth="1"/>
    <col min="7938" max="7938" width="2.08984375" style="34" customWidth="1"/>
    <col min="7939" max="7939" width="3.7265625" style="34" customWidth="1"/>
    <col min="7940" max="7942" width="1.90625" style="34" customWidth="1"/>
    <col min="7943" max="7952" width="2.90625" style="34" customWidth="1"/>
    <col min="7953" max="7954" width="1.08984375" style="34" customWidth="1"/>
    <col min="7955" max="7957" width="3.7265625" style="34" customWidth="1"/>
    <col min="7958" max="7970" width="2.7265625" style="34" customWidth="1"/>
    <col min="7971" max="7971" width="2.54296875" style="34" customWidth="1"/>
    <col min="7972" max="7972" width="1.6328125" style="34" customWidth="1"/>
    <col min="7973" max="7974" width="2.54296875" style="34" customWidth="1"/>
    <col min="7975" max="7978" width="1.90625" style="34" customWidth="1"/>
    <col min="7979" max="8192" width="3.7265625" style="34"/>
    <col min="8193" max="8193" width="1.6328125" style="34" customWidth="1"/>
    <col min="8194" max="8194" width="2.08984375" style="34" customWidth="1"/>
    <col min="8195" max="8195" width="3.7265625" style="34" customWidth="1"/>
    <col min="8196" max="8198" width="1.90625" style="34" customWidth="1"/>
    <col min="8199" max="8208" width="2.90625" style="34" customWidth="1"/>
    <col min="8209" max="8210" width="1.08984375" style="34" customWidth="1"/>
    <col min="8211" max="8213" width="3.7265625" style="34" customWidth="1"/>
    <col min="8214" max="8226" width="2.7265625" style="34" customWidth="1"/>
    <col min="8227" max="8227" width="2.54296875" style="34" customWidth="1"/>
    <col min="8228" max="8228" width="1.6328125" style="34" customWidth="1"/>
    <col min="8229" max="8230" width="2.54296875" style="34" customWidth="1"/>
    <col min="8231" max="8234" width="1.90625" style="34" customWidth="1"/>
    <col min="8235" max="8448" width="3.7265625" style="34"/>
    <col min="8449" max="8449" width="1.6328125" style="34" customWidth="1"/>
    <col min="8450" max="8450" width="2.08984375" style="34" customWidth="1"/>
    <col min="8451" max="8451" width="3.7265625" style="34" customWidth="1"/>
    <col min="8452" max="8454" width="1.90625" style="34" customWidth="1"/>
    <col min="8455" max="8464" width="2.90625" style="34" customWidth="1"/>
    <col min="8465" max="8466" width="1.08984375" style="34" customWidth="1"/>
    <col min="8467" max="8469" width="3.7265625" style="34" customWidth="1"/>
    <col min="8470" max="8482" width="2.7265625" style="34" customWidth="1"/>
    <col min="8483" max="8483" width="2.54296875" style="34" customWidth="1"/>
    <col min="8484" max="8484" width="1.6328125" style="34" customWidth="1"/>
    <col min="8485" max="8486" width="2.54296875" style="34" customWidth="1"/>
    <col min="8487" max="8490" width="1.90625" style="34" customWidth="1"/>
    <col min="8491" max="8704" width="3.7265625" style="34"/>
    <col min="8705" max="8705" width="1.6328125" style="34" customWidth="1"/>
    <col min="8706" max="8706" width="2.08984375" style="34" customWidth="1"/>
    <col min="8707" max="8707" width="3.7265625" style="34" customWidth="1"/>
    <col min="8708" max="8710" width="1.90625" style="34" customWidth="1"/>
    <col min="8711" max="8720" width="2.90625" style="34" customWidth="1"/>
    <col min="8721" max="8722" width="1.08984375" style="34" customWidth="1"/>
    <col min="8723" max="8725" width="3.7265625" style="34" customWidth="1"/>
    <col min="8726" max="8738" width="2.7265625" style="34" customWidth="1"/>
    <col min="8739" max="8739" width="2.54296875" style="34" customWidth="1"/>
    <col min="8740" max="8740" width="1.6328125" style="34" customWidth="1"/>
    <col min="8741" max="8742" width="2.54296875" style="34" customWidth="1"/>
    <col min="8743" max="8746" width="1.90625" style="34" customWidth="1"/>
    <col min="8747" max="8960" width="3.7265625" style="34"/>
    <col min="8961" max="8961" width="1.6328125" style="34" customWidth="1"/>
    <col min="8962" max="8962" width="2.08984375" style="34" customWidth="1"/>
    <col min="8963" max="8963" width="3.7265625" style="34" customWidth="1"/>
    <col min="8964" max="8966" width="1.90625" style="34" customWidth="1"/>
    <col min="8967" max="8976" width="2.90625" style="34" customWidth="1"/>
    <col min="8977" max="8978" width="1.08984375" style="34" customWidth="1"/>
    <col min="8979" max="8981" width="3.7265625" style="34" customWidth="1"/>
    <col min="8982" max="8994" width="2.7265625" style="34" customWidth="1"/>
    <col min="8995" max="8995" width="2.54296875" style="34" customWidth="1"/>
    <col min="8996" max="8996" width="1.6328125" style="34" customWidth="1"/>
    <col min="8997" max="8998" width="2.54296875" style="34" customWidth="1"/>
    <col min="8999" max="9002" width="1.90625" style="34" customWidth="1"/>
    <col min="9003" max="9216" width="3.7265625" style="34"/>
    <col min="9217" max="9217" width="1.6328125" style="34" customWidth="1"/>
    <col min="9218" max="9218" width="2.08984375" style="34" customWidth="1"/>
    <col min="9219" max="9219" width="3.7265625" style="34" customWidth="1"/>
    <col min="9220" max="9222" width="1.90625" style="34" customWidth="1"/>
    <col min="9223" max="9232" width="2.90625" style="34" customWidth="1"/>
    <col min="9233" max="9234" width="1.08984375" style="34" customWidth="1"/>
    <col min="9235" max="9237" width="3.7265625" style="34" customWidth="1"/>
    <col min="9238" max="9250" width="2.7265625" style="34" customWidth="1"/>
    <col min="9251" max="9251" width="2.54296875" style="34" customWidth="1"/>
    <col min="9252" max="9252" width="1.6328125" style="34" customWidth="1"/>
    <col min="9253" max="9254" width="2.54296875" style="34" customWidth="1"/>
    <col min="9255" max="9258" width="1.90625" style="34" customWidth="1"/>
    <col min="9259" max="9472" width="3.7265625" style="34"/>
    <col min="9473" max="9473" width="1.6328125" style="34" customWidth="1"/>
    <col min="9474" max="9474" width="2.08984375" style="34" customWidth="1"/>
    <col min="9475" max="9475" width="3.7265625" style="34" customWidth="1"/>
    <col min="9476" max="9478" width="1.90625" style="34" customWidth="1"/>
    <col min="9479" max="9488" width="2.90625" style="34" customWidth="1"/>
    <col min="9489" max="9490" width="1.08984375" style="34" customWidth="1"/>
    <col min="9491" max="9493" width="3.7265625" style="34" customWidth="1"/>
    <col min="9494" max="9506" width="2.7265625" style="34" customWidth="1"/>
    <col min="9507" max="9507" width="2.54296875" style="34" customWidth="1"/>
    <col min="9508" max="9508" width="1.6328125" style="34" customWidth="1"/>
    <col min="9509" max="9510" width="2.54296875" style="34" customWidth="1"/>
    <col min="9511" max="9514" width="1.90625" style="34" customWidth="1"/>
    <col min="9515" max="9728" width="3.7265625" style="34"/>
    <col min="9729" max="9729" width="1.6328125" style="34" customWidth="1"/>
    <col min="9730" max="9730" width="2.08984375" style="34" customWidth="1"/>
    <col min="9731" max="9731" width="3.7265625" style="34" customWidth="1"/>
    <col min="9732" max="9734" width="1.90625" style="34" customWidth="1"/>
    <col min="9735" max="9744" width="2.90625" style="34" customWidth="1"/>
    <col min="9745" max="9746" width="1.08984375" style="34" customWidth="1"/>
    <col min="9747" max="9749" width="3.7265625" style="34" customWidth="1"/>
    <col min="9750" max="9762" width="2.7265625" style="34" customWidth="1"/>
    <col min="9763" max="9763" width="2.54296875" style="34" customWidth="1"/>
    <col min="9764" max="9764" width="1.6328125" style="34" customWidth="1"/>
    <col min="9765" max="9766" width="2.54296875" style="34" customWidth="1"/>
    <col min="9767" max="9770" width="1.90625" style="34" customWidth="1"/>
    <col min="9771" max="9984" width="3.7265625" style="34"/>
    <col min="9985" max="9985" width="1.6328125" style="34" customWidth="1"/>
    <col min="9986" max="9986" width="2.08984375" style="34" customWidth="1"/>
    <col min="9987" max="9987" width="3.7265625" style="34" customWidth="1"/>
    <col min="9988" max="9990" width="1.90625" style="34" customWidth="1"/>
    <col min="9991" max="10000" width="2.90625" style="34" customWidth="1"/>
    <col min="10001" max="10002" width="1.08984375" style="34" customWidth="1"/>
    <col min="10003" max="10005" width="3.7265625" style="34" customWidth="1"/>
    <col min="10006" max="10018" width="2.7265625" style="34" customWidth="1"/>
    <col min="10019" max="10019" width="2.54296875" style="34" customWidth="1"/>
    <col min="10020" max="10020" width="1.6328125" style="34" customWidth="1"/>
    <col min="10021" max="10022" width="2.54296875" style="34" customWidth="1"/>
    <col min="10023" max="10026" width="1.90625" style="34" customWidth="1"/>
    <col min="10027" max="10240" width="3.7265625" style="34"/>
    <col min="10241" max="10241" width="1.6328125" style="34" customWidth="1"/>
    <col min="10242" max="10242" width="2.08984375" style="34" customWidth="1"/>
    <col min="10243" max="10243" width="3.7265625" style="34" customWidth="1"/>
    <col min="10244" max="10246" width="1.90625" style="34" customWidth="1"/>
    <col min="10247" max="10256" width="2.90625" style="34" customWidth="1"/>
    <col min="10257" max="10258" width="1.08984375" style="34" customWidth="1"/>
    <col min="10259" max="10261" width="3.7265625" style="34" customWidth="1"/>
    <col min="10262" max="10274" width="2.7265625" style="34" customWidth="1"/>
    <col min="10275" max="10275" width="2.54296875" style="34" customWidth="1"/>
    <col min="10276" max="10276" width="1.6328125" style="34" customWidth="1"/>
    <col min="10277" max="10278" width="2.54296875" style="34" customWidth="1"/>
    <col min="10279" max="10282" width="1.90625" style="34" customWidth="1"/>
    <col min="10283" max="10496" width="3.7265625" style="34"/>
    <col min="10497" max="10497" width="1.6328125" style="34" customWidth="1"/>
    <col min="10498" max="10498" width="2.08984375" style="34" customWidth="1"/>
    <col min="10499" max="10499" width="3.7265625" style="34" customWidth="1"/>
    <col min="10500" max="10502" width="1.90625" style="34" customWidth="1"/>
    <col min="10503" max="10512" width="2.90625" style="34" customWidth="1"/>
    <col min="10513" max="10514" width="1.08984375" style="34" customWidth="1"/>
    <col min="10515" max="10517" width="3.7265625" style="34" customWidth="1"/>
    <col min="10518" max="10530" width="2.7265625" style="34" customWidth="1"/>
    <col min="10531" max="10531" width="2.54296875" style="34" customWidth="1"/>
    <col min="10532" max="10532" width="1.6328125" style="34" customWidth="1"/>
    <col min="10533" max="10534" width="2.54296875" style="34" customWidth="1"/>
    <col min="10535" max="10538" width="1.90625" style="34" customWidth="1"/>
    <col min="10539" max="10752" width="3.7265625" style="34"/>
    <col min="10753" max="10753" width="1.6328125" style="34" customWidth="1"/>
    <col min="10754" max="10754" width="2.08984375" style="34" customWidth="1"/>
    <col min="10755" max="10755" width="3.7265625" style="34" customWidth="1"/>
    <col min="10756" max="10758" width="1.90625" style="34" customWidth="1"/>
    <col min="10759" max="10768" width="2.90625" style="34" customWidth="1"/>
    <col min="10769" max="10770" width="1.08984375" style="34" customWidth="1"/>
    <col min="10771" max="10773" width="3.7265625" style="34" customWidth="1"/>
    <col min="10774" max="10786" width="2.7265625" style="34" customWidth="1"/>
    <col min="10787" max="10787" width="2.54296875" style="34" customWidth="1"/>
    <col min="10788" max="10788" width="1.6328125" style="34" customWidth="1"/>
    <col min="10789" max="10790" width="2.54296875" style="34" customWidth="1"/>
    <col min="10791" max="10794" width="1.90625" style="34" customWidth="1"/>
    <col min="10795" max="11008" width="3.7265625" style="34"/>
    <col min="11009" max="11009" width="1.6328125" style="34" customWidth="1"/>
    <col min="11010" max="11010" width="2.08984375" style="34" customWidth="1"/>
    <col min="11011" max="11011" width="3.7265625" style="34" customWidth="1"/>
    <col min="11012" max="11014" width="1.90625" style="34" customWidth="1"/>
    <col min="11015" max="11024" width="2.90625" style="34" customWidth="1"/>
    <col min="11025" max="11026" width="1.08984375" style="34" customWidth="1"/>
    <col min="11027" max="11029" width="3.7265625" style="34" customWidth="1"/>
    <col min="11030" max="11042" width="2.7265625" style="34" customWidth="1"/>
    <col min="11043" max="11043" width="2.54296875" style="34" customWidth="1"/>
    <col min="11044" max="11044" width="1.6328125" style="34" customWidth="1"/>
    <col min="11045" max="11046" width="2.54296875" style="34" customWidth="1"/>
    <col min="11047" max="11050" width="1.90625" style="34" customWidth="1"/>
    <col min="11051" max="11264" width="3.7265625" style="34"/>
    <col min="11265" max="11265" width="1.6328125" style="34" customWidth="1"/>
    <col min="11266" max="11266" width="2.08984375" style="34" customWidth="1"/>
    <col min="11267" max="11267" width="3.7265625" style="34" customWidth="1"/>
    <col min="11268" max="11270" width="1.90625" style="34" customWidth="1"/>
    <col min="11271" max="11280" width="2.90625" style="34" customWidth="1"/>
    <col min="11281" max="11282" width="1.08984375" style="34" customWidth="1"/>
    <col min="11283" max="11285" width="3.7265625" style="34" customWidth="1"/>
    <col min="11286" max="11298" width="2.7265625" style="34" customWidth="1"/>
    <col min="11299" max="11299" width="2.54296875" style="34" customWidth="1"/>
    <col min="11300" max="11300" width="1.6328125" style="34" customWidth="1"/>
    <col min="11301" max="11302" width="2.54296875" style="34" customWidth="1"/>
    <col min="11303" max="11306" width="1.90625" style="34" customWidth="1"/>
    <col min="11307" max="11520" width="3.7265625" style="34"/>
    <col min="11521" max="11521" width="1.6328125" style="34" customWidth="1"/>
    <col min="11522" max="11522" width="2.08984375" style="34" customWidth="1"/>
    <col min="11523" max="11523" width="3.7265625" style="34" customWidth="1"/>
    <col min="11524" max="11526" width="1.90625" style="34" customWidth="1"/>
    <col min="11527" max="11536" width="2.90625" style="34" customWidth="1"/>
    <col min="11537" max="11538" width="1.08984375" style="34" customWidth="1"/>
    <col min="11539" max="11541" width="3.7265625" style="34" customWidth="1"/>
    <col min="11542" max="11554" width="2.7265625" style="34" customWidth="1"/>
    <col min="11555" max="11555" width="2.54296875" style="34" customWidth="1"/>
    <col min="11556" max="11556" width="1.6328125" style="34" customWidth="1"/>
    <col min="11557" max="11558" width="2.54296875" style="34" customWidth="1"/>
    <col min="11559" max="11562" width="1.90625" style="34" customWidth="1"/>
    <col min="11563" max="11776" width="3.7265625" style="34"/>
    <col min="11777" max="11777" width="1.6328125" style="34" customWidth="1"/>
    <col min="11778" max="11778" width="2.08984375" style="34" customWidth="1"/>
    <col min="11779" max="11779" width="3.7265625" style="34" customWidth="1"/>
    <col min="11780" max="11782" width="1.90625" style="34" customWidth="1"/>
    <col min="11783" max="11792" width="2.90625" style="34" customWidth="1"/>
    <col min="11793" max="11794" width="1.08984375" style="34" customWidth="1"/>
    <col min="11795" max="11797" width="3.7265625" style="34" customWidth="1"/>
    <col min="11798" max="11810" width="2.7265625" style="34" customWidth="1"/>
    <col min="11811" max="11811" width="2.54296875" style="34" customWidth="1"/>
    <col min="11812" max="11812" width="1.6328125" style="34" customWidth="1"/>
    <col min="11813" max="11814" width="2.54296875" style="34" customWidth="1"/>
    <col min="11815" max="11818" width="1.90625" style="34" customWidth="1"/>
    <col min="11819" max="12032" width="3.7265625" style="34"/>
    <col min="12033" max="12033" width="1.6328125" style="34" customWidth="1"/>
    <col min="12034" max="12034" width="2.08984375" style="34" customWidth="1"/>
    <col min="12035" max="12035" width="3.7265625" style="34" customWidth="1"/>
    <col min="12036" max="12038" width="1.90625" style="34" customWidth="1"/>
    <col min="12039" max="12048" width="2.90625" style="34" customWidth="1"/>
    <col min="12049" max="12050" width="1.08984375" style="34" customWidth="1"/>
    <col min="12051" max="12053" width="3.7265625" style="34" customWidth="1"/>
    <col min="12054" max="12066" width="2.7265625" style="34" customWidth="1"/>
    <col min="12067" max="12067" width="2.54296875" style="34" customWidth="1"/>
    <col min="12068" max="12068" width="1.6328125" style="34" customWidth="1"/>
    <col min="12069" max="12070" width="2.54296875" style="34" customWidth="1"/>
    <col min="12071" max="12074" width="1.90625" style="34" customWidth="1"/>
    <col min="12075" max="12288" width="3.7265625" style="34"/>
    <col min="12289" max="12289" width="1.6328125" style="34" customWidth="1"/>
    <col min="12290" max="12290" width="2.08984375" style="34" customWidth="1"/>
    <col min="12291" max="12291" width="3.7265625" style="34" customWidth="1"/>
    <col min="12292" max="12294" width="1.90625" style="34" customWidth="1"/>
    <col min="12295" max="12304" width="2.90625" style="34" customWidth="1"/>
    <col min="12305" max="12306" width="1.08984375" style="34" customWidth="1"/>
    <col min="12307" max="12309" width="3.7265625" style="34" customWidth="1"/>
    <col min="12310" max="12322" width="2.7265625" style="34" customWidth="1"/>
    <col min="12323" max="12323" width="2.54296875" style="34" customWidth="1"/>
    <col min="12324" max="12324" width="1.6328125" style="34" customWidth="1"/>
    <col min="12325" max="12326" width="2.54296875" style="34" customWidth="1"/>
    <col min="12327" max="12330" width="1.90625" style="34" customWidth="1"/>
    <col min="12331" max="12544" width="3.7265625" style="34"/>
    <col min="12545" max="12545" width="1.6328125" style="34" customWidth="1"/>
    <col min="12546" max="12546" width="2.08984375" style="34" customWidth="1"/>
    <col min="12547" max="12547" width="3.7265625" style="34" customWidth="1"/>
    <col min="12548" max="12550" width="1.90625" style="34" customWidth="1"/>
    <col min="12551" max="12560" width="2.90625" style="34" customWidth="1"/>
    <col min="12561" max="12562" width="1.08984375" style="34" customWidth="1"/>
    <col min="12563" max="12565" width="3.7265625" style="34" customWidth="1"/>
    <col min="12566" max="12578" width="2.7265625" style="34" customWidth="1"/>
    <col min="12579" max="12579" width="2.54296875" style="34" customWidth="1"/>
    <col min="12580" max="12580" width="1.6328125" style="34" customWidth="1"/>
    <col min="12581" max="12582" width="2.54296875" style="34" customWidth="1"/>
    <col min="12583" max="12586" width="1.90625" style="34" customWidth="1"/>
    <col min="12587" max="12800" width="3.7265625" style="34"/>
    <col min="12801" max="12801" width="1.6328125" style="34" customWidth="1"/>
    <col min="12802" max="12802" width="2.08984375" style="34" customWidth="1"/>
    <col min="12803" max="12803" width="3.7265625" style="34" customWidth="1"/>
    <col min="12804" max="12806" width="1.90625" style="34" customWidth="1"/>
    <col min="12807" max="12816" width="2.90625" style="34" customWidth="1"/>
    <col min="12817" max="12818" width="1.08984375" style="34" customWidth="1"/>
    <col min="12819" max="12821" width="3.7265625" style="34" customWidth="1"/>
    <col min="12822" max="12834" width="2.7265625" style="34" customWidth="1"/>
    <col min="12835" max="12835" width="2.54296875" style="34" customWidth="1"/>
    <col min="12836" max="12836" width="1.6328125" style="34" customWidth="1"/>
    <col min="12837" max="12838" width="2.54296875" style="34" customWidth="1"/>
    <col min="12839" max="12842" width="1.90625" style="34" customWidth="1"/>
    <col min="12843" max="13056" width="3.7265625" style="34"/>
    <col min="13057" max="13057" width="1.6328125" style="34" customWidth="1"/>
    <col min="13058" max="13058" width="2.08984375" style="34" customWidth="1"/>
    <col min="13059" max="13059" width="3.7265625" style="34" customWidth="1"/>
    <col min="13060" max="13062" width="1.90625" style="34" customWidth="1"/>
    <col min="13063" max="13072" width="2.90625" style="34" customWidth="1"/>
    <col min="13073" max="13074" width="1.08984375" style="34" customWidth="1"/>
    <col min="13075" max="13077" width="3.7265625" style="34" customWidth="1"/>
    <col min="13078" max="13090" width="2.7265625" style="34" customWidth="1"/>
    <col min="13091" max="13091" width="2.54296875" style="34" customWidth="1"/>
    <col min="13092" max="13092" width="1.6328125" style="34" customWidth="1"/>
    <col min="13093" max="13094" width="2.54296875" style="34" customWidth="1"/>
    <col min="13095" max="13098" width="1.90625" style="34" customWidth="1"/>
    <col min="13099" max="13312" width="3.7265625" style="34"/>
    <col min="13313" max="13313" width="1.6328125" style="34" customWidth="1"/>
    <col min="13314" max="13314" width="2.08984375" style="34" customWidth="1"/>
    <col min="13315" max="13315" width="3.7265625" style="34" customWidth="1"/>
    <col min="13316" max="13318" width="1.90625" style="34" customWidth="1"/>
    <col min="13319" max="13328" width="2.90625" style="34" customWidth="1"/>
    <col min="13329" max="13330" width="1.08984375" style="34" customWidth="1"/>
    <col min="13331" max="13333" width="3.7265625" style="34" customWidth="1"/>
    <col min="13334" max="13346" width="2.7265625" style="34" customWidth="1"/>
    <col min="13347" max="13347" width="2.54296875" style="34" customWidth="1"/>
    <col min="13348" max="13348" width="1.6328125" style="34" customWidth="1"/>
    <col min="13349" max="13350" width="2.54296875" style="34" customWidth="1"/>
    <col min="13351" max="13354" width="1.90625" style="34" customWidth="1"/>
    <col min="13355" max="13568" width="3.7265625" style="34"/>
    <col min="13569" max="13569" width="1.6328125" style="34" customWidth="1"/>
    <col min="13570" max="13570" width="2.08984375" style="34" customWidth="1"/>
    <col min="13571" max="13571" width="3.7265625" style="34" customWidth="1"/>
    <col min="13572" max="13574" width="1.90625" style="34" customWidth="1"/>
    <col min="13575" max="13584" width="2.90625" style="34" customWidth="1"/>
    <col min="13585" max="13586" width="1.08984375" style="34" customWidth="1"/>
    <col min="13587" max="13589" width="3.7265625" style="34" customWidth="1"/>
    <col min="13590" max="13602" width="2.7265625" style="34" customWidth="1"/>
    <col min="13603" max="13603" width="2.54296875" style="34" customWidth="1"/>
    <col min="13604" max="13604" width="1.6328125" style="34" customWidth="1"/>
    <col min="13605" max="13606" width="2.54296875" style="34" customWidth="1"/>
    <col min="13607" max="13610" width="1.90625" style="34" customWidth="1"/>
    <col min="13611" max="13824" width="3.7265625" style="34"/>
    <col min="13825" max="13825" width="1.6328125" style="34" customWidth="1"/>
    <col min="13826" max="13826" width="2.08984375" style="34" customWidth="1"/>
    <col min="13827" max="13827" width="3.7265625" style="34" customWidth="1"/>
    <col min="13828" max="13830" width="1.90625" style="34" customWidth="1"/>
    <col min="13831" max="13840" width="2.90625" style="34" customWidth="1"/>
    <col min="13841" max="13842" width="1.08984375" style="34" customWidth="1"/>
    <col min="13843" max="13845" width="3.7265625" style="34" customWidth="1"/>
    <col min="13846" max="13858" width="2.7265625" style="34" customWidth="1"/>
    <col min="13859" max="13859" width="2.54296875" style="34" customWidth="1"/>
    <col min="13860" max="13860" width="1.6328125" style="34" customWidth="1"/>
    <col min="13861" max="13862" width="2.54296875" style="34" customWidth="1"/>
    <col min="13863" max="13866" width="1.90625" style="34" customWidth="1"/>
    <col min="13867" max="14080" width="3.7265625" style="34"/>
    <col min="14081" max="14081" width="1.6328125" style="34" customWidth="1"/>
    <col min="14082" max="14082" width="2.08984375" style="34" customWidth="1"/>
    <col min="14083" max="14083" width="3.7265625" style="34" customWidth="1"/>
    <col min="14084" max="14086" width="1.90625" style="34" customWidth="1"/>
    <col min="14087" max="14096" width="2.90625" style="34" customWidth="1"/>
    <col min="14097" max="14098" width="1.08984375" style="34" customWidth="1"/>
    <col min="14099" max="14101" width="3.7265625" style="34" customWidth="1"/>
    <col min="14102" max="14114" width="2.7265625" style="34" customWidth="1"/>
    <col min="14115" max="14115" width="2.54296875" style="34" customWidth="1"/>
    <col min="14116" max="14116" width="1.6328125" style="34" customWidth="1"/>
    <col min="14117" max="14118" width="2.54296875" style="34" customWidth="1"/>
    <col min="14119" max="14122" width="1.90625" style="34" customWidth="1"/>
    <col min="14123" max="14336" width="3.7265625" style="34"/>
    <col min="14337" max="14337" width="1.6328125" style="34" customWidth="1"/>
    <col min="14338" max="14338" width="2.08984375" style="34" customWidth="1"/>
    <col min="14339" max="14339" width="3.7265625" style="34" customWidth="1"/>
    <col min="14340" max="14342" width="1.90625" style="34" customWidth="1"/>
    <col min="14343" max="14352" width="2.90625" style="34" customWidth="1"/>
    <col min="14353" max="14354" width="1.08984375" style="34" customWidth="1"/>
    <col min="14355" max="14357" width="3.7265625" style="34" customWidth="1"/>
    <col min="14358" max="14370" width="2.7265625" style="34" customWidth="1"/>
    <col min="14371" max="14371" width="2.54296875" style="34" customWidth="1"/>
    <col min="14372" max="14372" width="1.6328125" style="34" customWidth="1"/>
    <col min="14373" max="14374" width="2.54296875" style="34" customWidth="1"/>
    <col min="14375" max="14378" width="1.90625" style="34" customWidth="1"/>
    <col min="14379" max="14592" width="3.7265625" style="34"/>
    <col min="14593" max="14593" width="1.6328125" style="34" customWidth="1"/>
    <col min="14594" max="14594" width="2.08984375" style="34" customWidth="1"/>
    <col min="14595" max="14595" width="3.7265625" style="34" customWidth="1"/>
    <col min="14596" max="14598" width="1.90625" style="34" customWidth="1"/>
    <col min="14599" max="14608" width="2.90625" style="34" customWidth="1"/>
    <col min="14609" max="14610" width="1.08984375" style="34" customWidth="1"/>
    <col min="14611" max="14613" width="3.7265625" style="34" customWidth="1"/>
    <col min="14614" max="14626" width="2.7265625" style="34" customWidth="1"/>
    <col min="14627" max="14627" width="2.54296875" style="34" customWidth="1"/>
    <col min="14628" max="14628" width="1.6328125" style="34" customWidth="1"/>
    <col min="14629" max="14630" width="2.54296875" style="34" customWidth="1"/>
    <col min="14631" max="14634" width="1.90625" style="34" customWidth="1"/>
    <col min="14635" max="14848" width="3.7265625" style="34"/>
    <col min="14849" max="14849" width="1.6328125" style="34" customWidth="1"/>
    <col min="14850" max="14850" width="2.08984375" style="34" customWidth="1"/>
    <col min="14851" max="14851" width="3.7265625" style="34" customWidth="1"/>
    <col min="14852" max="14854" width="1.90625" style="34" customWidth="1"/>
    <col min="14855" max="14864" width="2.90625" style="34" customWidth="1"/>
    <col min="14865" max="14866" width="1.08984375" style="34" customWidth="1"/>
    <col min="14867" max="14869" width="3.7265625" style="34" customWidth="1"/>
    <col min="14870" max="14882" width="2.7265625" style="34" customWidth="1"/>
    <col min="14883" max="14883" width="2.54296875" style="34" customWidth="1"/>
    <col min="14884" max="14884" width="1.6328125" style="34" customWidth="1"/>
    <col min="14885" max="14886" width="2.54296875" style="34" customWidth="1"/>
    <col min="14887" max="14890" width="1.90625" style="34" customWidth="1"/>
    <col min="14891" max="15104" width="3.7265625" style="34"/>
    <col min="15105" max="15105" width="1.6328125" style="34" customWidth="1"/>
    <col min="15106" max="15106" width="2.08984375" style="34" customWidth="1"/>
    <col min="15107" max="15107" width="3.7265625" style="34" customWidth="1"/>
    <col min="15108" max="15110" width="1.90625" style="34" customWidth="1"/>
    <col min="15111" max="15120" width="2.90625" style="34" customWidth="1"/>
    <col min="15121" max="15122" width="1.08984375" style="34" customWidth="1"/>
    <col min="15123" max="15125" width="3.7265625" style="34" customWidth="1"/>
    <col min="15126" max="15138" width="2.7265625" style="34" customWidth="1"/>
    <col min="15139" max="15139" width="2.54296875" style="34" customWidth="1"/>
    <col min="15140" max="15140" width="1.6328125" style="34" customWidth="1"/>
    <col min="15141" max="15142" width="2.54296875" style="34" customWidth="1"/>
    <col min="15143" max="15146" width="1.90625" style="34" customWidth="1"/>
    <col min="15147" max="15360" width="3.7265625" style="34"/>
    <col min="15361" max="15361" width="1.6328125" style="34" customWidth="1"/>
    <col min="15362" max="15362" width="2.08984375" style="34" customWidth="1"/>
    <col min="15363" max="15363" width="3.7265625" style="34" customWidth="1"/>
    <col min="15364" max="15366" width="1.90625" style="34" customWidth="1"/>
    <col min="15367" max="15376" width="2.90625" style="34" customWidth="1"/>
    <col min="15377" max="15378" width="1.08984375" style="34" customWidth="1"/>
    <col min="15379" max="15381" width="3.7265625" style="34" customWidth="1"/>
    <col min="15382" max="15394" width="2.7265625" style="34" customWidth="1"/>
    <col min="15395" max="15395" width="2.54296875" style="34" customWidth="1"/>
    <col min="15396" max="15396" width="1.6328125" style="34" customWidth="1"/>
    <col min="15397" max="15398" width="2.54296875" style="34" customWidth="1"/>
    <col min="15399" max="15402" width="1.90625" style="34" customWidth="1"/>
    <col min="15403" max="15616" width="3.7265625" style="34"/>
    <col min="15617" max="15617" width="1.6328125" style="34" customWidth="1"/>
    <col min="15618" max="15618" width="2.08984375" style="34" customWidth="1"/>
    <col min="15619" max="15619" width="3.7265625" style="34" customWidth="1"/>
    <col min="15620" max="15622" width="1.90625" style="34" customWidth="1"/>
    <col min="15623" max="15632" width="2.90625" style="34" customWidth="1"/>
    <col min="15633" max="15634" width="1.08984375" style="34" customWidth="1"/>
    <col min="15635" max="15637" width="3.7265625" style="34" customWidth="1"/>
    <col min="15638" max="15650" width="2.7265625" style="34" customWidth="1"/>
    <col min="15651" max="15651" width="2.54296875" style="34" customWidth="1"/>
    <col min="15652" max="15652" width="1.6328125" style="34" customWidth="1"/>
    <col min="15653" max="15654" width="2.54296875" style="34" customWidth="1"/>
    <col min="15655" max="15658" width="1.90625" style="34" customWidth="1"/>
    <col min="15659" max="15872" width="3.7265625" style="34"/>
    <col min="15873" max="15873" width="1.6328125" style="34" customWidth="1"/>
    <col min="15874" max="15874" width="2.08984375" style="34" customWidth="1"/>
    <col min="15875" max="15875" width="3.7265625" style="34" customWidth="1"/>
    <col min="15876" max="15878" width="1.90625" style="34" customWidth="1"/>
    <col min="15879" max="15888" width="2.90625" style="34" customWidth="1"/>
    <col min="15889" max="15890" width="1.08984375" style="34" customWidth="1"/>
    <col min="15891" max="15893" width="3.7265625" style="34" customWidth="1"/>
    <col min="15894" max="15906" width="2.7265625" style="34" customWidth="1"/>
    <col min="15907" max="15907" width="2.54296875" style="34" customWidth="1"/>
    <col min="15908" max="15908" width="1.6328125" style="34" customWidth="1"/>
    <col min="15909" max="15910" width="2.54296875" style="34" customWidth="1"/>
    <col min="15911" max="15914" width="1.90625" style="34" customWidth="1"/>
    <col min="15915" max="16128" width="3.7265625" style="34"/>
    <col min="16129" max="16129" width="1.6328125" style="34" customWidth="1"/>
    <col min="16130" max="16130" width="2.08984375" style="34" customWidth="1"/>
    <col min="16131" max="16131" width="3.7265625" style="34" customWidth="1"/>
    <col min="16132" max="16134" width="1.90625" style="34" customWidth="1"/>
    <col min="16135" max="16144" width="2.90625" style="34" customWidth="1"/>
    <col min="16145" max="16146" width="1.08984375" style="34" customWidth="1"/>
    <col min="16147" max="16149" width="3.7265625" style="34" customWidth="1"/>
    <col min="16150" max="16162" width="2.7265625" style="34" customWidth="1"/>
    <col min="16163" max="16163" width="2.54296875" style="34" customWidth="1"/>
    <col min="16164" max="16164" width="1.6328125" style="34" customWidth="1"/>
    <col min="16165" max="16166" width="2.54296875" style="34" customWidth="1"/>
    <col min="16167" max="16170" width="1.90625" style="34" customWidth="1"/>
    <col min="16171" max="16384" width="3.7265625" style="34"/>
  </cols>
  <sheetData>
    <row r="1" spans="1:58" ht="14.25" customHeight="1" x14ac:dyDescent="0.2">
      <c r="A1" s="319"/>
      <c r="B1" s="244" t="s">
        <v>55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19"/>
    </row>
    <row r="2" spans="1:58" ht="22.5" customHeight="1" thickBot="1" x14ac:dyDescent="0.25">
      <c r="A2" s="320"/>
      <c r="B2" s="247" t="s">
        <v>62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8"/>
      <c r="AJ2" s="320"/>
      <c r="AK2" s="414" t="s">
        <v>103</v>
      </c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7"/>
      <c r="BC2" s="417"/>
      <c r="BD2" s="311"/>
      <c r="BE2" s="311"/>
      <c r="BF2" s="311"/>
    </row>
    <row r="3" spans="1:58" ht="30" customHeight="1" thickBot="1" x14ac:dyDescent="0.25">
      <c r="A3" s="320"/>
      <c r="B3" s="353"/>
      <c r="C3" s="406" t="s">
        <v>27</v>
      </c>
      <c r="D3" s="388"/>
      <c r="E3" s="388"/>
      <c r="F3" s="388"/>
      <c r="G3" s="388"/>
      <c r="H3" s="560">
        <v>12345</v>
      </c>
      <c r="I3" s="561"/>
      <c r="J3" s="561"/>
      <c r="K3" s="561"/>
      <c r="L3" s="561"/>
      <c r="M3" s="561"/>
      <c r="N3" s="561"/>
      <c r="O3" s="561"/>
      <c r="P3" s="562"/>
      <c r="Q3" s="356"/>
      <c r="R3" s="357"/>
      <c r="S3" s="263" t="s">
        <v>52</v>
      </c>
      <c r="T3" s="251"/>
      <c r="U3" s="262"/>
      <c r="V3" s="331" t="s">
        <v>53</v>
      </c>
      <c r="W3" s="331"/>
      <c r="X3" s="331"/>
      <c r="Y3" s="332">
        <v>7</v>
      </c>
      <c r="Z3" s="332"/>
      <c r="AA3" s="112" t="s">
        <v>1</v>
      </c>
      <c r="AB3" s="395">
        <v>10</v>
      </c>
      <c r="AC3" s="395"/>
      <c r="AD3" s="115" t="s">
        <v>54</v>
      </c>
      <c r="AE3" s="350"/>
      <c r="AF3" s="320"/>
      <c r="AG3" s="320"/>
      <c r="AH3" s="320"/>
      <c r="AI3" s="351"/>
      <c r="AJ3" s="320"/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  <c r="AY3" s="415"/>
      <c r="AZ3" s="415"/>
      <c r="BA3" s="415"/>
      <c r="BB3" s="417"/>
      <c r="BC3" s="417"/>
      <c r="BD3" s="311"/>
      <c r="BE3" s="311"/>
      <c r="BF3" s="311"/>
    </row>
    <row r="4" spans="1:58" ht="30" customHeight="1" x14ac:dyDescent="0.2">
      <c r="A4" s="320"/>
      <c r="B4" s="246"/>
      <c r="C4" s="407" t="s">
        <v>2</v>
      </c>
      <c r="D4" s="385"/>
      <c r="E4" s="385"/>
      <c r="F4" s="385"/>
      <c r="G4" s="385"/>
      <c r="H4" s="563" t="s">
        <v>106</v>
      </c>
      <c r="I4" s="564"/>
      <c r="J4" s="564"/>
      <c r="K4" s="564"/>
      <c r="L4" s="564"/>
      <c r="M4" s="564"/>
      <c r="N4" s="564"/>
      <c r="O4" s="564"/>
      <c r="P4" s="565"/>
      <c r="Q4" s="358"/>
      <c r="R4" s="357"/>
      <c r="S4" s="329" t="s">
        <v>51</v>
      </c>
      <c r="T4" s="330"/>
      <c r="U4" s="330"/>
      <c r="V4" s="402">
        <v>1234567890</v>
      </c>
      <c r="W4" s="403"/>
      <c r="X4" s="403"/>
      <c r="Y4" s="403"/>
      <c r="Z4" s="403"/>
      <c r="AA4" s="403"/>
      <c r="AB4" s="403"/>
      <c r="AC4" s="403"/>
      <c r="AD4" s="403"/>
      <c r="AE4" s="404"/>
      <c r="AF4" s="404"/>
      <c r="AG4" s="404"/>
      <c r="AH4" s="405"/>
      <c r="AI4" s="352"/>
      <c r="AJ4" s="320"/>
      <c r="AK4" s="415"/>
      <c r="AL4" s="415"/>
      <c r="AM4" s="415"/>
      <c r="AN4" s="415"/>
      <c r="AO4" s="415"/>
      <c r="AP4" s="415"/>
      <c r="AQ4" s="415"/>
      <c r="AR4" s="415"/>
      <c r="AS4" s="415"/>
      <c r="AT4" s="415"/>
      <c r="AU4" s="415"/>
      <c r="AV4" s="415"/>
      <c r="AW4" s="415"/>
      <c r="AX4" s="415"/>
      <c r="AY4" s="415"/>
      <c r="AZ4" s="415"/>
      <c r="BA4" s="415"/>
      <c r="BB4" s="417"/>
      <c r="BC4" s="417"/>
      <c r="BD4" s="311"/>
      <c r="BE4" s="311"/>
      <c r="BF4" s="311"/>
    </row>
    <row r="5" spans="1:58" ht="30" customHeight="1" x14ac:dyDescent="0.2">
      <c r="A5" s="320"/>
      <c r="B5" s="246"/>
      <c r="C5" s="407" t="s">
        <v>89</v>
      </c>
      <c r="D5" s="385"/>
      <c r="E5" s="385"/>
      <c r="F5" s="385"/>
      <c r="G5" s="385"/>
      <c r="H5" s="563" t="s">
        <v>108</v>
      </c>
      <c r="I5" s="564"/>
      <c r="J5" s="564"/>
      <c r="K5" s="564"/>
      <c r="L5" s="564"/>
      <c r="M5" s="564"/>
      <c r="N5" s="564"/>
      <c r="O5" s="564"/>
      <c r="P5" s="565"/>
      <c r="Q5" s="358"/>
      <c r="R5" s="357"/>
      <c r="S5" s="384" t="s">
        <v>100</v>
      </c>
      <c r="T5" s="385"/>
      <c r="U5" s="385"/>
      <c r="V5" s="371" t="s">
        <v>109</v>
      </c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566"/>
      <c r="AI5" s="351"/>
      <c r="AJ5" s="320"/>
      <c r="AK5" s="415"/>
      <c r="AL5" s="415"/>
      <c r="AM5" s="415"/>
      <c r="AN5" s="415"/>
      <c r="AO5" s="415"/>
      <c r="AP5" s="415"/>
      <c r="AQ5" s="415"/>
      <c r="AR5" s="415"/>
      <c r="AS5" s="415"/>
      <c r="AT5" s="415"/>
      <c r="AU5" s="415"/>
      <c r="AV5" s="415"/>
      <c r="AW5" s="415"/>
      <c r="AX5" s="415"/>
      <c r="AY5" s="415"/>
      <c r="AZ5" s="415"/>
      <c r="BA5" s="415"/>
      <c r="BB5" s="417"/>
      <c r="BC5" s="417"/>
      <c r="BD5" s="311"/>
      <c r="BE5" s="311"/>
      <c r="BF5" s="311"/>
    </row>
    <row r="6" spans="1:58" ht="30" customHeight="1" thickBot="1" x14ac:dyDescent="0.25">
      <c r="A6" s="320"/>
      <c r="B6" s="246"/>
      <c r="C6" s="408" t="s">
        <v>65</v>
      </c>
      <c r="D6" s="387"/>
      <c r="E6" s="387"/>
      <c r="F6" s="387"/>
      <c r="G6" s="387"/>
      <c r="H6" s="568">
        <v>4600</v>
      </c>
      <c r="I6" s="381"/>
      <c r="J6" s="381"/>
      <c r="K6" s="382"/>
      <c r="L6" s="382"/>
      <c r="M6" s="382"/>
      <c r="N6" s="382"/>
      <c r="O6" s="381" t="s">
        <v>92</v>
      </c>
      <c r="P6" s="383"/>
      <c r="Q6" s="358"/>
      <c r="R6" s="357"/>
      <c r="S6" s="386"/>
      <c r="T6" s="387"/>
      <c r="U6" s="387"/>
      <c r="V6" s="373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567"/>
      <c r="AI6" s="351"/>
      <c r="AJ6" s="320"/>
      <c r="AK6" s="414"/>
      <c r="AL6" s="415"/>
      <c r="AM6" s="415"/>
      <c r="AN6" s="415"/>
      <c r="AO6" s="415"/>
      <c r="AP6" s="415"/>
      <c r="AQ6" s="415"/>
      <c r="AR6" s="415"/>
      <c r="AS6" s="415"/>
      <c r="AT6" s="415"/>
      <c r="AU6" s="415"/>
      <c r="AV6" s="415"/>
      <c r="AW6" s="415"/>
      <c r="AX6" s="415"/>
      <c r="AY6" s="415"/>
      <c r="AZ6" s="415"/>
      <c r="BA6" s="415"/>
      <c r="BB6" s="415"/>
      <c r="BC6" s="415"/>
      <c r="BD6" s="311"/>
      <c r="BE6" s="311"/>
    </row>
    <row r="7" spans="1:58" ht="14.25" customHeight="1" thickBot="1" x14ac:dyDescent="0.25">
      <c r="A7" s="320"/>
      <c r="B7" s="246"/>
      <c r="C7" s="354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5"/>
      <c r="AH7" s="355"/>
      <c r="AI7" s="351"/>
      <c r="AJ7" s="320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</row>
    <row r="8" spans="1:58" ht="12.5" customHeight="1" x14ac:dyDescent="0.2">
      <c r="A8" s="320"/>
      <c r="B8" s="246"/>
      <c r="C8" s="419" t="s">
        <v>93</v>
      </c>
      <c r="D8" s="374" t="s">
        <v>64</v>
      </c>
      <c r="E8" s="375"/>
      <c r="F8" s="375"/>
      <c r="G8" s="375"/>
      <c r="H8" s="376"/>
      <c r="I8" s="374" t="s">
        <v>56</v>
      </c>
      <c r="J8" s="375"/>
      <c r="K8" s="375"/>
      <c r="L8" s="375"/>
      <c r="M8" s="375"/>
      <c r="N8" s="376"/>
      <c r="O8" s="374" t="s">
        <v>75</v>
      </c>
      <c r="P8" s="375"/>
      <c r="Q8" s="375"/>
      <c r="R8" s="375"/>
      <c r="S8" s="376"/>
      <c r="T8" s="388" t="s">
        <v>63</v>
      </c>
      <c r="U8" s="388"/>
      <c r="V8" s="388"/>
      <c r="W8" s="388" t="s">
        <v>57</v>
      </c>
      <c r="X8" s="388"/>
      <c r="Y8" s="388"/>
      <c r="Z8" s="388" t="s">
        <v>58</v>
      </c>
      <c r="AA8" s="388"/>
      <c r="AB8" s="388"/>
      <c r="AC8" s="388"/>
      <c r="AD8" s="388"/>
      <c r="AE8" s="388"/>
      <c r="AF8" s="388" t="s">
        <v>59</v>
      </c>
      <c r="AG8" s="388"/>
      <c r="AH8" s="426"/>
      <c r="AI8" s="351"/>
      <c r="AJ8" s="320"/>
      <c r="AK8" s="109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1"/>
    </row>
    <row r="9" spans="1:58" ht="11.5" customHeight="1" x14ac:dyDescent="0.2">
      <c r="A9" s="320"/>
      <c r="B9" s="246"/>
      <c r="C9" s="420"/>
      <c r="D9" s="377"/>
      <c r="E9" s="378"/>
      <c r="F9" s="378"/>
      <c r="G9" s="378"/>
      <c r="H9" s="379"/>
      <c r="I9" s="377"/>
      <c r="J9" s="378"/>
      <c r="K9" s="378"/>
      <c r="L9" s="378"/>
      <c r="M9" s="378"/>
      <c r="N9" s="379"/>
      <c r="O9" s="377"/>
      <c r="P9" s="378"/>
      <c r="Q9" s="378"/>
      <c r="R9" s="378"/>
      <c r="S9" s="379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427"/>
      <c r="AI9" s="351"/>
      <c r="AJ9" s="32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1"/>
    </row>
    <row r="10" spans="1:58" s="7" customFormat="1" ht="12" customHeight="1" x14ac:dyDescent="0.2">
      <c r="A10" s="320"/>
      <c r="B10" s="246"/>
      <c r="C10" s="420"/>
      <c r="D10" s="555">
        <v>1001</v>
      </c>
      <c r="E10" s="372"/>
      <c r="F10" s="372"/>
      <c r="G10" s="372"/>
      <c r="H10" s="409"/>
      <c r="I10" s="321" t="str">
        <f>IFERROR(VLOOKUP(D10,コード表!A:B,2,0),"")</f>
        <v>基本身体無</v>
      </c>
      <c r="J10" s="322"/>
      <c r="K10" s="322"/>
      <c r="L10" s="322"/>
      <c r="M10" s="322"/>
      <c r="N10" s="323"/>
      <c r="O10" s="321">
        <f>IFERROR(VLOOKUP(D10,コード表!A:C,3,0),"")</f>
        <v>0.5</v>
      </c>
      <c r="P10" s="322"/>
      <c r="Q10" s="322"/>
      <c r="R10" s="322"/>
      <c r="S10" s="323"/>
      <c r="T10" s="368">
        <f>IFERROR(VLOOKUP(D10,コード表!A:D,4,0),"")</f>
        <v>1700</v>
      </c>
      <c r="U10" s="369"/>
      <c r="V10" s="369"/>
      <c r="W10" s="569">
        <v>5</v>
      </c>
      <c r="X10" s="569"/>
      <c r="Y10" s="569"/>
      <c r="Z10" s="368">
        <f>IFERROR(T10*W10,"")</f>
        <v>8500</v>
      </c>
      <c r="AA10" s="369"/>
      <c r="AB10" s="369"/>
      <c r="AC10" s="369"/>
      <c r="AD10" s="369"/>
      <c r="AE10" s="369"/>
      <c r="AF10" s="570"/>
      <c r="AG10" s="570"/>
      <c r="AH10" s="571"/>
      <c r="AI10" s="351"/>
      <c r="AJ10" s="320"/>
      <c r="AK10" s="418" t="s">
        <v>98</v>
      </c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</row>
    <row r="11" spans="1:58" s="7" customFormat="1" ht="12" customHeight="1" x14ac:dyDescent="0.2">
      <c r="A11" s="320"/>
      <c r="B11" s="246"/>
      <c r="C11" s="420"/>
      <c r="D11" s="410"/>
      <c r="E11" s="412"/>
      <c r="F11" s="412"/>
      <c r="G11" s="412"/>
      <c r="H11" s="411"/>
      <c r="I11" s="324"/>
      <c r="J11" s="325"/>
      <c r="K11" s="325"/>
      <c r="L11" s="325"/>
      <c r="M11" s="325"/>
      <c r="N11" s="326"/>
      <c r="O11" s="324"/>
      <c r="P11" s="325"/>
      <c r="Q11" s="325"/>
      <c r="R11" s="325"/>
      <c r="S11" s="326"/>
      <c r="T11" s="369"/>
      <c r="U11" s="369"/>
      <c r="V11" s="369"/>
      <c r="W11" s="569"/>
      <c r="X11" s="569"/>
      <c r="Y11" s="569"/>
      <c r="Z11" s="369"/>
      <c r="AA11" s="369"/>
      <c r="AB11" s="369"/>
      <c r="AC11" s="369"/>
      <c r="AD11" s="369"/>
      <c r="AE11" s="369"/>
      <c r="AF11" s="570"/>
      <c r="AG11" s="570"/>
      <c r="AH11" s="571"/>
      <c r="AI11" s="351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</row>
    <row r="12" spans="1:58" s="7" customFormat="1" ht="12" customHeight="1" x14ac:dyDescent="0.2">
      <c r="A12" s="320"/>
      <c r="B12" s="246"/>
      <c r="C12" s="420"/>
      <c r="D12" s="555">
        <v>1002</v>
      </c>
      <c r="E12" s="372"/>
      <c r="F12" s="372"/>
      <c r="G12" s="372"/>
      <c r="H12" s="409"/>
      <c r="I12" s="321" t="str">
        <f>IFERROR(VLOOKUP(D12,コード表!A:B,2,0),"")</f>
        <v>基本身体無</v>
      </c>
      <c r="J12" s="322"/>
      <c r="K12" s="322"/>
      <c r="L12" s="322"/>
      <c r="M12" s="322"/>
      <c r="N12" s="323"/>
      <c r="O12" s="321">
        <f>IFERROR(VLOOKUP(D12,コード表!A:C,3,0),"")</f>
        <v>1</v>
      </c>
      <c r="P12" s="322"/>
      <c r="Q12" s="322"/>
      <c r="R12" s="322"/>
      <c r="S12" s="323"/>
      <c r="T12" s="368">
        <f>IFERROR(VLOOKUP(D12,コード表!A:D,4,0),"")</f>
        <v>2150</v>
      </c>
      <c r="U12" s="369"/>
      <c r="V12" s="369"/>
      <c r="W12" s="569">
        <v>2</v>
      </c>
      <c r="X12" s="569"/>
      <c r="Y12" s="569"/>
      <c r="Z12" s="368">
        <f t="shared" ref="Z12" si="0">IFERROR(T12*W12,"")</f>
        <v>4300</v>
      </c>
      <c r="AA12" s="369"/>
      <c r="AB12" s="369"/>
      <c r="AC12" s="369"/>
      <c r="AD12" s="369"/>
      <c r="AE12" s="369"/>
      <c r="AF12" s="570"/>
      <c r="AG12" s="570"/>
      <c r="AH12" s="571"/>
      <c r="AI12" s="351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</row>
    <row r="13" spans="1:58" s="7" customFormat="1" ht="12" customHeight="1" x14ac:dyDescent="0.2">
      <c r="A13" s="320"/>
      <c r="B13" s="246"/>
      <c r="C13" s="420"/>
      <c r="D13" s="410"/>
      <c r="E13" s="412"/>
      <c r="F13" s="412"/>
      <c r="G13" s="412"/>
      <c r="H13" s="411"/>
      <c r="I13" s="324"/>
      <c r="J13" s="325"/>
      <c r="K13" s="325"/>
      <c r="L13" s="325"/>
      <c r="M13" s="325"/>
      <c r="N13" s="326"/>
      <c r="O13" s="324"/>
      <c r="P13" s="325"/>
      <c r="Q13" s="325"/>
      <c r="R13" s="325"/>
      <c r="S13" s="326"/>
      <c r="T13" s="369"/>
      <c r="U13" s="369"/>
      <c r="V13" s="369"/>
      <c r="W13" s="569"/>
      <c r="X13" s="569"/>
      <c r="Y13" s="569"/>
      <c r="Z13" s="369"/>
      <c r="AA13" s="369"/>
      <c r="AB13" s="369"/>
      <c r="AC13" s="369"/>
      <c r="AD13" s="369"/>
      <c r="AE13" s="369"/>
      <c r="AF13" s="570"/>
      <c r="AG13" s="570"/>
      <c r="AH13" s="571"/>
      <c r="AI13" s="351"/>
      <c r="AJ13" s="320"/>
    </row>
    <row r="14" spans="1:58" s="7" customFormat="1" ht="12" customHeight="1" x14ac:dyDescent="0.2">
      <c r="A14" s="320"/>
      <c r="B14" s="246"/>
      <c r="C14" s="420"/>
      <c r="D14" s="555">
        <v>1003</v>
      </c>
      <c r="E14" s="372"/>
      <c r="F14" s="372"/>
      <c r="G14" s="372"/>
      <c r="H14" s="409"/>
      <c r="I14" s="321" t="str">
        <f>IFERROR(VLOOKUP(D14,コード表!A:B,2,0),"")</f>
        <v>基本身体無</v>
      </c>
      <c r="J14" s="322"/>
      <c r="K14" s="322"/>
      <c r="L14" s="322"/>
      <c r="M14" s="322"/>
      <c r="N14" s="323"/>
      <c r="O14" s="321">
        <f>IFERROR(VLOOKUP(D14,コード表!A:C,3,0),"")</f>
        <v>1.5</v>
      </c>
      <c r="P14" s="322"/>
      <c r="Q14" s="322"/>
      <c r="R14" s="322"/>
      <c r="S14" s="323"/>
      <c r="T14" s="368">
        <f>IFERROR(VLOOKUP(D14,コード表!A:D,4,0),"")</f>
        <v>3000</v>
      </c>
      <c r="U14" s="369"/>
      <c r="V14" s="369"/>
      <c r="W14" s="569">
        <v>2</v>
      </c>
      <c r="X14" s="569"/>
      <c r="Y14" s="569"/>
      <c r="Z14" s="368">
        <f t="shared" ref="Z14" si="1">IFERROR(T14*W14,"")</f>
        <v>6000</v>
      </c>
      <c r="AA14" s="369"/>
      <c r="AB14" s="369"/>
      <c r="AC14" s="369"/>
      <c r="AD14" s="369"/>
      <c r="AE14" s="369"/>
      <c r="AF14" s="570"/>
      <c r="AG14" s="570"/>
      <c r="AH14" s="571"/>
      <c r="AI14" s="351"/>
      <c r="AJ14" s="320"/>
    </row>
    <row r="15" spans="1:58" s="7" customFormat="1" ht="12" customHeight="1" x14ac:dyDescent="0.2">
      <c r="A15" s="320"/>
      <c r="B15" s="246"/>
      <c r="C15" s="420"/>
      <c r="D15" s="410"/>
      <c r="E15" s="412"/>
      <c r="F15" s="412"/>
      <c r="G15" s="412"/>
      <c r="H15" s="411"/>
      <c r="I15" s="324"/>
      <c r="J15" s="325"/>
      <c r="K15" s="325"/>
      <c r="L15" s="325"/>
      <c r="M15" s="325"/>
      <c r="N15" s="326"/>
      <c r="O15" s="324"/>
      <c r="P15" s="325"/>
      <c r="Q15" s="325"/>
      <c r="R15" s="325"/>
      <c r="S15" s="326"/>
      <c r="T15" s="369"/>
      <c r="U15" s="369"/>
      <c r="V15" s="369"/>
      <c r="W15" s="569"/>
      <c r="X15" s="569"/>
      <c r="Y15" s="569"/>
      <c r="Z15" s="369"/>
      <c r="AA15" s="369"/>
      <c r="AB15" s="369"/>
      <c r="AC15" s="369"/>
      <c r="AD15" s="369"/>
      <c r="AE15" s="369"/>
      <c r="AF15" s="570"/>
      <c r="AG15" s="570"/>
      <c r="AH15" s="571"/>
      <c r="AI15" s="351"/>
      <c r="AJ15" s="320"/>
    </row>
    <row r="16" spans="1:58" s="7" customFormat="1" ht="12" customHeight="1" x14ac:dyDescent="0.2">
      <c r="A16" s="320"/>
      <c r="B16" s="246"/>
      <c r="C16" s="420"/>
      <c r="D16" s="555">
        <v>3001</v>
      </c>
      <c r="E16" s="372"/>
      <c r="F16" s="372"/>
      <c r="G16" s="372"/>
      <c r="H16" s="409"/>
      <c r="I16" s="321" t="str">
        <f>IFERROR(VLOOKUP(D16,コード表!A:B,2,0),"")</f>
        <v>土日休日加算</v>
      </c>
      <c r="J16" s="322"/>
      <c r="K16" s="322"/>
      <c r="L16" s="322"/>
      <c r="M16" s="322"/>
      <c r="N16" s="323"/>
      <c r="O16" s="321">
        <f>IFERROR(VLOOKUP(D16,コード表!A:C,3,0),"")</f>
        <v>0.5</v>
      </c>
      <c r="P16" s="322"/>
      <c r="Q16" s="322"/>
      <c r="R16" s="322"/>
      <c r="S16" s="323"/>
      <c r="T16" s="368">
        <f>IFERROR(VLOOKUP(D16,コード表!A:D,4,0),"")</f>
        <v>210</v>
      </c>
      <c r="U16" s="369"/>
      <c r="V16" s="369"/>
      <c r="W16" s="569">
        <v>5</v>
      </c>
      <c r="X16" s="569"/>
      <c r="Y16" s="569"/>
      <c r="Z16" s="368">
        <f t="shared" ref="Z16" si="2">IFERROR(T16*W16,"")</f>
        <v>1050</v>
      </c>
      <c r="AA16" s="369"/>
      <c r="AB16" s="369"/>
      <c r="AC16" s="369"/>
      <c r="AD16" s="369"/>
      <c r="AE16" s="369"/>
      <c r="AF16" s="570"/>
      <c r="AG16" s="570"/>
      <c r="AH16" s="571"/>
      <c r="AI16" s="351"/>
      <c r="AJ16" s="320"/>
    </row>
    <row r="17" spans="1:48" s="7" customFormat="1" ht="12" customHeight="1" x14ac:dyDescent="0.2">
      <c r="A17" s="320"/>
      <c r="B17" s="246"/>
      <c r="C17" s="420"/>
      <c r="D17" s="410"/>
      <c r="E17" s="412"/>
      <c r="F17" s="412"/>
      <c r="G17" s="412"/>
      <c r="H17" s="411"/>
      <c r="I17" s="324"/>
      <c r="J17" s="325"/>
      <c r="K17" s="325"/>
      <c r="L17" s="325"/>
      <c r="M17" s="325"/>
      <c r="N17" s="326"/>
      <c r="O17" s="324"/>
      <c r="P17" s="325"/>
      <c r="Q17" s="325"/>
      <c r="R17" s="325"/>
      <c r="S17" s="326"/>
      <c r="T17" s="369"/>
      <c r="U17" s="369"/>
      <c r="V17" s="369"/>
      <c r="W17" s="569"/>
      <c r="X17" s="569"/>
      <c r="Y17" s="569"/>
      <c r="Z17" s="369"/>
      <c r="AA17" s="369"/>
      <c r="AB17" s="369"/>
      <c r="AC17" s="369"/>
      <c r="AD17" s="369"/>
      <c r="AE17" s="369"/>
      <c r="AF17" s="570"/>
      <c r="AG17" s="570"/>
      <c r="AH17" s="571"/>
      <c r="AI17" s="351"/>
      <c r="AJ17" s="320"/>
      <c r="AV17" s="114"/>
    </row>
    <row r="18" spans="1:48" s="7" customFormat="1" ht="12" customHeight="1" x14ac:dyDescent="0.2">
      <c r="A18" s="320"/>
      <c r="B18" s="246"/>
      <c r="C18" s="420"/>
      <c r="D18" s="555"/>
      <c r="E18" s="372"/>
      <c r="F18" s="372"/>
      <c r="G18" s="372"/>
      <c r="H18" s="409"/>
      <c r="I18" s="321" t="str">
        <f>IFERROR(VLOOKUP(D18,コード表!A:B,2,0),"")</f>
        <v/>
      </c>
      <c r="J18" s="322"/>
      <c r="K18" s="322"/>
      <c r="L18" s="322"/>
      <c r="M18" s="322"/>
      <c r="N18" s="323"/>
      <c r="O18" s="321" t="str">
        <f>IFERROR(VLOOKUP(D18,コード表!A:C,3,0),"")</f>
        <v/>
      </c>
      <c r="P18" s="322"/>
      <c r="Q18" s="322"/>
      <c r="R18" s="322"/>
      <c r="S18" s="323"/>
      <c r="T18" s="368" t="str">
        <f>IFERROR(VLOOKUP(D18,コード表!A:D,4,0),"")</f>
        <v/>
      </c>
      <c r="U18" s="369"/>
      <c r="V18" s="369"/>
      <c r="W18" s="569"/>
      <c r="X18" s="569"/>
      <c r="Y18" s="569"/>
      <c r="Z18" s="368" t="str">
        <f t="shared" ref="Z18" si="3">IFERROR(T18*W18,"")</f>
        <v/>
      </c>
      <c r="AA18" s="369"/>
      <c r="AB18" s="369"/>
      <c r="AC18" s="369"/>
      <c r="AD18" s="369"/>
      <c r="AE18" s="369"/>
      <c r="AF18" s="570"/>
      <c r="AG18" s="570"/>
      <c r="AH18" s="571"/>
      <c r="AI18" s="351"/>
      <c r="AJ18" s="320"/>
    </row>
    <row r="19" spans="1:48" s="7" customFormat="1" ht="12" customHeight="1" x14ac:dyDescent="0.2">
      <c r="A19" s="320"/>
      <c r="B19" s="246"/>
      <c r="C19" s="420"/>
      <c r="D19" s="410"/>
      <c r="E19" s="412"/>
      <c r="F19" s="412"/>
      <c r="G19" s="412"/>
      <c r="H19" s="411"/>
      <c r="I19" s="324"/>
      <c r="J19" s="325"/>
      <c r="K19" s="325"/>
      <c r="L19" s="325"/>
      <c r="M19" s="325"/>
      <c r="N19" s="326"/>
      <c r="O19" s="324"/>
      <c r="P19" s="325"/>
      <c r="Q19" s="325"/>
      <c r="R19" s="325"/>
      <c r="S19" s="326"/>
      <c r="T19" s="369"/>
      <c r="U19" s="369"/>
      <c r="V19" s="369"/>
      <c r="W19" s="569"/>
      <c r="X19" s="569"/>
      <c r="Y19" s="569"/>
      <c r="Z19" s="369"/>
      <c r="AA19" s="369"/>
      <c r="AB19" s="369"/>
      <c r="AC19" s="369"/>
      <c r="AD19" s="369"/>
      <c r="AE19" s="369"/>
      <c r="AF19" s="570"/>
      <c r="AG19" s="570"/>
      <c r="AH19" s="571"/>
      <c r="AI19" s="351"/>
      <c r="AJ19" s="320"/>
    </row>
    <row r="20" spans="1:48" s="7" customFormat="1" ht="12" customHeight="1" x14ac:dyDescent="0.2">
      <c r="A20" s="320"/>
      <c r="B20" s="246"/>
      <c r="C20" s="420"/>
      <c r="D20" s="555"/>
      <c r="E20" s="372"/>
      <c r="F20" s="372"/>
      <c r="G20" s="372"/>
      <c r="H20" s="409"/>
      <c r="I20" s="321" t="str">
        <f>IFERROR(VLOOKUP(D20,コード表!A:B,2,0),"")</f>
        <v/>
      </c>
      <c r="J20" s="322"/>
      <c r="K20" s="322"/>
      <c r="L20" s="322"/>
      <c r="M20" s="322"/>
      <c r="N20" s="323"/>
      <c r="O20" s="321" t="str">
        <f>IFERROR(VLOOKUP(D20,コード表!A:C,3,0),"")</f>
        <v/>
      </c>
      <c r="P20" s="322"/>
      <c r="Q20" s="322"/>
      <c r="R20" s="322"/>
      <c r="S20" s="323"/>
      <c r="T20" s="368" t="str">
        <f>IFERROR(VLOOKUP(D20,コード表!A:D,4,0),"")</f>
        <v/>
      </c>
      <c r="U20" s="369"/>
      <c r="V20" s="369"/>
      <c r="W20" s="569"/>
      <c r="X20" s="569"/>
      <c r="Y20" s="569"/>
      <c r="Z20" s="368" t="str">
        <f t="shared" ref="Z20" si="4">IFERROR(T20*W20,"")</f>
        <v/>
      </c>
      <c r="AA20" s="369"/>
      <c r="AB20" s="369"/>
      <c r="AC20" s="369"/>
      <c r="AD20" s="369"/>
      <c r="AE20" s="369"/>
      <c r="AF20" s="570"/>
      <c r="AG20" s="570"/>
      <c r="AH20" s="571"/>
      <c r="AI20" s="351"/>
      <c r="AJ20" s="320"/>
    </row>
    <row r="21" spans="1:48" s="7" customFormat="1" ht="12" customHeight="1" x14ac:dyDescent="0.2">
      <c r="A21" s="320"/>
      <c r="B21" s="246"/>
      <c r="C21" s="420"/>
      <c r="D21" s="410"/>
      <c r="E21" s="412"/>
      <c r="F21" s="412"/>
      <c r="G21" s="412"/>
      <c r="H21" s="411"/>
      <c r="I21" s="324"/>
      <c r="J21" s="325"/>
      <c r="K21" s="325"/>
      <c r="L21" s="325"/>
      <c r="M21" s="325"/>
      <c r="N21" s="326"/>
      <c r="O21" s="324"/>
      <c r="P21" s="325"/>
      <c r="Q21" s="325"/>
      <c r="R21" s="325"/>
      <c r="S21" s="326"/>
      <c r="T21" s="369"/>
      <c r="U21" s="369"/>
      <c r="V21" s="369"/>
      <c r="W21" s="569"/>
      <c r="X21" s="569"/>
      <c r="Y21" s="569"/>
      <c r="Z21" s="369"/>
      <c r="AA21" s="369"/>
      <c r="AB21" s="369"/>
      <c r="AC21" s="369"/>
      <c r="AD21" s="369"/>
      <c r="AE21" s="369"/>
      <c r="AF21" s="570"/>
      <c r="AG21" s="570"/>
      <c r="AH21" s="571"/>
      <c r="AI21" s="351"/>
      <c r="AJ21" s="320"/>
    </row>
    <row r="22" spans="1:48" s="7" customFormat="1" ht="12" customHeight="1" x14ac:dyDescent="0.2">
      <c r="A22" s="320"/>
      <c r="B22" s="246"/>
      <c r="C22" s="420"/>
      <c r="D22" s="555"/>
      <c r="E22" s="372"/>
      <c r="F22" s="372"/>
      <c r="G22" s="372"/>
      <c r="H22" s="409"/>
      <c r="I22" s="321" t="str">
        <f>IFERROR(VLOOKUP(D22,コード表!A:B,2,0),"")</f>
        <v/>
      </c>
      <c r="J22" s="322"/>
      <c r="K22" s="322"/>
      <c r="L22" s="322"/>
      <c r="M22" s="322"/>
      <c r="N22" s="323"/>
      <c r="O22" s="321" t="str">
        <f>IFERROR(VLOOKUP(D22,コード表!A:C,3,0),"")</f>
        <v/>
      </c>
      <c r="P22" s="322"/>
      <c r="Q22" s="322"/>
      <c r="R22" s="322"/>
      <c r="S22" s="323"/>
      <c r="T22" s="368" t="str">
        <f>IFERROR(VLOOKUP(D22,コード表!A:D,4,0),"")</f>
        <v/>
      </c>
      <c r="U22" s="369"/>
      <c r="V22" s="369"/>
      <c r="W22" s="569"/>
      <c r="X22" s="569"/>
      <c r="Y22" s="569"/>
      <c r="Z22" s="368" t="str">
        <f t="shared" ref="Z22" si="5">IFERROR(T22*W22,"")</f>
        <v/>
      </c>
      <c r="AA22" s="369"/>
      <c r="AB22" s="369"/>
      <c r="AC22" s="369"/>
      <c r="AD22" s="369"/>
      <c r="AE22" s="369"/>
      <c r="AF22" s="570"/>
      <c r="AG22" s="570"/>
      <c r="AH22" s="571"/>
      <c r="AI22" s="351"/>
      <c r="AJ22" s="320"/>
    </row>
    <row r="23" spans="1:48" s="7" customFormat="1" ht="12" customHeight="1" x14ac:dyDescent="0.2">
      <c r="A23" s="320"/>
      <c r="B23" s="246"/>
      <c r="C23" s="420"/>
      <c r="D23" s="410"/>
      <c r="E23" s="412"/>
      <c r="F23" s="412"/>
      <c r="G23" s="412"/>
      <c r="H23" s="411"/>
      <c r="I23" s="324"/>
      <c r="J23" s="325"/>
      <c r="K23" s="325"/>
      <c r="L23" s="325"/>
      <c r="M23" s="325"/>
      <c r="N23" s="326"/>
      <c r="O23" s="324"/>
      <c r="P23" s="325"/>
      <c r="Q23" s="325"/>
      <c r="R23" s="325"/>
      <c r="S23" s="326"/>
      <c r="T23" s="369"/>
      <c r="U23" s="369"/>
      <c r="V23" s="369"/>
      <c r="W23" s="569"/>
      <c r="X23" s="569"/>
      <c r="Y23" s="569"/>
      <c r="Z23" s="369"/>
      <c r="AA23" s="369"/>
      <c r="AB23" s="369"/>
      <c r="AC23" s="369"/>
      <c r="AD23" s="369"/>
      <c r="AE23" s="369"/>
      <c r="AF23" s="570"/>
      <c r="AG23" s="570"/>
      <c r="AH23" s="571"/>
      <c r="AI23" s="351"/>
      <c r="AJ23" s="320"/>
    </row>
    <row r="24" spans="1:48" s="7" customFormat="1" ht="12" customHeight="1" x14ac:dyDescent="0.2">
      <c r="A24" s="320"/>
      <c r="B24" s="246"/>
      <c r="C24" s="420"/>
      <c r="D24" s="555"/>
      <c r="E24" s="372"/>
      <c r="F24" s="372"/>
      <c r="G24" s="372"/>
      <c r="H24" s="409"/>
      <c r="I24" s="321" t="str">
        <f>IFERROR(VLOOKUP(D24,コード表!A:B,2,0),"")</f>
        <v/>
      </c>
      <c r="J24" s="322"/>
      <c r="K24" s="322"/>
      <c r="L24" s="322"/>
      <c r="M24" s="322"/>
      <c r="N24" s="323"/>
      <c r="O24" s="321" t="str">
        <f>IFERROR(VLOOKUP(D24,コード表!A:C,3,0),"")</f>
        <v/>
      </c>
      <c r="P24" s="322"/>
      <c r="Q24" s="322"/>
      <c r="R24" s="322"/>
      <c r="S24" s="323"/>
      <c r="T24" s="368" t="str">
        <f>IFERROR(VLOOKUP(D24,コード表!A:D,4,0),"")</f>
        <v/>
      </c>
      <c r="U24" s="369"/>
      <c r="V24" s="369"/>
      <c r="W24" s="569"/>
      <c r="X24" s="569"/>
      <c r="Y24" s="569"/>
      <c r="Z24" s="368" t="str">
        <f t="shared" ref="Z24" si="6">IFERROR(T24*W24,"")</f>
        <v/>
      </c>
      <c r="AA24" s="369"/>
      <c r="AB24" s="369"/>
      <c r="AC24" s="369"/>
      <c r="AD24" s="369"/>
      <c r="AE24" s="369"/>
      <c r="AF24" s="570"/>
      <c r="AG24" s="570"/>
      <c r="AH24" s="571"/>
      <c r="AI24" s="351"/>
      <c r="AJ24" s="320"/>
    </row>
    <row r="25" spans="1:48" s="7" customFormat="1" ht="12" customHeight="1" x14ac:dyDescent="0.2">
      <c r="A25" s="320"/>
      <c r="B25" s="246"/>
      <c r="C25" s="420"/>
      <c r="D25" s="410"/>
      <c r="E25" s="412"/>
      <c r="F25" s="412"/>
      <c r="G25" s="412"/>
      <c r="H25" s="411"/>
      <c r="I25" s="324"/>
      <c r="J25" s="325"/>
      <c r="K25" s="325"/>
      <c r="L25" s="325"/>
      <c r="M25" s="325"/>
      <c r="N25" s="326"/>
      <c r="O25" s="324"/>
      <c r="P25" s="325"/>
      <c r="Q25" s="325"/>
      <c r="R25" s="325"/>
      <c r="S25" s="326"/>
      <c r="T25" s="369"/>
      <c r="U25" s="369"/>
      <c r="V25" s="369"/>
      <c r="W25" s="569"/>
      <c r="X25" s="569"/>
      <c r="Y25" s="569"/>
      <c r="Z25" s="369"/>
      <c r="AA25" s="369"/>
      <c r="AB25" s="369"/>
      <c r="AC25" s="369"/>
      <c r="AD25" s="369"/>
      <c r="AE25" s="369"/>
      <c r="AF25" s="570"/>
      <c r="AG25" s="570"/>
      <c r="AH25" s="571"/>
      <c r="AI25" s="351"/>
      <c r="AJ25" s="320"/>
    </row>
    <row r="26" spans="1:48" s="7" customFormat="1" ht="12" customHeight="1" x14ac:dyDescent="0.2">
      <c r="A26" s="320"/>
      <c r="B26" s="246"/>
      <c r="C26" s="420"/>
      <c r="D26" s="555"/>
      <c r="E26" s="372"/>
      <c r="F26" s="372"/>
      <c r="G26" s="372"/>
      <c r="H26" s="409"/>
      <c r="I26" s="321" t="str">
        <f>IFERROR(VLOOKUP(D26,コード表!A:B,2,0),"")</f>
        <v/>
      </c>
      <c r="J26" s="322"/>
      <c r="K26" s="322"/>
      <c r="L26" s="322"/>
      <c r="M26" s="322"/>
      <c r="N26" s="323"/>
      <c r="O26" s="321" t="str">
        <f>IFERROR(VLOOKUP(D26,コード表!A:C,3,0),"")</f>
        <v/>
      </c>
      <c r="P26" s="322"/>
      <c r="Q26" s="322"/>
      <c r="R26" s="322"/>
      <c r="S26" s="323"/>
      <c r="T26" s="368" t="str">
        <f>IFERROR(VLOOKUP(D26,コード表!A:D,4,0),"")</f>
        <v/>
      </c>
      <c r="U26" s="369"/>
      <c r="V26" s="369"/>
      <c r="W26" s="569"/>
      <c r="X26" s="569"/>
      <c r="Y26" s="569"/>
      <c r="Z26" s="368" t="str">
        <f t="shared" ref="Z26" si="7">IFERROR(T26*W26,"")</f>
        <v/>
      </c>
      <c r="AA26" s="369"/>
      <c r="AB26" s="369"/>
      <c r="AC26" s="369"/>
      <c r="AD26" s="369"/>
      <c r="AE26" s="369"/>
      <c r="AF26" s="570"/>
      <c r="AG26" s="570"/>
      <c r="AH26" s="571"/>
      <c r="AI26" s="351"/>
      <c r="AJ26" s="320"/>
    </row>
    <row r="27" spans="1:48" s="7" customFormat="1" ht="12" customHeight="1" x14ac:dyDescent="0.2">
      <c r="A27" s="320"/>
      <c r="B27" s="246"/>
      <c r="C27" s="420"/>
      <c r="D27" s="410"/>
      <c r="E27" s="412"/>
      <c r="F27" s="412"/>
      <c r="G27" s="412"/>
      <c r="H27" s="411"/>
      <c r="I27" s="324"/>
      <c r="J27" s="325"/>
      <c r="K27" s="325"/>
      <c r="L27" s="325"/>
      <c r="M27" s="325"/>
      <c r="N27" s="326"/>
      <c r="O27" s="324"/>
      <c r="P27" s="325"/>
      <c r="Q27" s="325"/>
      <c r="R27" s="325"/>
      <c r="S27" s="326"/>
      <c r="T27" s="369"/>
      <c r="U27" s="369"/>
      <c r="V27" s="369"/>
      <c r="W27" s="569"/>
      <c r="X27" s="569"/>
      <c r="Y27" s="569"/>
      <c r="Z27" s="369"/>
      <c r="AA27" s="369"/>
      <c r="AB27" s="369"/>
      <c r="AC27" s="369"/>
      <c r="AD27" s="369"/>
      <c r="AE27" s="369"/>
      <c r="AF27" s="570"/>
      <c r="AG27" s="570"/>
      <c r="AH27" s="571"/>
      <c r="AI27" s="351"/>
      <c r="AJ27" s="320"/>
    </row>
    <row r="28" spans="1:48" s="7" customFormat="1" ht="12" customHeight="1" x14ac:dyDescent="0.2">
      <c r="A28" s="320"/>
      <c r="B28" s="246"/>
      <c r="C28" s="420"/>
      <c r="D28" s="555"/>
      <c r="E28" s="372"/>
      <c r="F28" s="372"/>
      <c r="G28" s="372"/>
      <c r="H28" s="409"/>
      <c r="I28" s="321" t="str">
        <f>IFERROR(VLOOKUP(D28,コード表!A:B,2,0),"")</f>
        <v/>
      </c>
      <c r="J28" s="322"/>
      <c r="K28" s="322"/>
      <c r="L28" s="322"/>
      <c r="M28" s="322"/>
      <c r="N28" s="323"/>
      <c r="O28" s="321" t="str">
        <f>IFERROR(VLOOKUP(D28,コード表!A:C,3,0),"")</f>
        <v/>
      </c>
      <c r="P28" s="322"/>
      <c r="Q28" s="322"/>
      <c r="R28" s="322"/>
      <c r="S28" s="323"/>
      <c r="T28" s="368" t="str">
        <f>IFERROR(VLOOKUP(D28,コード表!A:D,4,0),"")</f>
        <v/>
      </c>
      <c r="U28" s="369"/>
      <c r="V28" s="369"/>
      <c r="W28" s="569"/>
      <c r="X28" s="569"/>
      <c r="Y28" s="569"/>
      <c r="Z28" s="368" t="str">
        <f t="shared" ref="Z28" si="8">IFERROR(T28*W28,"")</f>
        <v/>
      </c>
      <c r="AA28" s="369"/>
      <c r="AB28" s="369"/>
      <c r="AC28" s="369"/>
      <c r="AD28" s="369"/>
      <c r="AE28" s="369"/>
      <c r="AF28" s="570"/>
      <c r="AG28" s="570"/>
      <c r="AH28" s="571"/>
      <c r="AI28" s="351"/>
      <c r="AJ28" s="320"/>
    </row>
    <row r="29" spans="1:48" s="7" customFormat="1" ht="12" customHeight="1" x14ac:dyDescent="0.2">
      <c r="A29" s="320"/>
      <c r="B29" s="246"/>
      <c r="C29" s="420"/>
      <c r="D29" s="410"/>
      <c r="E29" s="412"/>
      <c r="F29" s="412"/>
      <c r="G29" s="412"/>
      <c r="H29" s="411"/>
      <c r="I29" s="324"/>
      <c r="J29" s="325"/>
      <c r="K29" s="325"/>
      <c r="L29" s="325"/>
      <c r="M29" s="325"/>
      <c r="N29" s="326"/>
      <c r="O29" s="324"/>
      <c r="P29" s="325"/>
      <c r="Q29" s="325"/>
      <c r="R29" s="325"/>
      <c r="S29" s="326"/>
      <c r="T29" s="369"/>
      <c r="U29" s="369"/>
      <c r="V29" s="369"/>
      <c r="W29" s="569"/>
      <c r="X29" s="569"/>
      <c r="Y29" s="569"/>
      <c r="Z29" s="369"/>
      <c r="AA29" s="369"/>
      <c r="AB29" s="369"/>
      <c r="AC29" s="369"/>
      <c r="AD29" s="369"/>
      <c r="AE29" s="369"/>
      <c r="AF29" s="570"/>
      <c r="AG29" s="570"/>
      <c r="AH29" s="571"/>
      <c r="AI29" s="351"/>
      <c r="AJ29" s="320"/>
    </row>
    <row r="30" spans="1:48" s="7" customFormat="1" ht="12" customHeight="1" x14ac:dyDescent="0.2">
      <c r="A30" s="320"/>
      <c r="B30" s="246"/>
      <c r="C30" s="420"/>
      <c r="D30" s="555"/>
      <c r="E30" s="372"/>
      <c r="F30" s="372"/>
      <c r="G30" s="372"/>
      <c r="H30" s="409"/>
      <c r="I30" s="321" t="str">
        <f>IFERROR(VLOOKUP(D30,コード表!A:B,2,0),"")</f>
        <v/>
      </c>
      <c r="J30" s="322"/>
      <c r="K30" s="322"/>
      <c r="L30" s="322"/>
      <c r="M30" s="322"/>
      <c r="N30" s="323"/>
      <c r="O30" s="321" t="str">
        <f>IFERROR(VLOOKUP(D30,コード表!A:C,3,0),"")</f>
        <v/>
      </c>
      <c r="P30" s="322"/>
      <c r="Q30" s="322"/>
      <c r="R30" s="322"/>
      <c r="S30" s="323"/>
      <c r="T30" s="368" t="str">
        <f>IFERROR(VLOOKUP(D30,コード表!A:D,4,0),"")</f>
        <v/>
      </c>
      <c r="U30" s="369"/>
      <c r="V30" s="369"/>
      <c r="W30" s="569"/>
      <c r="X30" s="569"/>
      <c r="Y30" s="569"/>
      <c r="Z30" s="368" t="str">
        <f t="shared" ref="Z30" si="9">IFERROR(T30*W30,"")</f>
        <v/>
      </c>
      <c r="AA30" s="369"/>
      <c r="AB30" s="369"/>
      <c r="AC30" s="369"/>
      <c r="AD30" s="369"/>
      <c r="AE30" s="369"/>
      <c r="AF30" s="570"/>
      <c r="AG30" s="570"/>
      <c r="AH30" s="571"/>
      <c r="AI30" s="351"/>
      <c r="AJ30" s="320"/>
    </row>
    <row r="31" spans="1:48" s="7" customFormat="1" ht="12" customHeight="1" x14ac:dyDescent="0.2">
      <c r="A31" s="320"/>
      <c r="B31" s="246"/>
      <c r="C31" s="420"/>
      <c r="D31" s="410"/>
      <c r="E31" s="412"/>
      <c r="F31" s="412"/>
      <c r="G31" s="412"/>
      <c r="H31" s="411"/>
      <c r="I31" s="324"/>
      <c r="J31" s="325"/>
      <c r="K31" s="325"/>
      <c r="L31" s="325"/>
      <c r="M31" s="325"/>
      <c r="N31" s="326"/>
      <c r="O31" s="324"/>
      <c r="P31" s="325"/>
      <c r="Q31" s="325"/>
      <c r="R31" s="325"/>
      <c r="S31" s="326"/>
      <c r="T31" s="369"/>
      <c r="U31" s="369"/>
      <c r="V31" s="369"/>
      <c r="W31" s="569"/>
      <c r="X31" s="569"/>
      <c r="Y31" s="569"/>
      <c r="Z31" s="369"/>
      <c r="AA31" s="369"/>
      <c r="AB31" s="369"/>
      <c r="AC31" s="369"/>
      <c r="AD31" s="369"/>
      <c r="AE31" s="369"/>
      <c r="AF31" s="570"/>
      <c r="AG31" s="570"/>
      <c r="AH31" s="571"/>
      <c r="AI31" s="351"/>
      <c r="AJ31" s="320"/>
    </row>
    <row r="32" spans="1:48" s="7" customFormat="1" ht="12" customHeight="1" x14ac:dyDescent="0.2">
      <c r="A32" s="320"/>
      <c r="B32" s="246"/>
      <c r="C32" s="420"/>
      <c r="D32" s="555"/>
      <c r="E32" s="372"/>
      <c r="F32" s="372"/>
      <c r="G32" s="372"/>
      <c r="H32" s="409"/>
      <c r="I32" s="321" t="str">
        <f>IFERROR(VLOOKUP(D32,コード表!A:B,2,0),"")</f>
        <v/>
      </c>
      <c r="J32" s="322"/>
      <c r="K32" s="322"/>
      <c r="L32" s="322"/>
      <c r="M32" s="322"/>
      <c r="N32" s="323"/>
      <c r="O32" s="321" t="str">
        <f>IFERROR(VLOOKUP(D32,コード表!A:C,3,0),"")</f>
        <v/>
      </c>
      <c r="P32" s="322"/>
      <c r="Q32" s="322"/>
      <c r="R32" s="322"/>
      <c r="S32" s="323"/>
      <c r="T32" s="368" t="str">
        <f>IFERROR(VLOOKUP(D32,コード表!A:D,4,0),"")</f>
        <v/>
      </c>
      <c r="U32" s="369"/>
      <c r="V32" s="369"/>
      <c r="W32" s="569"/>
      <c r="X32" s="569"/>
      <c r="Y32" s="569"/>
      <c r="Z32" s="368" t="str">
        <f t="shared" ref="Z32" si="10">IFERROR(T32*W32,"")</f>
        <v/>
      </c>
      <c r="AA32" s="369"/>
      <c r="AB32" s="369"/>
      <c r="AC32" s="369"/>
      <c r="AD32" s="369"/>
      <c r="AE32" s="369"/>
      <c r="AF32" s="570"/>
      <c r="AG32" s="570"/>
      <c r="AH32" s="571"/>
      <c r="AI32" s="351"/>
      <c r="AJ32" s="320"/>
    </row>
    <row r="33" spans="1:49" s="7" customFormat="1" ht="12" customHeight="1" x14ac:dyDescent="0.2">
      <c r="A33" s="320"/>
      <c r="B33" s="246"/>
      <c r="C33" s="420"/>
      <c r="D33" s="410"/>
      <c r="E33" s="412"/>
      <c r="F33" s="412"/>
      <c r="G33" s="412"/>
      <c r="H33" s="411"/>
      <c r="I33" s="324"/>
      <c r="J33" s="325"/>
      <c r="K33" s="325"/>
      <c r="L33" s="325"/>
      <c r="M33" s="325"/>
      <c r="N33" s="326"/>
      <c r="O33" s="324"/>
      <c r="P33" s="325"/>
      <c r="Q33" s="325"/>
      <c r="R33" s="325"/>
      <c r="S33" s="326"/>
      <c r="T33" s="369"/>
      <c r="U33" s="369"/>
      <c r="V33" s="369"/>
      <c r="W33" s="569"/>
      <c r="X33" s="569"/>
      <c r="Y33" s="569"/>
      <c r="Z33" s="369"/>
      <c r="AA33" s="369"/>
      <c r="AB33" s="369"/>
      <c r="AC33" s="369"/>
      <c r="AD33" s="369"/>
      <c r="AE33" s="369"/>
      <c r="AF33" s="570"/>
      <c r="AG33" s="570"/>
      <c r="AH33" s="571"/>
      <c r="AI33" s="351"/>
      <c r="AJ33" s="320"/>
    </row>
    <row r="34" spans="1:49" s="7" customFormat="1" ht="12" customHeight="1" x14ac:dyDescent="0.2">
      <c r="A34" s="320"/>
      <c r="B34" s="246"/>
      <c r="C34" s="420"/>
      <c r="D34" s="555"/>
      <c r="E34" s="372"/>
      <c r="F34" s="372"/>
      <c r="G34" s="372"/>
      <c r="H34" s="409"/>
      <c r="I34" s="321" t="str">
        <f>IFERROR(VLOOKUP(D34,コード表!A:B,2,0),"")</f>
        <v/>
      </c>
      <c r="J34" s="322"/>
      <c r="K34" s="322"/>
      <c r="L34" s="322"/>
      <c r="M34" s="322"/>
      <c r="N34" s="323"/>
      <c r="O34" s="321" t="str">
        <f>IFERROR(VLOOKUP(D34,コード表!A:C,3,0),"")</f>
        <v/>
      </c>
      <c r="P34" s="322"/>
      <c r="Q34" s="322"/>
      <c r="R34" s="322"/>
      <c r="S34" s="323"/>
      <c r="T34" s="368" t="str">
        <f>IFERROR(VLOOKUP(D34,コード表!A:D,4,0),"")</f>
        <v/>
      </c>
      <c r="U34" s="369"/>
      <c r="V34" s="369"/>
      <c r="W34" s="569"/>
      <c r="X34" s="569"/>
      <c r="Y34" s="569"/>
      <c r="Z34" s="368" t="str">
        <f t="shared" ref="Z34" si="11">IFERROR(T34*W34,"")</f>
        <v/>
      </c>
      <c r="AA34" s="369"/>
      <c r="AB34" s="369"/>
      <c r="AC34" s="369"/>
      <c r="AD34" s="369"/>
      <c r="AE34" s="369"/>
      <c r="AF34" s="570"/>
      <c r="AG34" s="570"/>
      <c r="AH34" s="571"/>
      <c r="AI34" s="351"/>
      <c r="AJ34" s="320"/>
    </row>
    <row r="35" spans="1:49" s="7" customFormat="1" ht="12" customHeight="1" x14ac:dyDescent="0.2">
      <c r="A35" s="320"/>
      <c r="B35" s="246"/>
      <c r="C35" s="420"/>
      <c r="D35" s="410"/>
      <c r="E35" s="412"/>
      <c r="F35" s="412"/>
      <c r="G35" s="412"/>
      <c r="H35" s="411"/>
      <c r="I35" s="324"/>
      <c r="J35" s="325"/>
      <c r="K35" s="325"/>
      <c r="L35" s="325"/>
      <c r="M35" s="325"/>
      <c r="N35" s="326"/>
      <c r="O35" s="324"/>
      <c r="P35" s="325"/>
      <c r="Q35" s="325"/>
      <c r="R35" s="325"/>
      <c r="S35" s="326"/>
      <c r="T35" s="369"/>
      <c r="U35" s="369"/>
      <c r="V35" s="369"/>
      <c r="W35" s="569"/>
      <c r="X35" s="569"/>
      <c r="Y35" s="569"/>
      <c r="Z35" s="369"/>
      <c r="AA35" s="369"/>
      <c r="AB35" s="369"/>
      <c r="AC35" s="369"/>
      <c r="AD35" s="369"/>
      <c r="AE35" s="369"/>
      <c r="AF35" s="570"/>
      <c r="AG35" s="570"/>
      <c r="AH35" s="571"/>
      <c r="AI35" s="351"/>
      <c r="AJ35" s="320"/>
    </row>
    <row r="36" spans="1:49" s="7" customFormat="1" ht="12" customHeight="1" x14ac:dyDescent="0.2">
      <c r="A36" s="320"/>
      <c r="B36" s="246"/>
      <c r="C36" s="420"/>
      <c r="D36" s="555"/>
      <c r="E36" s="372"/>
      <c r="F36" s="372"/>
      <c r="G36" s="372"/>
      <c r="H36" s="409"/>
      <c r="I36" s="321" t="str">
        <f>IFERROR(VLOOKUP(D36,コード表!A:B,2,0),"")</f>
        <v/>
      </c>
      <c r="J36" s="322"/>
      <c r="K36" s="322"/>
      <c r="L36" s="322"/>
      <c r="M36" s="322"/>
      <c r="N36" s="323"/>
      <c r="O36" s="321" t="str">
        <f>IFERROR(VLOOKUP(D36,コード表!A:C,3,0),"")</f>
        <v/>
      </c>
      <c r="P36" s="322"/>
      <c r="Q36" s="322"/>
      <c r="R36" s="322"/>
      <c r="S36" s="323"/>
      <c r="T36" s="368" t="str">
        <f>IFERROR(VLOOKUP(D36,コード表!A:D,4,0),"")</f>
        <v/>
      </c>
      <c r="U36" s="369"/>
      <c r="V36" s="369"/>
      <c r="W36" s="569"/>
      <c r="X36" s="569"/>
      <c r="Y36" s="569"/>
      <c r="Z36" s="368" t="str">
        <f t="shared" ref="Z36" si="12">IFERROR(T36*W36,"")</f>
        <v/>
      </c>
      <c r="AA36" s="369"/>
      <c r="AB36" s="369"/>
      <c r="AC36" s="369"/>
      <c r="AD36" s="369"/>
      <c r="AE36" s="369"/>
      <c r="AF36" s="570"/>
      <c r="AG36" s="570"/>
      <c r="AH36" s="571"/>
      <c r="AI36" s="351"/>
      <c r="AJ36" s="320"/>
    </row>
    <row r="37" spans="1:49" s="7" customFormat="1" ht="12" customHeight="1" x14ac:dyDescent="0.2">
      <c r="A37" s="320"/>
      <c r="B37" s="246"/>
      <c r="C37" s="420"/>
      <c r="D37" s="410"/>
      <c r="E37" s="412"/>
      <c r="F37" s="412"/>
      <c r="G37" s="412"/>
      <c r="H37" s="411"/>
      <c r="I37" s="324"/>
      <c r="J37" s="325"/>
      <c r="K37" s="325"/>
      <c r="L37" s="325"/>
      <c r="M37" s="325"/>
      <c r="N37" s="326"/>
      <c r="O37" s="324"/>
      <c r="P37" s="325"/>
      <c r="Q37" s="325"/>
      <c r="R37" s="325"/>
      <c r="S37" s="326"/>
      <c r="T37" s="369"/>
      <c r="U37" s="369"/>
      <c r="V37" s="369"/>
      <c r="W37" s="569"/>
      <c r="X37" s="569"/>
      <c r="Y37" s="569"/>
      <c r="Z37" s="369"/>
      <c r="AA37" s="369"/>
      <c r="AB37" s="369"/>
      <c r="AC37" s="369"/>
      <c r="AD37" s="369"/>
      <c r="AE37" s="369"/>
      <c r="AF37" s="570"/>
      <c r="AG37" s="570"/>
      <c r="AH37" s="571"/>
      <c r="AI37" s="351"/>
      <c r="AJ37" s="320"/>
    </row>
    <row r="38" spans="1:49" s="7" customFormat="1" ht="12" customHeight="1" x14ac:dyDescent="0.2">
      <c r="A38" s="320"/>
      <c r="B38" s="246"/>
      <c r="C38" s="420"/>
      <c r="D38" s="555"/>
      <c r="E38" s="372"/>
      <c r="F38" s="372"/>
      <c r="G38" s="372"/>
      <c r="H38" s="409"/>
      <c r="I38" s="321" t="str">
        <f>IFERROR(VLOOKUP(D38,コード表!A:B,2,0),"")</f>
        <v/>
      </c>
      <c r="J38" s="322"/>
      <c r="K38" s="322"/>
      <c r="L38" s="322"/>
      <c r="M38" s="322"/>
      <c r="N38" s="323"/>
      <c r="O38" s="321" t="str">
        <f>IFERROR(VLOOKUP(D38,コード表!A:C,3,0),"")</f>
        <v/>
      </c>
      <c r="P38" s="322"/>
      <c r="Q38" s="322"/>
      <c r="R38" s="322"/>
      <c r="S38" s="323"/>
      <c r="T38" s="368" t="str">
        <f>IFERROR(VLOOKUP(D38,コード表!A:D,4,0),"")</f>
        <v/>
      </c>
      <c r="U38" s="369"/>
      <c r="V38" s="369"/>
      <c r="W38" s="569"/>
      <c r="X38" s="569"/>
      <c r="Y38" s="569"/>
      <c r="Z38" s="368" t="str">
        <f t="shared" ref="Z38" si="13">IFERROR(T38*W38,"")</f>
        <v/>
      </c>
      <c r="AA38" s="369"/>
      <c r="AB38" s="369"/>
      <c r="AC38" s="369"/>
      <c r="AD38" s="369"/>
      <c r="AE38" s="369"/>
      <c r="AF38" s="570"/>
      <c r="AG38" s="570"/>
      <c r="AH38" s="571"/>
      <c r="AI38" s="351"/>
      <c r="AJ38" s="320"/>
    </row>
    <row r="39" spans="1:49" s="7" customFormat="1" ht="11.5" customHeight="1" x14ac:dyDescent="0.2">
      <c r="A39" s="320"/>
      <c r="B39" s="246"/>
      <c r="C39" s="420"/>
      <c r="D39" s="410"/>
      <c r="E39" s="412"/>
      <c r="F39" s="412"/>
      <c r="G39" s="412"/>
      <c r="H39" s="411"/>
      <c r="I39" s="324"/>
      <c r="J39" s="325"/>
      <c r="K39" s="325"/>
      <c r="L39" s="325"/>
      <c r="M39" s="325"/>
      <c r="N39" s="326"/>
      <c r="O39" s="324"/>
      <c r="P39" s="325"/>
      <c r="Q39" s="325"/>
      <c r="R39" s="325"/>
      <c r="S39" s="326"/>
      <c r="T39" s="369"/>
      <c r="U39" s="369"/>
      <c r="V39" s="369"/>
      <c r="W39" s="569"/>
      <c r="X39" s="569"/>
      <c r="Y39" s="569"/>
      <c r="Z39" s="369"/>
      <c r="AA39" s="369"/>
      <c r="AB39" s="369"/>
      <c r="AC39" s="369"/>
      <c r="AD39" s="369"/>
      <c r="AE39" s="369"/>
      <c r="AF39" s="570"/>
      <c r="AG39" s="570"/>
      <c r="AH39" s="571"/>
      <c r="AI39" s="351"/>
      <c r="AJ39" s="320"/>
    </row>
    <row r="40" spans="1:49" ht="12" customHeight="1" x14ac:dyDescent="0.2">
      <c r="A40" s="320"/>
      <c r="B40" s="246"/>
      <c r="C40" s="420"/>
      <c r="D40" s="555"/>
      <c r="E40" s="372"/>
      <c r="F40" s="372"/>
      <c r="G40" s="372"/>
      <c r="H40" s="409"/>
      <c r="I40" s="321" t="str">
        <f>IFERROR(VLOOKUP(D40,コード表!A:B,2,0),"")</f>
        <v/>
      </c>
      <c r="J40" s="322"/>
      <c r="K40" s="322"/>
      <c r="L40" s="322"/>
      <c r="M40" s="322"/>
      <c r="N40" s="323"/>
      <c r="O40" s="321" t="str">
        <f>IFERROR(VLOOKUP(D40,コード表!A:C,3,0),"")</f>
        <v/>
      </c>
      <c r="P40" s="322"/>
      <c r="Q40" s="322"/>
      <c r="R40" s="322"/>
      <c r="S40" s="323"/>
      <c r="T40" s="368" t="str">
        <f>IFERROR(VLOOKUP(D40,コード表!A:D,4,0),"")</f>
        <v/>
      </c>
      <c r="U40" s="369"/>
      <c r="V40" s="369"/>
      <c r="W40" s="569"/>
      <c r="X40" s="569"/>
      <c r="Y40" s="569"/>
      <c r="Z40" s="368" t="str">
        <f t="shared" ref="Z40" si="14">IFERROR(T40*W40,"")</f>
        <v/>
      </c>
      <c r="AA40" s="369"/>
      <c r="AB40" s="369"/>
      <c r="AC40" s="369"/>
      <c r="AD40" s="369"/>
      <c r="AE40" s="369"/>
      <c r="AF40" s="570"/>
      <c r="AG40" s="570"/>
      <c r="AH40" s="571"/>
      <c r="AI40" s="351"/>
      <c r="AJ40" s="320"/>
    </row>
    <row r="41" spans="1:49" ht="12" customHeight="1" x14ac:dyDescent="0.2">
      <c r="A41" s="320"/>
      <c r="B41" s="246"/>
      <c r="C41" s="420"/>
      <c r="D41" s="410"/>
      <c r="E41" s="412"/>
      <c r="F41" s="412"/>
      <c r="G41" s="412"/>
      <c r="H41" s="411"/>
      <c r="I41" s="324"/>
      <c r="J41" s="325"/>
      <c r="K41" s="325"/>
      <c r="L41" s="325"/>
      <c r="M41" s="325"/>
      <c r="N41" s="326"/>
      <c r="O41" s="324"/>
      <c r="P41" s="325"/>
      <c r="Q41" s="325"/>
      <c r="R41" s="325"/>
      <c r="S41" s="326"/>
      <c r="T41" s="369"/>
      <c r="U41" s="369"/>
      <c r="V41" s="369"/>
      <c r="W41" s="569"/>
      <c r="X41" s="569"/>
      <c r="Y41" s="569"/>
      <c r="Z41" s="369"/>
      <c r="AA41" s="369"/>
      <c r="AB41" s="369"/>
      <c r="AC41" s="369"/>
      <c r="AD41" s="369"/>
      <c r="AE41" s="369"/>
      <c r="AF41" s="570"/>
      <c r="AG41" s="570"/>
      <c r="AH41" s="571"/>
      <c r="AI41" s="351"/>
      <c r="AJ41" s="320"/>
    </row>
    <row r="42" spans="1:49" s="7" customFormat="1" ht="12" customHeight="1" x14ac:dyDescent="0.2">
      <c r="A42" s="320"/>
      <c r="B42" s="246"/>
      <c r="C42" s="421"/>
      <c r="D42" s="555"/>
      <c r="E42" s="372"/>
      <c r="F42" s="372"/>
      <c r="G42" s="372"/>
      <c r="H42" s="409"/>
      <c r="I42" s="321" t="str">
        <f>IFERROR(VLOOKUP(D42,コード表!A:B,2,0),"")</f>
        <v/>
      </c>
      <c r="J42" s="322"/>
      <c r="K42" s="322"/>
      <c r="L42" s="322"/>
      <c r="M42" s="322"/>
      <c r="N42" s="323"/>
      <c r="O42" s="321" t="str">
        <f>IFERROR(VLOOKUP(D42,コード表!A:C,3,0),"")</f>
        <v/>
      </c>
      <c r="P42" s="322"/>
      <c r="Q42" s="322"/>
      <c r="R42" s="322"/>
      <c r="S42" s="323"/>
      <c r="T42" s="368" t="str">
        <f>IFERROR(VLOOKUP(D42,コード表!A:D,4,0),"")</f>
        <v/>
      </c>
      <c r="U42" s="369"/>
      <c r="V42" s="369"/>
      <c r="W42" s="569"/>
      <c r="X42" s="569"/>
      <c r="Y42" s="569"/>
      <c r="Z42" s="368" t="str">
        <f t="shared" ref="Z42" si="15">IFERROR(T42*W42,"")</f>
        <v/>
      </c>
      <c r="AA42" s="369"/>
      <c r="AB42" s="369"/>
      <c r="AC42" s="369"/>
      <c r="AD42" s="369"/>
      <c r="AE42" s="369"/>
      <c r="AF42" s="570"/>
      <c r="AG42" s="570"/>
      <c r="AH42" s="571"/>
      <c r="AI42" s="351"/>
      <c r="AJ42" s="320"/>
    </row>
    <row r="43" spans="1:49" s="7" customFormat="1" ht="12" customHeight="1" x14ac:dyDescent="0.2">
      <c r="A43" s="320"/>
      <c r="B43" s="246"/>
      <c r="C43" s="421"/>
      <c r="D43" s="410"/>
      <c r="E43" s="412"/>
      <c r="F43" s="412"/>
      <c r="G43" s="412"/>
      <c r="H43" s="411"/>
      <c r="I43" s="324"/>
      <c r="J43" s="325"/>
      <c r="K43" s="325"/>
      <c r="L43" s="325"/>
      <c r="M43" s="325"/>
      <c r="N43" s="326"/>
      <c r="O43" s="324"/>
      <c r="P43" s="325"/>
      <c r="Q43" s="325"/>
      <c r="R43" s="325"/>
      <c r="S43" s="326"/>
      <c r="T43" s="369"/>
      <c r="U43" s="369"/>
      <c r="V43" s="369"/>
      <c r="W43" s="569"/>
      <c r="X43" s="569"/>
      <c r="Y43" s="569"/>
      <c r="Z43" s="369"/>
      <c r="AA43" s="369"/>
      <c r="AB43" s="369"/>
      <c r="AC43" s="369"/>
      <c r="AD43" s="369"/>
      <c r="AE43" s="369"/>
      <c r="AF43" s="570"/>
      <c r="AG43" s="570"/>
      <c r="AH43" s="571"/>
      <c r="AI43" s="351"/>
      <c r="AJ43" s="320"/>
    </row>
    <row r="44" spans="1:49" s="7" customFormat="1" ht="12" customHeight="1" x14ac:dyDescent="0.2">
      <c r="A44" s="320"/>
      <c r="B44" s="246"/>
      <c r="C44" s="421"/>
      <c r="D44" s="555"/>
      <c r="E44" s="372"/>
      <c r="F44" s="372"/>
      <c r="G44" s="372"/>
      <c r="H44" s="409"/>
      <c r="I44" s="321" t="str">
        <f>IFERROR(VLOOKUP(D44,コード表!A:B,2,0),"")</f>
        <v/>
      </c>
      <c r="J44" s="322"/>
      <c r="K44" s="322"/>
      <c r="L44" s="322"/>
      <c r="M44" s="322"/>
      <c r="N44" s="323"/>
      <c r="O44" s="321" t="str">
        <f>IFERROR(VLOOKUP(D44,コード表!A:C,3,0),"")</f>
        <v/>
      </c>
      <c r="P44" s="322"/>
      <c r="Q44" s="322"/>
      <c r="R44" s="322"/>
      <c r="S44" s="323"/>
      <c r="T44" s="368" t="str">
        <f>IFERROR(VLOOKUP(D44,コード表!A:D,4,0),"")</f>
        <v/>
      </c>
      <c r="U44" s="369"/>
      <c r="V44" s="369"/>
      <c r="W44" s="569"/>
      <c r="X44" s="569"/>
      <c r="Y44" s="569"/>
      <c r="Z44" s="368" t="str">
        <f t="shared" ref="Z44" si="16">IFERROR(T44*W44,"")</f>
        <v/>
      </c>
      <c r="AA44" s="369"/>
      <c r="AB44" s="369"/>
      <c r="AC44" s="369"/>
      <c r="AD44" s="369"/>
      <c r="AE44" s="369"/>
      <c r="AF44" s="570"/>
      <c r="AG44" s="570"/>
      <c r="AH44" s="571"/>
      <c r="AI44" s="351"/>
      <c r="AJ44" s="320"/>
    </row>
    <row r="45" spans="1:49" s="7" customFormat="1" ht="12" customHeight="1" thickBot="1" x14ac:dyDescent="0.25">
      <c r="A45" s="320"/>
      <c r="B45" s="246"/>
      <c r="C45" s="421"/>
      <c r="D45" s="410"/>
      <c r="E45" s="412"/>
      <c r="F45" s="412"/>
      <c r="G45" s="412"/>
      <c r="H45" s="411"/>
      <c r="I45" s="324"/>
      <c r="J45" s="325"/>
      <c r="K45" s="325"/>
      <c r="L45" s="325"/>
      <c r="M45" s="325"/>
      <c r="N45" s="326"/>
      <c r="O45" s="324"/>
      <c r="P45" s="325"/>
      <c r="Q45" s="325"/>
      <c r="R45" s="325"/>
      <c r="S45" s="326"/>
      <c r="T45" s="369"/>
      <c r="U45" s="369"/>
      <c r="V45" s="369"/>
      <c r="W45" s="569"/>
      <c r="X45" s="569"/>
      <c r="Y45" s="569"/>
      <c r="Z45" s="423"/>
      <c r="AA45" s="423"/>
      <c r="AB45" s="423"/>
      <c r="AC45" s="423"/>
      <c r="AD45" s="423"/>
      <c r="AE45" s="423"/>
      <c r="AF45" s="572"/>
      <c r="AG45" s="572"/>
      <c r="AH45" s="573"/>
      <c r="AI45" s="351"/>
      <c r="AJ45" s="320"/>
    </row>
    <row r="46" spans="1:49" ht="11.5" customHeight="1" x14ac:dyDescent="0.2">
      <c r="A46" s="320"/>
      <c r="B46" s="246"/>
      <c r="C46" s="421"/>
      <c r="D46" s="371" t="s">
        <v>76</v>
      </c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574">
        <f>SUM(Z10:AE45)</f>
        <v>19850</v>
      </c>
      <c r="AA46" s="575"/>
      <c r="AB46" s="575"/>
      <c r="AC46" s="575"/>
      <c r="AD46" s="575"/>
      <c r="AE46" s="575"/>
      <c r="AF46" s="575"/>
      <c r="AG46" s="575"/>
      <c r="AH46" s="576"/>
      <c r="AI46" s="351"/>
      <c r="AJ46" s="320"/>
    </row>
    <row r="47" spans="1:49" ht="12" customHeight="1" thickBot="1" x14ac:dyDescent="0.25">
      <c r="A47" s="320"/>
      <c r="B47" s="246"/>
      <c r="C47" s="422"/>
      <c r="D47" s="373"/>
      <c r="E47" s="354"/>
      <c r="F47" s="354"/>
      <c r="G47" s="354"/>
      <c r="H47" s="354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577"/>
      <c r="AA47" s="578"/>
      <c r="AB47" s="578"/>
      <c r="AC47" s="578"/>
      <c r="AD47" s="578"/>
      <c r="AE47" s="578"/>
      <c r="AF47" s="578"/>
      <c r="AG47" s="578"/>
      <c r="AH47" s="579"/>
      <c r="AI47" s="351"/>
      <c r="AJ47" s="320"/>
    </row>
    <row r="48" spans="1:49" ht="12" customHeight="1" thickBot="1" x14ac:dyDescent="0.25">
      <c r="A48" s="320"/>
      <c r="B48" s="246"/>
      <c r="C48" s="319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  <c r="Z48" s="320"/>
      <c r="AA48" s="320"/>
      <c r="AB48" s="320"/>
      <c r="AC48" s="320"/>
      <c r="AD48" s="320"/>
      <c r="AE48" s="320"/>
      <c r="AF48" s="320"/>
      <c r="AG48" s="320"/>
      <c r="AH48" s="320"/>
      <c r="AI48" s="351"/>
      <c r="AJ48" s="320"/>
      <c r="AR48" s="7"/>
      <c r="AS48" s="7"/>
      <c r="AT48" s="7"/>
      <c r="AU48" s="7"/>
      <c r="AV48" s="7"/>
      <c r="AW48" s="7"/>
    </row>
    <row r="49" spans="1:58" ht="12" customHeight="1" thickBot="1" x14ac:dyDescent="0.25">
      <c r="A49" s="320"/>
      <c r="B49" s="246"/>
      <c r="C49" s="339" t="s">
        <v>96</v>
      </c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580">
        <f>ROUNDUP(Z46/10,0)</f>
        <v>1985</v>
      </c>
      <c r="AA49" s="580"/>
      <c r="AB49" s="580"/>
      <c r="AC49" s="580"/>
      <c r="AD49" s="580"/>
      <c r="AE49" s="580"/>
      <c r="AF49" s="580"/>
      <c r="AG49" s="580"/>
      <c r="AH49" s="580"/>
      <c r="AI49" s="351"/>
      <c r="AJ49" s="320"/>
      <c r="AQ49" s="7"/>
      <c r="AR49" s="7"/>
      <c r="AS49" s="7"/>
      <c r="AT49" s="7"/>
      <c r="AU49" s="7"/>
      <c r="AV49" s="7"/>
      <c r="AW49" s="7"/>
    </row>
    <row r="50" spans="1:58" ht="12" customHeight="1" thickBot="1" x14ac:dyDescent="0.25">
      <c r="A50" s="320"/>
      <c r="B50" s="246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580"/>
      <c r="AA50" s="580"/>
      <c r="AB50" s="580"/>
      <c r="AC50" s="580"/>
      <c r="AD50" s="580"/>
      <c r="AE50" s="580"/>
      <c r="AF50" s="580"/>
      <c r="AG50" s="580"/>
      <c r="AH50" s="580"/>
      <c r="AI50" s="351"/>
      <c r="AJ50" s="320"/>
      <c r="AQ50" s="7"/>
      <c r="AR50" s="7"/>
      <c r="AS50" s="7"/>
    </row>
    <row r="51" spans="1:58" ht="12" customHeight="1" thickBot="1" x14ac:dyDescent="0.25">
      <c r="A51" s="320"/>
      <c r="B51" s="246"/>
      <c r="C51" s="339" t="s">
        <v>77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40"/>
      <c r="P51" s="340"/>
      <c r="Q51" s="340"/>
      <c r="R51" s="340"/>
      <c r="S51" s="340"/>
      <c r="T51" s="340"/>
      <c r="U51" s="340"/>
      <c r="V51" s="340"/>
      <c r="W51" s="340"/>
      <c r="X51" s="340"/>
      <c r="Y51" s="340"/>
      <c r="Z51" s="580">
        <f>IF(H6="","",H6)</f>
        <v>4600</v>
      </c>
      <c r="AA51" s="581"/>
      <c r="AB51" s="581"/>
      <c r="AC51" s="581"/>
      <c r="AD51" s="581"/>
      <c r="AE51" s="581"/>
      <c r="AF51" s="581"/>
      <c r="AG51" s="581"/>
      <c r="AH51" s="581"/>
      <c r="AI51" s="351"/>
      <c r="AJ51" s="320"/>
      <c r="AQ51" s="7"/>
      <c r="AR51" s="7"/>
      <c r="AS51" s="7"/>
    </row>
    <row r="52" spans="1:58" ht="12" customHeight="1" thickBot="1" x14ac:dyDescent="0.25">
      <c r="A52" s="320"/>
      <c r="B52" s="246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581"/>
      <c r="AA52" s="581"/>
      <c r="AB52" s="581"/>
      <c r="AC52" s="581"/>
      <c r="AD52" s="581"/>
      <c r="AE52" s="581"/>
      <c r="AF52" s="581"/>
      <c r="AG52" s="581"/>
      <c r="AH52" s="581"/>
      <c r="AI52" s="351"/>
      <c r="AJ52" s="320"/>
      <c r="AQ52" s="7"/>
      <c r="AR52" s="7"/>
      <c r="AS52" s="7"/>
    </row>
    <row r="53" spans="1:58" ht="12" customHeight="1" thickBot="1" x14ac:dyDescent="0.25">
      <c r="A53" s="320"/>
      <c r="B53" s="246"/>
      <c r="C53" s="339" t="s">
        <v>79</v>
      </c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580">
        <f>MIN(Z49,Z51)</f>
        <v>1985</v>
      </c>
      <c r="AA53" s="580"/>
      <c r="AB53" s="580"/>
      <c r="AC53" s="580"/>
      <c r="AD53" s="580"/>
      <c r="AE53" s="580"/>
      <c r="AF53" s="580"/>
      <c r="AG53" s="580"/>
      <c r="AH53" s="580"/>
      <c r="AI53" s="351"/>
      <c r="AJ53" s="320"/>
      <c r="AQ53" s="7"/>
      <c r="AR53" s="7"/>
      <c r="AS53" s="7"/>
    </row>
    <row r="54" spans="1:58" ht="12" customHeight="1" thickBot="1" x14ac:dyDescent="0.25">
      <c r="A54" s="320"/>
      <c r="B54" s="246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580"/>
      <c r="AA54" s="580"/>
      <c r="AB54" s="580"/>
      <c r="AC54" s="580"/>
      <c r="AD54" s="580"/>
      <c r="AE54" s="580"/>
      <c r="AF54" s="580"/>
      <c r="AG54" s="580"/>
      <c r="AH54" s="580"/>
      <c r="AI54" s="351"/>
      <c r="AJ54" s="320"/>
      <c r="AQ54" s="7"/>
      <c r="AR54" s="7"/>
      <c r="AS54" s="7"/>
    </row>
    <row r="55" spans="1:58" ht="12" customHeight="1" thickBot="1" x14ac:dyDescent="0.25">
      <c r="A55" s="320"/>
      <c r="B55" s="246"/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359"/>
      <c r="AI55" s="351"/>
      <c r="AJ55" s="320"/>
      <c r="AQ55" s="7"/>
      <c r="AR55" s="7"/>
      <c r="AS55" s="7"/>
    </row>
    <row r="56" spans="1:58" ht="12" customHeight="1" thickTop="1" x14ac:dyDescent="0.2">
      <c r="A56" s="320"/>
      <c r="B56" s="246"/>
      <c r="C56" s="346" t="s">
        <v>97</v>
      </c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583">
        <f>ROUNDDOWN(Z46-Z53,0)</f>
        <v>17865</v>
      </c>
      <c r="AA56" s="583"/>
      <c r="AB56" s="583"/>
      <c r="AC56" s="583"/>
      <c r="AD56" s="583"/>
      <c r="AE56" s="583"/>
      <c r="AF56" s="583"/>
      <c r="AG56" s="583"/>
      <c r="AH56" s="583"/>
      <c r="AI56" s="351"/>
      <c r="AJ56" s="320"/>
      <c r="AQ56" s="7"/>
      <c r="AR56" s="7"/>
      <c r="AS56" s="7"/>
    </row>
    <row r="57" spans="1:58" ht="12" customHeight="1" thickBot="1" x14ac:dyDescent="0.25">
      <c r="A57" s="320"/>
      <c r="B57" s="246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584"/>
      <c r="AA57" s="584"/>
      <c r="AB57" s="584"/>
      <c r="AC57" s="584"/>
      <c r="AD57" s="584"/>
      <c r="AE57" s="584"/>
      <c r="AF57" s="584"/>
      <c r="AG57" s="584"/>
      <c r="AH57" s="584"/>
      <c r="AI57" s="351"/>
      <c r="AJ57" s="320"/>
      <c r="AQ57" s="7"/>
      <c r="AR57" s="7"/>
      <c r="AS57" s="7"/>
    </row>
    <row r="58" spans="1:58" ht="7.5" customHeight="1" thickTop="1" x14ac:dyDescent="0.2">
      <c r="A58" s="320"/>
      <c r="B58" s="246"/>
      <c r="C58" s="360"/>
      <c r="D58" s="361"/>
      <c r="E58" s="361"/>
      <c r="F58" s="361"/>
      <c r="G58" s="361"/>
      <c r="H58" s="361"/>
      <c r="I58" s="361"/>
      <c r="J58" s="361"/>
      <c r="K58" s="361"/>
      <c r="L58" s="361"/>
      <c r="M58" s="361"/>
      <c r="N58" s="361"/>
      <c r="O58" s="361"/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1"/>
      <c r="AE58" s="361"/>
      <c r="AF58" s="361"/>
      <c r="AG58" s="361"/>
      <c r="AH58" s="361"/>
      <c r="AI58" s="351"/>
      <c r="AJ58" s="320"/>
    </row>
    <row r="59" spans="1:58" ht="9.5" customHeight="1" x14ac:dyDescent="0.2">
      <c r="A59" s="320"/>
      <c r="B59" s="246"/>
      <c r="C59" s="319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  <c r="W59" s="320"/>
      <c r="X59" s="320"/>
      <c r="Y59" s="320"/>
      <c r="Z59" s="371">
        <v>1</v>
      </c>
      <c r="AA59" s="409"/>
      <c r="AB59" s="371" t="s">
        <v>60</v>
      </c>
      <c r="AC59" s="409"/>
      <c r="AD59" s="371">
        <v>1</v>
      </c>
      <c r="AE59" s="372"/>
      <c r="AF59" s="409"/>
      <c r="AG59" s="371" t="s">
        <v>61</v>
      </c>
      <c r="AH59" s="409"/>
      <c r="AI59" s="351"/>
      <c r="AJ59" s="320"/>
      <c r="AK59" s="414" t="s">
        <v>102</v>
      </c>
      <c r="AL59" s="415"/>
      <c r="AM59" s="415"/>
      <c r="AN59" s="415"/>
      <c r="AO59" s="415"/>
      <c r="AP59" s="415"/>
      <c r="AQ59" s="415"/>
      <c r="AR59" s="415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C59" s="415"/>
      <c r="BD59" s="415"/>
      <c r="BE59" s="311"/>
      <c r="BF59" s="311"/>
    </row>
    <row r="60" spans="1:58" ht="10" customHeight="1" x14ac:dyDescent="0.2">
      <c r="A60" s="320"/>
      <c r="B60" s="246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410"/>
      <c r="AA60" s="411"/>
      <c r="AB60" s="410"/>
      <c r="AC60" s="411"/>
      <c r="AD60" s="410"/>
      <c r="AE60" s="412"/>
      <c r="AF60" s="411"/>
      <c r="AG60" s="410"/>
      <c r="AH60" s="411"/>
      <c r="AI60" s="351"/>
      <c r="AJ60" s="320"/>
      <c r="AK60" s="415"/>
      <c r="AL60" s="415"/>
      <c r="AM60" s="415"/>
      <c r="AN60" s="415"/>
      <c r="AO60" s="415"/>
      <c r="AP60" s="415"/>
      <c r="AQ60" s="415"/>
      <c r="AR60" s="415"/>
      <c r="AS60" s="415"/>
      <c r="AT60" s="415"/>
      <c r="AU60" s="415"/>
      <c r="AV60" s="415"/>
      <c r="AW60" s="415"/>
      <c r="AX60" s="415"/>
      <c r="AY60" s="415"/>
      <c r="AZ60" s="415"/>
      <c r="BA60" s="415"/>
      <c r="BB60" s="415"/>
      <c r="BC60" s="415"/>
      <c r="BD60" s="415"/>
      <c r="BE60" s="311"/>
      <c r="BF60" s="311"/>
    </row>
    <row r="61" spans="1:58" ht="18.75" customHeight="1" x14ac:dyDescent="0.2">
      <c r="A61" s="320"/>
      <c r="B61" s="317"/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582"/>
      <c r="T61" s="582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372" t="s">
        <v>94</v>
      </c>
      <c r="AG61" s="413"/>
      <c r="AH61" s="413"/>
      <c r="AI61" s="413"/>
      <c r="AJ61" s="320"/>
      <c r="AK61" s="415"/>
      <c r="AL61" s="415"/>
      <c r="AM61" s="415"/>
      <c r="AN61" s="415"/>
      <c r="AO61" s="415"/>
      <c r="AP61" s="415"/>
      <c r="AQ61" s="415"/>
      <c r="AR61" s="415"/>
      <c r="AS61" s="415"/>
      <c r="AT61" s="415"/>
      <c r="AU61" s="415"/>
      <c r="AV61" s="415"/>
      <c r="AW61" s="415"/>
      <c r="AX61" s="415"/>
      <c r="AY61" s="415"/>
      <c r="AZ61" s="415"/>
      <c r="BA61" s="415"/>
      <c r="BB61" s="415"/>
      <c r="BC61" s="415"/>
      <c r="BD61" s="415"/>
      <c r="BE61" s="311"/>
      <c r="BF61" s="311"/>
    </row>
    <row r="62" spans="1:58" ht="14.25" customHeight="1" x14ac:dyDescent="0.2">
      <c r="B62" s="273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6"/>
      <c r="AD62" s="416"/>
      <c r="AE62" s="416"/>
      <c r="AF62" s="416"/>
      <c r="AG62" s="416"/>
      <c r="AH62" s="416"/>
      <c r="AI62" s="416"/>
    </row>
    <row r="63" spans="1:58" ht="14.25" customHeight="1" x14ac:dyDescent="0.2"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6"/>
      <c r="AD63" s="416"/>
      <c r="AE63" s="416"/>
      <c r="AF63" s="416"/>
      <c r="AG63" s="416"/>
      <c r="AH63" s="416"/>
      <c r="AI63" s="416"/>
    </row>
    <row r="64" spans="1:58" ht="14.25" customHeight="1" x14ac:dyDescent="0.2">
      <c r="B64" s="414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415"/>
      <c r="AC64" s="415"/>
      <c r="AD64" s="415"/>
      <c r="AE64" s="415"/>
      <c r="AF64" s="415"/>
      <c r="AG64" s="415"/>
      <c r="AH64" s="415"/>
      <c r="AI64" s="415"/>
    </row>
    <row r="65" spans="2:35" ht="14.25" customHeight="1" x14ac:dyDescent="0.2">
      <c r="B65" s="415"/>
      <c r="C65" s="415"/>
      <c r="D65" s="415"/>
      <c r="E65" s="415"/>
      <c r="F65" s="415"/>
      <c r="G65" s="415"/>
      <c r="H65" s="415"/>
      <c r="I65" s="415"/>
      <c r="J65" s="415"/>
      <c r="K65" s="415"/>
      <c r="L65" s="415"/>
      <c r="M65" s="415"/>
      <c r="N65" s="415"/>
      <c r="O65" s="415"/>
      <c r="P65" s="415"/>
      <c r="Q65" s="415"/>
      <c r="R65" s="415"/>
      <c r="S65" s="415"/>
      <c r="T65" s="415"/>
      <c r="U65" s="415"/>
      <c r="V65" s="415"/>
      <c r="W65" s="415"/>
      <c r="X65" s="415"/>
      <c r="Y65" s="415"/>
      <c r="Z65" s="415"/>
      <c r="AA65" s="415"/>
      <c r="AB65" s="415"/>
      <c r="AC65" s="415"/>
      <c r="AD65" s="415"/>
      <c r="AE65" s="415"/>
      <c r="AF65" s="415"/>
      <c r="AG65" s="415"/>
      <c r="AH65" s="415"/>
      <c r="AI65" s="415"/>
    </row>
    <row r="66" spans="2:35" ht="14.25" customHeight="1" x14ac:dyDescent="0.2"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5"/>
      <c r="X66" s="415"/>
      <c r="Y66" s="415"/>
      <c r="Z66" s="415"/>
      <c r="AA66" s="415"/>
      <c r="AB66" s="415"/>
      <c r="AC66" s="415"/>
      <c r="AD66" s="415"/>
      <c r="AE66" s="415"/>
      <c r="AF66" s="415"/>
      <c r="AG66" s="415"/>
      <c r="AH66" s="415"/>
      <c r="AI66" s="415"/>
    </row>
  </sheetData>
  <sheetProtection algorithmName="SHA-512" hashValue="K+GCsNTsBWbvN42SuUbfVPAKGUXUySYQmmhgaJFdb7crbQR8Rhrs7bALNSMCr2x23uZpjVytc85Pgx5j5pwp5Q==" saltValue="efzKJinl/P7828A0qY5eKg==" spinCount="100000" sheet="1" objects="1" scenarios="1" selectLockedCells="1"/>
  <mergeCells count="187">
    <mergeCell ref="B62:AI63"/>
    <mergeCell ref="B64:AI66"/>
    <mergeCell ref="C59:Y60"/>
    <mergeCell ref="Z59:AA60"/>
    <mergeCell ref="AB59:AC60"/>
    <mergeCell ref="AD59:AF60"/>
    <mergeCell ref="AG59:AH60"/>
    <mergeCell ref="AK59:BF61"/>
    <mergeCell ref="B61:R61"/>
    <mergeCell ref="S61:T61"/>
    <mergeCell ref="AF61:AI61"/>
    <mergeCell ref="AI4:AI60"/>
    <mergeCell ref="C5:G5"/>
    <mergeCell ref="AK6:BE7"/>
    <mergeCell ref="C7:AH7"/>
    <mergeCell ref="AK10:BE12"/>
    <mergeCell ref="O10:S11"/>
    <mergeCell ref="C53:Y54"/>
    <mergeCell ref="Z53:AH54"/>
    <mergeCell ref="C55:AH55"/>
    <mergeCell ref="C56:Y57"/>
    <mergeCell ref="Z56:AH57"/>
    <mergeCell ref="C58:AH58"/>
    <mergeCell ref="D46:Y47"/>
    <mergeCell ref="Z46:AH47"/>
    <mergeCell ref="C48:AH48"/>
    <mergeCell ref="C49:Y50"/>
    <mergeCell ref="Z49:AH50"/>
    <mergeCell ref="C51:Y52"/>
    <mergeCell ref="Z51:AH52"/>
    <mergeCell ref="C8:C47"/>
    <mergeCell ref="D8:H9"/>
    <mergeCell ref="I8:N9"/>
    <mergeCell ref="O8:S9"/>
    <mergeCell ref="T8:V9"/>
    <mergeCell ref="W8:Y9"/>
    <mergeCell ref="Z8:AE9"/>
    <mergeCell ref="AF8:AH9"/>
    <mergeCell ref="AF12:AH13"/>
    <mergeCell ref="D10:H11"/>
    <mergeCell ref="I10:N11"/>
    <mergeCell ref="AF42:AH43"/>
    <mergeCell ref="D44:H45"/>
    <mergeCell ref="I44:N45"/>
    <mergeCell ref="O44:S45"/>
    <mergeCell ref="T44:V45"/>
    <mergeCell ref="W44:Y45"/>
    <mergeCell ref="Z44:AE45"/>
    <mergeCell ref="AF44:AH45"/>
    <mergeCell ref="D42:H43"/>
    <mergeCell ref="I42:N43"/>
    <mergeCell ref="O42:S43"/>
    <mergeCell ref="T42:V43"/>
    <mergeCell ref="W42:Y43"/>
    <mergeCell ref="Z42:AE43"/>
    <mergeCell ref="AF38:AH39"/>
    <mergeCell ref="D40:H41"/>
    <mergeCell ref="I40:N41"/>
    <mergeCell ref="O40:S41"/>
    <mergeCell ref="T40:V41"/>
    <mergeCell ref="W40:Y41"/>
    <mergeCell ref="Z40:AE41"/>
    <mergeCell ref="AF40:AH41"/>
    <mergeCell ref="D38:H39"/>
    <mergeCell ref="I38:N39"/>
    <mergeCell ref="O38:S39"/>
    <mergeCell ref="T38:V39"/>
    <mergeCell ref="W38:Y39"/>
    <mergeCell ref="Z38:AE39"/>
    <mergeCell ref="AF34:AH35"/>
    <mergeCell ref="D36:H37"/>
    <mergeCell ref="I36:N37"/>
    <mergeCell ref="O36:S37"/>
    <mergeCell ref="T36:V37"/>
    <mergeCell ref="W36:Y37"/>
    <mergeCell ref="Z36:AE37"/>
    <mergeCell ref="AF36:AH37"/>
    <mergeCell ref="D34:H35"/>
    <mergeCell ref="I34:N35"/>
    <mergeCell ref="O34:S35"/>
    <mergeCell ref="T34:V35"/>
    <mergeCell ref="W34:Y35"/>
    <mergeCell ref="Z34:AE35"/>
    <mergeCell ref="AF30:AH31"/>
    <mergeCell ref="D32:H33"/>
    <mergeCell ref="I32:N33"/>
    <mergeCell ref="O32:S33"/>
    <mergeCell ref="T32:V33"/>
    <mergeCell ref="W32:Y33"/>
    <mergeCell ref="Z32:AE33"/>
    <mergeCell ref="AF32:AH33"/>
    <mergeCell ref="D30:H31"/>
    <mergeCell ref="I30:N31"/>
    <mergeCell ref="O30:S31"/>
    <mergeCell ref="T30:V31"/>
    <mergeCell ref="W30:Y31"/>
    <mergeCell ref="Z30:AE31"/>
    <mergeCell ref="AF26:AH27"/>
    <mergeCell ref="D28:H29"/>
    <mergeCell ref="I28:N29"/>
    <mergeCell ref="O28:S29"/>
    <mergeCell ref="T28:V29"/>
    <mergeCell ref="W28:Y29"/>
    <mergeCell ref="Z28:AE29"/>
    <mergeCell ref="AF28:AH29"/>
    <mergeCell ref="D26:H27"/>
    <mergeCell ref="I26:N27"/>
    <mergeCell ref="O26:S27"/>
    <mergeCell ref="T26:V27"/>
    <mergeCell ref="W26:Y27"/>
    <mergeCell ref="Z26:AE27"/>
    <mergeCell ref="AF22:AH23"/>
    <mergeCell ref="D24:H25"/>
    <mergeCell ref="I24:N25"/>
    <mergeCell ref="O24:S25"/>
    <mergeCell ref="T24:V25"/>
    <mergeCell ref="W24:Y25"/>
    <mergeCell ref="Z24:AE25"/>
    <mergeCell ref="AF24:AH25"/>
    <mergeCell ref="D22:H23"/>
    <mergeCell ref="I22:N23"/>
    <mergeCell ref="O22:S23"/>
    <mergeCell ref="T22:V23"/>
    <mergeCell ref="W22:Y23"/>
    <mergeCell ref="Z22:AE23"/>
    <mergeCell ref="AF18:AH19"/>
    <mergeCell ref="D20:H21"/>
    <mergeCell ref="I20:N21"/>
    <mergeCell ref="O20:S21"/>
    <mergeCell ref="T20:V21"/>
    <mergeCell ref="W20:Y21"/>
    <mergeCell ref="Z20:AE21"/>
    <mergeCell ref="AF20:AH21"/>
    <mergeCell ref="D18:H19"/>
    <mergeCell ref="I18:N19"/>
    <mergeCell ref="O18:S19"/>
    <mergeCell ref="T18:V19"/>
    <mergeCell ref="W18:Y19"/>
    <mergeCell ref="Z18:AE19"/>
    <mergeCell ref="T10:V11"/>
    <mergeCell ref="W10:Y11"/>
    <mergeCell ref="Z10:AE11"/>
    <mergeCell ref="AF14:AH15"/>
    <mergeCell ref="D16:H17"/>
    <mergeCell ref="I16:N17"/>
    <mergeCell ref="O16:S17"/>
    <mergeCell ref="T16:V17"/>
    <mergeCell ref="W16:Y17"/>
    <mergeCell ref="Z16:AE17"/>
    <mergeCell ref="AF16:AH17"/>
    <mergeCell ref="D14:H15"/>
    <mergeCell ref="I14:N15"/>
    <mergeCell ref="O14:S15"/>
    <mergeCell ref="T14:V15"/>
    <mergeCell ref="W14:Y15"/>
    <mergeCell ref="Z14:AE15"/>
    <mergeCell ref="AF10:AH11"/>
    <mergeCell ref="D12:H13"/>
    <mergeCell ref="I12:N13"/>
    <mergeCell ref="O12:S13"/>
    <mergeCell ref="T12:V13"/>
    <mergeCell ref="W12:Y13"/>
    <mergeCell ref="Z12:AE13"/>
    <mergeCell ref="A1:A61"/>
    <mergeCell ref="B1:AI1"/>
    <mergeCell ref="AJ1:AJ61"/>
    <mergeCell ref="B2:AI2"/>
    <mergeCell ref="AK2:BF5"/>
    <mergeCell ref="B3:B60"/>
    <mergeCell ref="C3:G3"/>
    <mergeCell ref="H3:P3"/>
    <mergeCell ref="Q3:R6"/>
    <mergeCell ref="S3:U3"/>
    <mergeCell ref="H5:P5"/>
    <mergeCell ref="S5:U6"/>
    <mergeCell ref="V5:AH6"/>
    <mergeCell ref="C6:G6"/>
    <mergeCell ref="H6:N6"/>
    <mergeCell ref="O6:P6"/>
    <mergeCell ref="V3:X3"/>
    <mergeCell ref="Y3:Z3"/>
    <mergeCell ref="AB3:AC3"/>
    <mergeCell ref="AE3:AI3"/>
    <mergeCell ref="C4:G4"/>
    <mergeCell ref="H4:P4"/>
    <mergeCell ref="S4:U4"/>
    <mergeCell ref="V4:AH4"/>
  </mergeCells>
  <phoneticPr fontId="2"/>
  <dataValidations count="1">
    <dataValidation type="whole" operator="greaterThanOrEqual" allowBlank="1" showInputMessage="1" showErrorMessage="1" error="請求書と明細書を併せた際の通し番号を入力してください。請求書が必ず「１」番になるので、明細書は「２」以降の番号を入力してください。" sqref="S61:T61" xr:uid="{4EDBA43D-DA16-41FA-90DA-F3DB0073FC55}">
      <formula1>2</formula1>
    </dataValidation>
  </dataValidations>
  <pageMargins left="0.39370078740157483" right="0.39370078740157483" top="0.39370078740157483" bottom="0.39370078740157483" header="0.11811023622047245" footer="0.11811023622047245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利用区分（身体介護を伴わない・身体介護を伴う）に該当しないサービスコードが入力されています" xr:uid="{FA3DDB44-A524-4181-B3A0-676E01A008C4}">
          <x14:formula1>
            <xm:f>IF($H$5="身体介護を伴わない",'④コード表 (身体介護を伴わない)'!$A$2:$A$121,IF($H$5="身体介護を伴う",'④コード表 (身体介護を伴う)'!$A$2:$A$121,""))</xm:f>
          </x14:formula1>
          <xm:sqref>D10:H45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0"/>
  <sheetViews>
    <sheetView workbookViewId="0">
      <selection activeCell="I7" sqref="I7"/>
    </sheetView>
  </sheetViews>
  <sheetFormatPr defaultRowHeight="15" customHeight="1" x14ac:dyDescent="0.2"/>
  <cols>
    <col min="1" max="1" width="8.7265625" style="10"/>
    <col min="2" max="2" width="13" style="10" bestFit="1" customWidth="1"/>
    <col min="3" max="3" width="9" style="16" customWidth="1"/>
    <col min="4" max="4" width="9" style="17" customWidth="1"/>
    <col min="5" max="5" width="34.36328125" style="13" bestFit="1" customWidth="1"/>
    <col min="6" max="256" width="8.7265625" style="10"/>
    <col min="257" max="257" width="13" style="10" bestFit="1" customWidth="1"/>
    <col min="258" max="259" width="9" style="10" customWidth="1"/>
    <col min="260" max="512" width="8.7265625" style="10"/>
    <col min="513" max="513" width="13" style="10" bestFit="1" customWidth="1"/>
    <col min="514" max="515" width="9" style="10" customWidth="1"/>
    <col min="516" max="768" width="8.7265625" style="10"/>
    <col min="769" max="769" width="13" style="10" bestFit="1" customWidth="1"/>
    <col min="770" max="771" width="9" style="10" customWidth="1"/>
    <col min="772" max="1024" width="8.7265625" style="10"/>
    <col min="1025" max="1025" width="13" style="10" bestFit="1" customWidth="1"/>
    <col min="1026" max="1027" width="9" style="10" customWidth="1"/>
    <col min="1028" max="1280" width="8.7265625" style="10"/>
    <col min="1281" max="1281" width="13" style="10" bestFit="1" customWidth="1"/>
    <col min="1282" max="1283" width="9" style="10" customWidth="1"/>
    <col min="1284" max="1536" width="8.7265625" style="10"/>
    <col min="1537" max="1537" width="13" style="10" bestFit="1" customWidth="1"/>
    <col min="1538" max="1539" width="9" style="10" customWidth="1"/>
    <col min="1540" max="1792" width="8.7265625" style="10"/>
    <col min="1793" max="1793" width="13" style="10" bestFit="1" customWidth="1"/>
    <col min="1794" max="1795" width="9" style="10" customWidth="1"/>
    <col min="1796" max="2048" width="8.7265625" style="10"/>
    <col min="2049" max="2049" width="13" style="10" bestFit="1" customWidth="1"/>
    <col min="2050" max="2051" width="9" style="10" customWidth="1"/>
    <col min="2052" max="2304" width="8.7265625" style="10"/>
    <col min="2305" max="2305" width="13" style="10" bestFit="1" customWidth="1"/>
    <col min="2306" max="2307" width="9" style="10" customWidth="1"/>
    <col min="2308" max="2560" width="8.7265625" style="10"/>
    <col min="2561" max="2561" width="13" style="10" bestFit="1" customWidth="1"/>
    <col min="2562" max="2563" width="9" style="10" customWidth="1"/>
    <col min="2564" max="2816" width="8.7265625" style="10"/>
    <col min="2817" max="2817" width="13" style="10" bestFit="1" customWidth="1"/>
    <col min="2818" max="2819" width="9" style="10" customWidth="1"/>
    <col min="2820" max="3072" width="8.7265625" style="10"/>
    <col min="3073" max="3073" width="13" style="10" bestFit="1" customWidth="1"/>
    <col min="3074" max="3075" width="9" style="10" customWidth="1"/>
    <col min="3076" max="3328" width="8.7265625" style="10"/>
    <col min="3329" max="3329" width="13" style="10" bestFit="1" customWidth="1"/>
    <col min="3330" max="3331" width="9" style="10" customWidth="1"/>
    <col min="3332" max="3584" width="8.7265625" style="10"/>
    <col min="3585" max="3585" width="13" style="10" bestFit="1" customWidth="1"/>
    <col min="3586" max="3587" width="9" style="10" customWidth="1"/>
    <col min="3588" max="3840" width="8.7265625" style="10"/>
    <col min="3841" max="3841" width="13" style="10" bestFit="1" customWidth="1"/>
    <col min="3842" max="3843" width="9" style="10" customWidth="1"/>
    <col min="3844" max="4096" width="8.7265625" style="10"/>
    <col min="4097" max="4097" width="13" style="10" bestFit="1" customWidth="1"/>
    <col min="4098" max="4099" width="9" style="10" customWidth="1"/>
    <col min="4100" max="4352" width="8.7265625" style="10"/>
    <col min="4353" max="4353" width="13" style="10" bestFit="1" customWidth="1"/>
    <col min="4354" max="4355" width="9" style="10" customWidth="1"/>
    <col min="4356" max="4608" width="8.7265625" style="10"/>
    <col min="4609" max="4609" width="13" style="10" bestFit="1" customWidth="1"/>
    <col min="4610" max="4611" width="9" style="10" customWidth="1"/>
    <col min="4612" max="4864" width="8.7265625" style="10"/>
    <col min="4865" max="4865" width="13" style="10" bestFit="1" customWidth="1"/>
    <col min="4866" max="4867" width="9" style="10" customWidth="1"/>
    <col min="4868" max="5120" width="8.7265625" style="10"/>
    <col min="5121" max="5121" width="13" style="10" bestFit="1" customWidth="1"/>
    <col min="5122" max="5123" width="9" style="10" customWidth="1"/>
    <col min="5124" max="5376" width="8.7265625" style="10"/>
    <col min="5377" max="5377" width="13" style="10" bestFit="1" customWidth="1"/>
    <col min="5378" max="5379" width="9" style="10" customWidth="1"/>
    <col min="5380" max="5632" width="8.7265625" style="10"/>
    <col min="5633" max="5633" width="13" style="10" bestFit="1" customWidth="1"/>
    <col min="5634" max="5635" width="9" style="10" customWidth="1"/>
    <col min="5636" max="5888" width="8.7265625" style="10"/>
    <col min="5889" max="5889" width="13" style="10" bestFit="1" customWidth="1"/>
    <col min="5890" max="5891" width="9" style="10" customWidth="1"/>
    <col min="5892" max="6144" width="8.7265625" style="10"/>
    <col min="6145" max="6145" width="13" style="10" bestFit="1" customWidth="1"/>
    <col min="6146" max="6147" width="9" style="10" customWidth="1"/>
    <col min="6148" max="6400" width="8.7265625" style="10"/>
    <col min="6401" max="6401" width="13" style="10" bestFit="1" customWidth="1"/>
    <col min="6402" max="6403" width="9" style="10" customWidth="1"/>
    <col min="6404" max="6656" width="8.7265625" style="10"/>
    <col min="6657" max="6657" width="13" style="10" bestFit="1" customWidth="1"/>
    <col min="6658" max="6659" width="9" style="10" customWidth="1"/>
    <col min="6660" max="6912" width="8.7265625" style="10"/>
    <col min="6913" max="6913" width="13" style="10" bestFit="1" customWidth="1"/>
    <col min="6914" max="6915" width="9" style="10" customWidth="1"/>
    <col min="6916" max="7168" width="8.7265625" style="10"/>
    <col min="7169" max="7169" width="13" style="10" bestFit="1" customWidth="1"/>
    <col min="7170" max="7171" width="9" style="10" customWidth="1"/>
    <col min="7172" max="7424" width="8.7265625" style="10"/>
    <col min="7425" max="7425" width="13" style="10" bestFit="1" customWidth="1"/>
    <col min="7426" max="7427" width="9" style="10" customWidth="1"/>
    <col min="7428" max="7680" width="8.7265625" style="10"/>
    <col min="7681" max="7681" width="13" style="10" bestFit="1" customWidth="1"/>
    <col min="7682" max="7683" width="9" style="10" customWidth="1"/>
    <col min="7684" max="7936" width="8.7265625" style="10"/>
    <col min="7937" max="7937" width="13" style="10" bestFit="1" customWidth="1"/>
    <col min="7938" max="7939" width="9" style="10" customWidth="1"/>
    <col min="7940" max="8192" width="8.7265625" style="10"/>
    <col min="8193" max="8193" width="13" style="10" bestFit="1" customWidth="1"/>
    <col min="8194" max="8195" width="9" style="10" customWidth="1"/>
    <col min="8196" max="8448" width="8.7265625" style="10"/>
    <col min="8449" max="8449" width="13" style="10" bestFit="1" customWidth="1"/>
    <col min="8450" max="8451" width="9" style="10" customWidth="1"/>
    <col min="8452" max="8704" width="8.7265625" style="10"/>
    <col min="8705" max="8705" width="13" style="10" bestFit="1" customWidth="1"/>
    <col min="8706" max="8707" width="9" style="10" customWidth="1"/>
    <col min="8708" max="8960" width="8.7265625" style="10"/>
    <col min="8961" max="8961" width="13" style="10" bestFit="1" customWidth="1"/>
    <col min="8962" max="8963" width="9" style="10" customWidth="1"/>
    <col min="8964" max="9216" width="8.7265625" style="10"/>
    <col min="9217" max="9217" width="13" style="10" bestFit="1" customWidth="1"/>
    <col min="9218" max="9219" width="9" style="10" customWidth="1"/>
    <col min="9220" max="9472" width="8.7265625" style="10"/>
    <col min="9473" max="9473" width="13" style="10" bestFit="1" customWidth="1"/>
    <col min="9474" max="9475" width="9" style="10" customWidth="1"/>
    <col min="9476" max="9728" width="8.7265625" style="10"/>
    <col min="9729" max="9729" width="13" style="10" bestFit="1" customWidth="1"/>
    <col min="9730" max="9731" width="9" style="10" customWidth="1"/>
    <col min="9732" max="9984" width="8.7265625" style="10"/>
    <col min="9985" max="9985" width="13" style="10" bestFit="1" customWidth="1"/>
    <col min="9986" max="9987" width="9" style="10" customWidth="1"/>
    <col min="9988" max="10240" width="8.7265625" style="10"/>
    <col min="10241" max="10241" width="13" style="10" bestFit="1" customWidth="1"/>
    <col min="10242" max="10243" width="9" style="10" customWidth="1"/>
    <col min="10244" max="10496" width="8.7265625" style="10"/>
    <col min="10497" max="10497" width="13" style="10" bestFit="1" customWidth="1"/>
    <col min="10498" max="10499" width="9" style="10" customWidth="1"/>
    <col min="10500" max="10752" width="8.7265625" style="10"/>
    <col min="10753" max="10753" width="13" style="10" bestFit="1" customWidth="1"/>
    <col min="10754" max="10755" width="9" style="10" customWidth="1"/>
    <col min="10756" max="11008" width="8.7265625" style="10"/>
    <col min="11009" max="11009" width="13" style="10" bestFit="1" customWidth="1"/>
    <col min="11010" max="11011" width="9" style="10" customWidth="1"/>
    <col min="11012" max="11264" width="8.7265625" style="10"/>
    <col min="11265" max="11265" width="13" style="10" bestFit="1" customWidth="1"/>
    <col min="11266" max="11267" width="9" style="10" customWidth="1"/>
    <col min="11268" max="11520" width="8.7265625" style="10"/>
    <col min="11521" max="11521" width="13" style="10" bestFit="1" customWidth="1"/>
    <col min="11522" max="11523" width="9" style="10" customWidth="1"/>
    <col min="11524" max="11776" width="8.7265625" style="10"/>
    <col min="11777" max="11777" width="13" style="10" bestFit="1" customWidth="1"/>
    <col min="11778" max="11779" width="9" style="10" customWidth="1"/>
    <col min="11780" max="12032" width="8.7265625" style="10"/>
    <col min="12033" max="12033" width="13" style="10" bestFit="1" customWidth="1"/>
    <col min="12034" max="12035" width="9" style="10" customWidth="1"/>
    <col min="12036" max="12288" width="8.7265625" style="10"/>
    <col min="12289" max="12289" width="13" style="10" bestFit="1" customWidth="1"/>
    <col min="12290" max="12291" width="9" style="10" customWidth="1"/>
    <col min="12292" max="12544" width="8.7265625" style="10"/>
    <col min="12545" max="12545" width="13" style="10" bestFit="1" customWidth="1"/>
    <col min="12546" max="12547" width="9" style="10" customWidth="1"/>
    <col min="12548" max="12800" width="8.7265625" style="10"/>
    <col min="12801" max="12801" width="13" style="10" bestFit="1" customWidth="1"/>
    <col min="12802" max="12803" width="9" style="10" customWidth="1"/>
    <col min="12804" max="13056" width="8.7265625" style="10"/>
    <col min="13057" max="13057" width="13" style="10" bestFit="1" customWidth="1"/>
    <col min="13058" max="13059" width="9" style="10" customWidth="1"/>
    <col min="13060" max="13312" width="8.7265625" style="10"/>
    <col min="13313" max="13313" width="13" style="10" bestFit="1" customWidth="1"/>
    <col min="13314" max="13315" width="9" style="10" customWidth="1"/>
    <col min="13316" max="13568" width="8.7265625" style="10"/>
    <col min="13569" max="13569" width="13" style="10" bestFit="1" customWidth="1"/>
    <col min="13570" max="13571" width="9" style="10" customWidth="1"/>
    <col min="13572" max="13824" width="8.7265625" style="10"/>
    <col min="13825" max="13825" width="13" style="10" bestFit="1" customWidth="1"/>
    <col min="13826" max="13827" width="9" style="10" customWidth="1"/>
    <col min="13828" max="14080" width="8.7265625" style="10"/>
    <col min="14081" max="14081" width="13" style="10" bestFit="1" customWidth="1"/>
    <col min="14082" max="14083" width="9" style="10" customWidth="1"/>
    <col min="14084" max="14336" width="8.7265625" style="10"/>
    <col min="14337" max="14337" width="13" style="10" bestFit="1" customWidth="1"/>
    <col min="14338" max="14339" width="9" style="10" customWidth="1"/>
    <col min="14340" max="14592" width="8.7265625" style="10"/>
    <col min="14593" max="14593" width="13" style="10" bestFit="1" customWidth="1"/>
    <col min="14594" max="14595" width="9" style="10" customWidth="1"/>
    <col min="14596" max="14848" width="8.7265625" style="10"/>
    <col min="14849" max="14849" width="13" style="10" bestFit="1" customWidth="1"/>
    <col min="14850" max="14851" width="9" style="10" customWidth="1"/>
    <col min="14852" max="15104" width="8.7265625" style="10"/>
    <col min="15105" max="15105" width="13" style="10" bestFit="1" customWidth="1"/>
    <col min="15106" max="15107" width="9" style="10" customWidth="1"/>
    <col min="15108" max="15360" width="8.7265625" style="10"/>
    <col min="15361" max="15361" width="13" style="10" bestFit="1" customWidth="1"/>
    <col min="15362" max="15363" width="9" style="10" customWidth="1"/>
    <col min="15364" max="15616" width="8.7265625" style="10"/>
    <col min="15617" max="15617" width="13" style="10" bestFit="1" customWidth="1"/>
    <col min="15618" max="15619" width="9" style="10" customWidth="1"/>
    <col min="15620" max="15872" width="8.7265625" style="10"/>
    <col min="15873" max="15873" width="13" style="10" bestFit="1" customWidth="1"/>
    <col min="15874" max="15875" width="9" style="10" customWidth="1"/>
    <col min="15876" max="16128" width="8.7265625" style="10"/>
    <col min="16129" max="16129" width="13" style="10" bestFit="1" customWidth="1"/>
    <col min="16130" max="16131" width="9" style="10" customWidth="1"/>
    <col min="16132" max="16384" width="8.7265625" style="10"/>
  </cols>
  <sheetData>
    <row r="1" spans="1:5" ht="15" customHeight="1" thickBot="1" x14ac:dyDescent="0.25">
      <c r="A1" s="54" t="s">
        <v>66</v>
      </c>
      <c r="B1" s="54" t="s">
        <v>56</v>
      </c>
      <c r="C1" s="55" t="s">
        <v>78</v>
      </c>
      <c r="D1" s="56" t="s">
        <v>67</v>
      </c>
      <c r="E1" s="54" t="s">
        <v>87</v>
      </c>
    </row>
    <row r="2" spans="1:5" ht="15" customHeight="1" thickTop="1" x14ac:dyDescent="0.2">
      <c r="A2" s="57">
        <v>1001</v>
      </c>
      <c r="B2" s="58" t="s">
        <v>68</v>
      </c>
      <c r="C2" s="59">
        <v>0.5</v>
      </c>
      <c r="D2" s="60">
        <v>1700</v>
      </c>
      <c r="E2" s="474" t="s">
        <v>80</v>
      </c>
    </row>
    <row r="3" spans="1:5" ht="15" customHeight="1" x14ac:dyDescent="0.2">
      <c r="A3" s="36">
        <v>1002</v>
      </c>
      <c r="B3" s="19" t="s">
        <v>68</v>
      </c>
      <c r="C3" s="18">
        <v>1</v>
      </c>
      <c r="D3" s="37">
        <v>2150</v>
      </c>
      <c r="E3" s="475"/>
    </row>
    <row r="4" spans="1:5" ht="15" customHeight="1" x14ac:dyDescent="0.2">
      <c r="A4" s="36">
        <v>1003</v>
      </c>
      <c r="B4" s="19" t="s">
        <v>68</v>
      </c>
      <c r="C4" s="18">
        <v>1.5</v>
      </c>
      <c r="D4" s="37">
        <v>3000</v>
      </c>
      <c r="E4" s="475"/>
    </row>
    <row r="5" spans="1:5" ht="15" customHeight="1" x14ac:dyDescent="0.2">
      <c r="A5" s="36">
        <v>1004</v>
      </c>
      <c r="B5" s="19" t="s">
        <v>68</v>
      </c>
      <c r="C5" s="18">
        <v>2</v>
      </c>
      <c r="D5" s="37">
        <v>3770</v>
      </c>
      <c r="E5" s="475"/>
    </row>
    <row r="6" spans="1:5" ht="15" customHeight="1" x14ac:dyDescent="0.2">
      <c r="A6" s="36">
        <v>1005</v>
      </c>
      <c r="B6" s="19" t="s">
        <v>68</v>
      </c>
      <c r="C6" s="18">
        <v>2.5</v>
      </c>
      <c r="D6" s="37">
        <v>4540</v>
      </c>
      <c r="E6" s="475"/>
    </row>
    <row r="7" spans="1:5" ht="15" customHeight="1" x14ac:dyDescent="0.2">
      <c r="A7" s="36">
        <v>1006</v>
      </c>
      <c r="B7" s="19" t="s">
        <v>68</v>
      </c>
      <c r="C7" s="18">
        <v>3</v>
      </c>
      <c r="D7" s="37">
        <v>5310</v>
      </c>
      <c r="E7" s="475"/>
    </row>
    <row r="8" spans="1:5" ht="15" customHeight="1" x14ac:dyDescent="0.2">
      <c r="A8" s="36">
        <v>1007</v>
      </c>
      <c r="B8" s="19" t="s">
        <v>68</v>
      </c>
      <c r="C8" s="18">
        <v>3.5</v>
      </c>
      <c r="D8" s="37">
        <v>6080</v>
      </c>
      <c r="E8" s="475"/>
    </row>
    <row r="9" spans="1:5" ht="15" customHeight="1" x14ac:dyDescent="0.2">
      <c r="A9" s="36">
        <v>1008</v>
      </c>
      <c r="B9" s="19" t="s">
        <v>68</v>
      </c>
      <c r="C9" s="18">
        <v>4</v>
      </c>
      <c r="D9" s="37">
        <v>6850</v>
      </c>
      <c r="E9" s="475"/>
    </row>
    <row r="10" spans="1:5" ht="15" customHeight="1" x14ac:dyDescent="0.2">
      <c r="A10" s="36">
        <v>1009</v>
      </c>
      <c r="B10" s="19" t="s">
        <v>68</v>
      </c>
      <c r="C10" s="18">
        <v>4.5</v>
      </c>
      <c r="D10" s="37">
        <v>7620</v>
      </c>
      <c r="E10" s="475"/>
    </row>
    <row r="11" spans="1:5" ht="15" customHeight="1" x14ac:dyDescent="0.2">
      <c r="A11" s="36">
        <v>1010</v>
      </c>
      <c r="B11" s="19" t="s">
        <v>68</v>
      </c>
      <c r="C11" s="18">
        <v>5</v>
      </c>
      <c r="D11" s="37">
        <v>8390</v>
      </c>
      <c r="E11" s="475"/>
    </row>
    <row r="12" spans="1:5" ht="15" customHeight="1" x14ac:dyDescent="0.2">
      <c r="A12" s="36">
        <v>1011</v>
      </c>
      <c r="B12" s="19" t="s">
        <v>68</v>
      </c>
      <c r="C12" s="18">
        <v>5.5</v>
      </c>
      <c r="D12" s="37">
        <v>9150</v>
      </c>
      <c r="E12" s="475"/>
    </row>
    <row r="13" spans="1:5" ht="15" customHeight="1" x14ac:dyDescent="0.2">
      <c r="A13" s="36">
        <v>1012</v>
      </c>
      <c r="B13" s="19" t="s">
        <v>68</v>
      </c>
      <c r="C13" s="18">
        <v>6</v>
      </c>
      <c r="D13" s="37">
        <v>9920</v>
      </c>
      <c r="E13" s="475"/>
    </row>
    <row r="14" spans="1:5" ht="15" customHeight="1" x14ac:dyDescent="0.2">
      <c r="A14" s="36">
        <v>1013</v>
      </c>
      <c r="B14" s="19" t="s">
        <v>68</v>
      </c>
      <c r="C14" s="18">
        <v>6.5</v>
      </c>
      <c r="D14" s="37">
        <v>10690</v>
      </c>
      <c r="E14" s="475"/>
    </row>
    <row r="15" spans="1:5" ht="15" customHeight="1" x14ac:dyDescent="0.2">
      <c r="A15" s="36">
        <v>1014</v>
      </c>
      <c r="B15" s="19" t="s">
        <v>68</v>
      </c>
      <c r="C15" s="18">
        <v>7</v>
      </c>
      <c r="D15" s="37">
        <v>11460</v>
      </c>
      <c r="E15" s="475"/>
    </row>
    <row r="16" spans="1:5" ht="15" customHeight="1" x14ac:dyDescent="0.2">
      <c r="A16" s="36">
        <v>1015</v>
      </c>
      <c r="B16" s="19" t="s">
        <v>68</v>
      </c>
      <c r="C16" s="18">
        <v>7.5</v>
      </c>
      <c r="D16" s="37">
        <v>12230</v>
      </c>
      <c r="E16" s="475"/>
    </row>
    <row r="17" spans="1:5" ht="15" customHeight="1" thickBot="1" x14ac:dyDescent="0.25">
      <c r="A17" s="61">
        <v>1016</v>
      </c>
      <c r="B17" s="62" t="s">
        <v>68</v>
      </c>
      <c r="C17" s="63">
        <v>8</v>
      </c>
      <c r="D17" s="64">
        <v>13000</v>
      </c>
      <c r="E17" s="475"/>
    </row>
    <row r="18" spans="1:5" ht="15" customHeight="1" x14ac:dyDescent="0.2">
      <c r="A18" s="116">
        <v>3001</v>
      </c>
      <c r="B18" s="117" t="s">
        <v>70</v>
      </c>
      <c r="C18" s="118">
        <v>0.5</v>
      </c>
      <c r="D18" s="119">
        <v>210</v>
      </c>
      <c r="E18" s="585" t="s">
        <v>82</v>
      </c>
    </row>
    <row r="19" spans="1:5" ht="15" customHeight="1" x14ac:dyDescent="0.2">
      <c r="A19" s="40">
        <v>3002</v>
      </c>
      <c r="B19" s="22" t="s">
        <v>70</v>
      </c>
      <c r="C19" s="23">
        <v>1</v>
      </c>
      <c r="D19" s="41">
        <v>420</v>
      </c>
      <c r="E19" s="480"/>
    </row>
    <row r="20" spans="1:5" ht="15" customHeight="1" x14ac:dyDescent="0.2">
      <c r="A20" s="40">
        <v>3003</v>
      </c>
      <c r="B20" s="22" t="s">
        <v>70</v>
      </c>
      <c r="C20" s="23">
        <v>1.5</v>
      </c>
      <c r="D20" s="41">
        <v>630</v>
      </c>
      <c r="E20" s="480"/>
    </row>
    <row r="21" spans="1:5" ht="15" customHeight="1" x14ac:dyDescent="0.2">
      <c r="A21" s="40">
        <v>3004</v>
      </c>
      <c r="B21" s="22" t="s">
        <v>70</v>
      </c>
      <c r="C21" s="23">
        <v>2</v>
      </c>
      <c r="D21" s="41">
        <v>840</v>
      </c>
      <c r="E21" s="480"/>
    </row>
    <row r="22" spans="1:5" ht="15" customHeight="1" x14ac:dyDescent="0.2">
      <c r="A22" s="40">
        <v>3005</v>
      </c>
      <c r="B22" s="22" t="s">
        <v>70</v>
      </c>
      <c r="C22" s="23">
        <v>2.5</v>
      </c>
      <c r="D22" s="41">
        <v>1050</v>
      </c>
      <c r="E22" s="480"/>
    </row>
    <row r="23" spans="1:5" ht="15" customHeight="1" x14ac:dyDescent="0.2">
      <c r="A23" s="40">
        <v>3006</v>
      </c>
      <c r="B23" s="22" t="s">
        <v>70</v>
      </c>
      <c r="C23" s="23">
        <v>3</v>
      </c>
      <c r="D23" s="41">
        <v>1260</v>
      </c>
      <c r="E23" s="480"/>
    </row>
    <row r="24" spans="1:5" ht="15" customHeight="1" x14ac:dyDescent="0.2">
      <c r="A24" s="40">
        <v>3007</v>
      </c>
      <c r="B24" s="22" t="s">
        <v>70</v>
      </c>
      <c r="C24" s="23">
        <v>3.5</v>
      </c>
      <c r="D24" s="41">
        <v>1470</v>
      </c>
      <c r="E24" s="480"/>
    </row>
    <row r="25" spans="1:5" ht="15" customHeight="1" x14ac:dyDescent="0.2">
      <c r="A25" s="40">
        <v>3008</v>
      </c>
      <c r="B25" s="22" t="s">
        <v>70</v>
      </c>
      <c r="C25" s="23">
        <v>4</v>
      </c>
      <c r="D25" s="41">
        <v>1680</v>
      </c>
      <c r="E25" s="480"/>
    </row>
    <row r="26" spans="1:5" ht="15" customHeight="1" x14ac:dyDescent="0.2">
      <c r="A26" s="40">
        <v>3009</v>
      </c>
      <c r="B26" s="22" t="s">
        <v>70</v>
      </c>
      <c r="C26" s="23">
        <v>4.5</v>
      </c>
      <c r="D26" s="41">
        <v>1890</v>
      </c>
      <c r="E26" s="480"/>
    </row>
    <row r="27" spans="1:5" ht="15" customHeight="1" x14ac:dyDescent="0.2">
      <c r="A27" s="40">
        <v>3010</v>
      </c>
      <c r="B27" s="22" t="s">
        <v>70</v>
      </c>
      <c r="C27" s="23">
        <v>5</v>
      </c>
      <c r="D27" s="41">
        <v>2100</v>
      </c>
      <c r="E27" s="480"/>
    </row>
    <row r="28" spans="1:5" ht="15" customHeight="1" x14ac:dyDescent="0.2">
      <c r="A28" s="40">
        <v>3011</v>
      </c>
      <c r="B28" s="22" t="s">
        <v>70</v>
      </c>
      <c r="C28" s="23">
        <v>5.5</v>
      </c>
      <c r="D28" s="41">
        <v>2310</v>
      </c>
      <c r="E28" s="480"/>
    </row>
    <row r="29" spans="1:5" ht="15" customHeight="1" x14ac:dyDescent="0.2">
      <c r="A29" s="40">
        <v>3012</v>
      </c>
      <c r="B29" s="22" t="s">
        <v>70</v>
      </c>
      <c r="C29" s="23">
        <v>6</v>
      </c>
      <c r="D29" s="41">
        <v>2520</v>
      </c>
      <c r="E29" s="480"/>
    </row>
    <row r="30" spans="1:5" s="12" customFormat="1" ht="15" customHeight="1" x14ac:dyDescent="0.2">
      <c r="A30" s="40">
        <v>3013</v>
      </c>
      <c r="B30" s="22" t="s">
        <v>70</v>
      </c>
      <c r="C30" s="23">
        <v>6.5</v>
      </c>
      <c r="D30" s="41">
        <v>2730</v>
      </c>
      <c r="E30" s="480"/>
    </row>
    <row r="31" spans="1:5" s="12" customFormat="1" ht="15" customHeight="1" x14ac:dyDescent="0.2">
      <c r="A31" s="40">
        <v>3014</v>
      </c>
      <c r="B31" s="22" t="s">
        <v>70</v>
      </c>
      <c r="C31" s="23">
        <v>7</v>
      </c>
      <c r="D31" s="41">
        <v>2940</v>
      </c>
      <c r="E31" s="480"/>
    </row>
    <row r="32" spans="1:5" s="12" customFormat="1" ht="15" customHeight="1" x14ac:dyDescent="0.2">
      <c r="A32" s="40">
        <v>3015</v>
      </c>
      <c r="B32" s="22" t="s">
        <v>70</v>
      </c>
      <c r="C32" s="23">
        <v>7.5</v>
      </c>
      <c r="D32" s="41">
        <v>3150</v>
      </c>
      <c r="E32" s="480"/>
    </row>
    <row r="33" spans="1:5" s="12" customFormat="1" ht="15" customHeight="1" x14ac:dyDescent="0.2">
      <c r="A33" s="40">
        <v>3016</v>
      </c>
      <c r="B33" s="22" t="s">
        <v>70</v>
      </c>
      <c r="C33" s="23">
        <v>8</v>
      </c>
      <c r="D33" s="41">
        <v>3360</v>
      </c>
      <c r="E33" s="480"/>
    </row>
    <row r="34" spans="1:5" s="12" customFormat="1" ht="15" customHeight="1" x14ac:dyDescent="0.2">
      <c r="A34" s="40">
        <v>3017</v>
      </c>
      <c r="B34" s="22" t="s">
        <v>70</v>
      </c>
      <c r="C34" s="23">
        <v>8.5</v>
      </c>
      <c r="D34" s="41">
        <v>3570</v>
      </c>
      <c r="E34" s="480"/>
    </row>
    <row r="35" spans="1:5" s="12" customFormat="1" ht="15" customHeight="1" x14ac:dyDescent="0.2">
      <c r="A35" s="40">
        <v>3018</v>
      </c>
      <c r="B35" s="22" t="s">
        <v>70</v>
      </c>
      <c r="C35" s="23">
        <v>9</v>
      </c>
      <c r="D35" s="41">
        <v>3780</v>
      </c>
      <c r="E35" s="480"/>
    </row>
    <row r="36" spans="1:5" s="12" customFormat="1" ht="15" customHeight="1" x14ac:dyDescent="0.2">
      <c r="A36" s="40">
        <v>3019</v>
      </c>
      <c r="B36" s="22" t="s">
        <v>70</v>
      </c>
      <c r="C36" s="23">
        <v>9.5</v>
      </c>
      <c r="D36" s="41">
        <v>3990</v>
      </c>
      <c r="E36" s="480"/>
    </row>
    <row r="37" spans="1:5" s="12" customFormat="1" ht="15" customHeight="1" x14ac:dyDescent="0.2">
      <c r="A37" s="40">
        <v>3020</v>
      </c>
      <c r="B37" s="22" t="s">
        <v>70</v>
      </c>
      <c r="C37" s="23">
        <v>10</v>
      </c>
      <c r="D37" s="41">
        <v>4200</v>
      </c>
      <c r="E37" s="480"/>
    </row>
    <row r="38" spans="1:5" s="12" customFormat="1" ht="15" customHeight="1" x14ac:dyDescent="0.2">
      <c r="A38" s="40">
        <v>3021</v>
      </c>
      <c r="B38" s="22" t="s">
        <v>70</v>
      </c>
      <c r="C38" s="23">
        <v>10.5</v>
      </c>
      <c r="D38" s="41">
        <v>4410</v>
      </c>
      <c r="E38" s="480"/>
    </row>
    <row r="39" spans="1:5" s="12" customFormat="1" ht="15" customHeight="1" x14ac:dyDescent="0.2">
      <c r="A39" s="40">
        <v>3022</v>
      </c>
      <c r="B39" s="22" t="s">
        <v>70</v>
      </c>
      <c r="C39" s="23">
        <v>11</v>
      </c>
      <c r="D39" s="41">
        <v>4620</v>
      </c>
      <c r="E39" s="480"/>
    </row>
    <row r="40" spans="1:5" s="12" customFormat="1" ht="15" customHeight="1" x14ac:dyDescent="0.2">
      <c r="A40" s="40">
        <v>3023</v>
      </c>
      <c r="B40" s="22" t="s">
        <v>70</v>
      </c>
      <c r="C40" s="23">
        <v>11.5</v>
      </c>
      <c r="D40" s="41">
        <v>4830</v>
      </c>
      <c r="E40" s="480"/>
    </row>
    <row r="41" spans="1:5" ht="15" customHeight="1" x14ac:dyDescent="0.2">
      <c r="A41" s="40">
        <v>3024</v>
      </c>
      <c r="B41" s="22" t="s">
        <v>70</v>
      </c>
      <c r="C41" s="23">
        <v>12</v>
      </c>
      <c r="D41" s="41">
        <v>5040</v>
      </c>
      <c r="E41" s="480"/>
    </row>
    <row r="42" spans="1:5" ht="15" customHeight="1" x14ac:dyDescent="0.2">
      <c r="A42" s="40">
        <v>3025</v>
      </c>
      <c r="B42" s="22" t="s">
        <v>70</v>
      </c>
      <c r="C42" s="23">
        <v>12.5</v>
      </c>
      <c r="D42" s="41">
        <v>5250</v>
      </c>
      <c r="E42" s="480"/>
    </row>
    <row r="43" spans="1:5" ht="15" customHeight="1" x14ac:dyDescent="0.2">
      <c r="A43" s="40">
        <v>3026</v>
      </c>
      <c r="B43" s="22" t="s">
        <v>70</v>
      </c>
      <c r="C43" s="23">
        <v>13</v>
      </c>
      <c r="D43" s="41">
        <v>5460</v>
      </c>
      <c r="E43" s="480"/>
    </row>
    <row r="44" spans="1:5" ht="15" customHeight="1" x14ac:dyDescent="0.2">
      <c r="A44" s="40">
        <v>3027</v>
      </c>
      <c r="B44" s="22" t="s">
        <v>70</v>
      </c>
      <c r="C44" s="23">
        <v>13.5</v>
      </c>
      <c r="D44" s="41">
        <v>5670</v>
      </c>
      <c r="E44" s="480"/>
    </row>
    <row r="45" spans="1:5" ht="15" customHeight="1" x14ac:dyDescent="0.2">
      <c r="A45" s="40">
        <v>3028</v>
      </c>
      <c r="B45" s="22" t="s">
        <v>70</v>
      </c>
      <c r="C45" s="23">
        <v>14</v>
      </c>
      <c r="D45" s="41">
        <v>5880</v>
      </c>
      <c r="E45" s="480"/>
    </row>
    <row r="46" spans="1:5" ht="15" customHeight="1" x14ac:dyDescent="0.2">
      <c r="A46" s="40">
        <v>3029</v>
      </c>
      <c r="B46" s="22" t="s">
        <v>70</v>
      </c>
      <c r="C46" s="23">
        <v>14.5</v>
      </c>
      <c r="D46" s="41">
        <v>6090</v>
      </c>
      <c r="E46" s="480"/>
    </row>
    <row r="47" spans="1:5" ht="15" customHeight="1" x14ac:dyDescent="0.2">
      <c r="A47" s="40">
        <v>3030</v>
      </c>
      <c r="B47" s="22" t="s">
        <v>70</v>
      </c>
      <c r="C47" s="23">
        <v>15</v>
      </c>
      <c r="D47" s="41">
        <v>6300</v>
      </c>
      <c r="E47" s="480"/>
    </row>
    <row r="48" spans="1:5" ht="15" customHeight="1" x14ac:dyDescent="0.2">
      <c r="A48" s="40">
        <v>3031</v>
      </c>
      <c r="B48" s="22" t="s">
        <v>70</v>
      </c>
      <c r="C48" s="23">
        <v>15.5</v>
      </c>
      <c r="D48" s="41">
        <v>6510</v>
      </c>
      <c r="E48" s="480"/>
    </row>
    <row r="49" spans="1:5" ht="15" customHeight="1" x14ac:dyDescent="0.2">
      <c r="A49" s="40">
        <v>3032</v>
      </c>
      <c r="B49" s="22" t="s">
        <v>70</v>
      </c>
      <c r="C49" s="23">
        <v>16</v>
      </c>
      <c r="D49" s="41">
        <v>6720</v>
      </c>
      <c r="E49" s="480"/>
    </row>
    <row r="50" spans="1:5" ht="15" customHeight="1" x14ac:dyDescent="0.2">
      <c r="A50" s="40">
        <v>3033</v>
      </c>
      <c r="B50" s="22" t="s">
        <v>70</v>
      </c>
      <c r="C50" s="23">
        <v>16.5</v>
      </c>
      <c r="D50" s="41">
        <v>6930</v>
      </c>
      <c r="E50" s="480"/>
    </row>
    <row r="51" spans="1:5" ht="15" customHeight="1" x14ac:dyDescent="0.2">
      <c r="A51" s="40">
        <v>3034</v>
      </c>
      <c r="B51" s="22" t="s">
        <v>70</v>
      </c>
      <c r="C51" s="23">
        <v>17</v>
      </c>
      <c r="D51" s="41">
        <v>7140</v>
      </c>
      <c r="E51" s="480"/>
    </row>
    <row r="52" spans="1:5" ht="15" customHeight="1" x14ac:dyDescent="0.2">
      <c r="A52" s="40">
        <v>3035</v>
      </c>
      <c r="B52" s="22" t="s">
        <v>70</v>
      </c>
      <c r="C52" s="23">
        <v>17.5</v>
      </c>
      <c r="D52" s="41">
        <v>7350</v>
      </c>
      <c r="E52" s="480"/>
    </row>
    <row r="53" spans="1:5" ht="15" customHeight="1" x14ac:dyDescent="0.2">
      <c r="A53" s="40">
        <v>3036</v>
      </c>
      <c r="B53" s="22" t="s">
        <v>70</v>
      </c>
      <c r="C53" s="23">
        <v>18</v>
      </c>
      <c r="D53" s="41">
        <v>7560</v>
      </c>
      <c r="E53" s="480"/>
    </row>
    <row r="54" spans="1:5" ht="15" customHeight="1" x14ac:dyDescent="0.2">
      <c r="A54" s="40">
        <v>3037</v>
      </c>
      <c r="B54" s="22" t="s">
        <v>70</v>
      </c>
      <c r="C54" s="23">
        <v>18.5</v>
      </c>
      <c r="D54" s="41">
        <v>7770</v>
      </c>
      <c r="E54" s="480"/>
    </row>
    <row r="55" spans="1:5" ht="15" customHeight="1" x14ac:dyDescent="0.2">
      <c r="A55" s="40">
        <v>3038</v>
      </c>
      <c r="B55" s="22" t="s">
        <v>70</v>
      </c>
      <c r="C55" s="23">
        <v>19</v>
      </c>
      <c r="D55" s="41">
        <v>7980</v>
      </c>
      <c r="E55" s="480"/>
    </row>
    <row r="56" spans="1:5" ht="15" customHeight="1" x14ac:dyDescent="0.2">
      <c r="A56" s="40">
        <v>3039</v>
      </c>
      <c r="B56" s="22" t="s">
        <v>70</v>
      </c>
      <c r="C56" s="23">
        <v>19.5</v>
      </c>
      <c r="D56" s="41">
        <v>8190</v>
      </c>
      <c r="E56" s="480"/>
    </row>
    <row r="57" spans="1:5" ht="15" customHeight="1" x14ac:dyDescent="0.2">
      <c r="A57" s="40">
        <v>3040</v>
      </c>
      <c r="B57" s="22" t="s">
        <v>70</v>
      </c>
      <c r="C57" s="23">
        <v>20</v>
      </c>
      <c r="D57" s="41">
        <v>8400</v>
      </c>
      <c r="E57" s="480"/>
    </row>
    <row r="58" spans="1:5" ht="15" customHeight="1" x14ac:dyDescent="0.2">
      <c r="A58" s="40">
        <v>3041</v>
      </c>
      <c r="B58" s="22" t="s">
        <v>70</v>
      </c>
      <c r="C58" s="23">
        <v>20.5</v>
      </c>
      <c r="D58" s="41">
        <v>8610</v>
      </c>
      <c r="E58" s="480"/>
    </row>
    <row r="59" spans="1:5" ht="15" customHeight="1" x14ac:dyDescent="0.2">
      <c r="A59" s="40">
        <v>3042</v>
      </c>
      <c r="B59" s="22" t="s">
        <v>70</v>
      </c>
      <c r="C59" s="23">
        <v>21</v>
      </c>
      <c r="D59" s="41">
        <v>8820</v>
      </c>
      <c r="E59" s="480"/>
    </row>
    <row r="60" spans="1:5" ht="15" customHeight="1" x14ac:dyDescent="0.2">
      <c r="A60" s="40">
        <v>3043</v>
      </c>
      <c r="B60" s="22" t="s">
        <v>70</v>
      </c>
      <c r="C60" s="23">
        <v>21.5</v>
      </c>
      <c r="D60" s="41">
        <v>9030</v>
      </c>
      <c r="E60" s="480"/>
    </row>
    <row r="61" spans="1:5" ht="15" customHeight="1" x14ac:dyDescent="0.2">
      <c r="A61" s="40">
        <v>3044</v>
      </c>
      <c r="B61" s="22" t="s">
        <v>70</v>
      </c>
      <c r="C61" s="23">
        <v>22</v>
      </c>
      <c r="D61" s="41">
        <v>9240</v>
      </c>
      <c r="E61" s="480"/>
    </row>
    <row r="62" spans="1:5" ht="15" customHeight="1" x14ac:dyDescent="0.2">
      <c r="A62" s="40">
        <v>3045</v>
      </c>
      <c r="B62" s="22" t="s">
        <v>70</v>
      </c>
      <c r="C62" s="23">
        <v>22.5</v>
      </c>
      <c r="D62" s="41">
        <v>9450</v>
      </c>
      <c r="E62" s="480"/>
    </row>
    <row r="63" spans="1:5" ht="15" customHeight="1" x14ac:dyDescent="0.2">
      <c r="A63" s="40">
        <v>3046</v>
      </c>
      <c r="B63" s="22" t="s">
        <v>70</v>
      </c>
      <c r="C63" s="23">
        <v>23</v>
      </c>
      <c r="D63" s="41">
        <v>9660</v>
      </c>
      <c r="E63" s="480"/>
    </row>
    <row r="64" spans="1:5" ht="15" customHeight="1" x14ac:dyDescent="0.2">
      <c r="A64" s="40">
        <v>3047</v>
      </c>
      <c r="B64" s="22" t="s">
        <v>70</v>
      </c>
      <c r="C64" s="23">
        <v>23.5</v>
      </c>
      <c r="D64" s="41">
        <v>9870</v>
      </c>
      <c r="E64" s="480"/>
    </row>
    <row r="65" spans="1:5" ht="15" customHeight="1" thickBot="1" x14ac:dyDescent="0.25">
      <c r="A65" s="120">
        <v>3048</v>
      </c>
      <c r="B65" s="121" t="s">
        <v>70</v>
      </c>
      <c r="C65" s="122">
        <v>24</v>
      </c>
      <c r="D65" s="123">
        <v>10080</v>
      </c>
      <c r="E65" s="586"/>
    </row>
    <row r="66" spans="1:5" ht="15" customHeight="1" x14ac:dyDescent="0.2">
      <c r="A66" s="85">
        <v>4001</v>
      </c>
      <c r="B66" s="86" t="s">
        <v>71</v>
      </c>
      <c r="C66" s="87">
        <v>0.5</v>
      </c>
      <c r="D66" s="88">
        <v>300</v>
      </c>
      <c r="E66" s="481" t="s">
        <v>83</v>
      </c>
    </row>
    <row r="67" spans="1:5" ht="15" customHeight="1" x14ac:dyDescent="0.2">
      <c r="A67" s="42">
        <v>4002</v>
      </c>
      <c r="B67" s="24" t="s">
        <v>71</v>
      </c>
      <c r="C67" s="25">
        <v>1</v>
      </c>
      <c r="D67" s="43">
        <v>600</v>
      </c>
      <c r="E67" s="482"/>
    </row>
    <row r="68" spans="1:5" ht="15" customHeight="1" x14ac:dyDescent="0.2">
      <c r="A68" s="42">
        <v>4003</v>
      </c>
      <c r="B68" s="24" t="s">
        <v>71</v>
      </c>
      <c r="C68" s="25">
        <v>1.5</v>
      </c>
      <c r="D68" s="43">
        <v>900</v>
      </c>
      <c r="E68" s="482"/>
    </row>
    <row r="69" spans="1:5" ht="15" customHeight="1" thickBot="1" x14ac:dyDescent="0.25">
      <c r="A69" s="89">
        <v>4004</v>
      </c>
      <c r="B69" s="90" t="s">
        <v>71</v>
      </c>
      <c r="C69" s="91">
        <v>2</v>
      </c>
      <c r="D69" s="92">
        <v>1200</v>
      </c>
      <c r="E69" s="483"/>
    </row>
    <row r="70" spans="1:5" ht="15" customHeight="1" x14ac:dyDescent="0.2">
      <c r="A70" s="81">
        <v>5001</v>
      </c>
      <c r="B70" s="82" t="s">
        <v>72</v>
      </c>
      <c r="C70" s="83">
        <v>0.5</v>
      </c>
      <c r="D70" s="84">
        <v>300</v>
      </c>
      <c r="E70" s="484" t="s">
        <v>84</v>
      </c>
    </row>
    <row r="71" spans="1:5" ht="15" customHeight="1" x14ac:dyDescent="0.2">
      <c r="A71" s="44">
        <v>5002</v>
      </c>
      <c r="B71" s="26" t="s">
        <v>72</v>
      </c>
      <c r="C71" s="27">
        <v>1</v>
      </c>
      <c r="D71" s="45">
        <v>600</v>
      </c>
      <c r="E71" s="485"/>
    </row>
    <row r="72" spans="1:5" ht="15" customHeight="1" x14ac:dyDescent="0.2">
      <c r="A72" s="44">
        <v>5003</v>
      </c>
      <c r="B72" s="26" t="s">
        <v>72</v>
      </c>
      <c r="C72" s="27">
        <v>1.5</v>
      </c>
      <c r="D72" s="45">
        <v>900</v>
      </c>
      <c r="E72" s="485"/>
    </row>
    <row r="73" spans="1:5" ht="15" customHeight="1" x14ac:dyDescent="0.2">
      <c r="A73" s="44">
        <v>5004</v>
      </c>
      <c r="B73" s="26" t="s">
        <v>72</v>
      </c>
      <c r="C73" s="27">
        <v>2</v>
      </c>
      <c r="D73" s="45">
        <v>1200</v>
      </c>
      <c r="E73" s="485"/>
    </row>
    <row r="74" spans="1:5" ht="15" customHeight="1" x14ac:dyDescent="0.2">
      <c r="A74" s="44">
        <v>5005</v>
      </c>
      <c r="B74" s="26" t="s">
        <v>72</v>
      </c>
      <c r="C74" s="27">
        <v>2.5</v>
      </c>
      <c r="D74" s="45">
        <v>1500</v>
      </c>
      <c r="E74" s="485"/>
    </row>
    <row r="75" spans="1:5" ht="15" customHeight="1" x14ac:dyDescent="0.2">
      <c r="A75" s="44">
        <v>5006</v>
      </c>
      <c r="B75" s="26" t="s">
        <v>72</v>
      </c>
      <c r="C75" s="27">
        <v>3</v>
      </c>
      <c r="D75" s="45">
        <v>1800</v>
      </c>
      <c r="E75" s="485"/>
    </row>
    <row r="76" spans="1:5" ht="15" customHeight="1" x14ac:dyDescent="0.2">
      <c r="A76" s="44">
        <v>5007</v>
      </c>
      <c r="B76" s="26" t="s">
        <v>72</v>
      </c>
      <c r="C76" s="27">
        <v>3.5</v>
      </c>
      <c r="D76" s="45">
        <v>2100</v>
      </c>
      <c r="E76" s="485"/>
    </row>
    <row r="77" spans="1:5" ht="15" customHeight="1" thickBot="1" x14ac:dyDescent="0.25">
      <c r="A77" s="93">
        <v>5008</v>
      </c>
      <c r="B77" s="94" t="s">
        <v>72</v>
      </c>
      <c r="C77" s="95">
        <v>4</v>
      </c>
      <c r="D77" s="96">
        <v>2400</v>
      </c>
      <c r="E77" s="485"/>
    </row>
    <row r="78" spans="1:5" ht="15" customHeight="1" x14ac:dyDescent="0.2">
      <c r="A78" s="101">
        <v>5009</v>
      </c>
      <c r="B78" s="102" t="s">
        <v>73</v>
      </c>
      <c r="C78" s="103">
        <v>0.5</v>
      </c>
      <c r="D78" s="104">
        <v>550</v>
      </c>
      <c r="E78" s="468" t="s">
        <v>85</v>
      </c>
    </row>
    <row r="79" spans="1:5" ht="15" customHeight="1" x14ac:dyDescent="0.2">
      <c r="A79" s="46">
        <v>5010</v>
      </c>
      <c r="B79" s="28" t="s">
        <v>73</v>
      </c>
      <c r="C79" s="29">
        <v>1</v>
      </c>
      <c r="D79" s="47">
        <v>1100</v>
      </c>
      <c r="E79" s="469"/>
    </row>
    <row r="80" spans="1:5" ht="15" customHeight="1" x14ac:dyDescent="0.2">
      <c r="A80" s="46">
        <v>5011</v>
      </c>
      <c r="B80" s="28" t="s">
        <v>73</v>
      </c>
      <c r="C80" s="29">
        <v>1.5</v>
      </c>
      <c r="D80" s="47">
        <v>1650</v>
      </c>
      <c r="E80" s="469"/>
    </row>
    <row r="81" spans="1:5" ht="15" customHeight="1" x14ac:dyDescent="0.2">
      <c r="A81" s="46">
        <v>5012</v>
      </c>
      <c r="B81" s="28" t="s">
        <v>73</v>
      </c>
      <c r="C81" s="29">
        <v>2</v>
      </c>
      <c r="D81" s="47">
        <v>2200</v>
      </c>
      <c r="E81" s="469"/>
    </row>
    <row r="82" spans="1:5" ht="15" customHeight="1" x14ac:dyDescent="0.2">
      <c r="A82" s="46">
        <v>5013</v>
      </c>
      <c r="B82" s="28" t="s">
        <v>73</v>
      </c>
      <c r="C82" s="29">
        <v>2.5</v>
      </c>
      <c r="D82" s="47">
        <v>2750</v>
      </c>
      <c r="E82" s="469"/>
    </row>
    <row r="83" spans="1:5" ht="15" customHeight="1" x14ac:dyDescent="0.2">
      <c r="A83" s="46">
        <v>5014</v>
      </c>
      <c r="B83" s="28" t="s">
        <v>73</v>
      </c>
      <c r="C83" s="29">
        <v>3</v>
      </c>
      <c r="D83" s="47">
        <v>3300</v>
      </c>
      <c r="E83" s="469"/>
    </row>
    <row r="84" spans="1:5" ht="15" customHeight="1" x14ac:dyDescent="0.2">
      <c r="A84" s="46">
        <v>5015</v>
      </c>
      <c r="B84" s="28" t="s">
        <v>73</v>
      </c>
      <c r="C84" s="29">
        <v>3.5</v>
      </c>
      <c r="D84" s="47">
        <v>3850</v>
      </c>
      <c r="E84" s="469"/>
    </row>
    <row r="85" spans="1:5" ht="15" customHeight="1" x14ac:dyDescent="0.2">
      <c r="A85" s="46">
        <v>5016</v>
      </c>
      <c r="B85" s="28" t="s">
        <v>73</v>
      </c>
      <c r="C85" s="29">
        <v>4</v>
      </c>
      <c r="D85" s="47">
        <v>4400</v>
      </c>
      <c r="E85" s="469"/>
    </row>
    <row r="86" spans="1:5" ht="15" customHeight="1" x14ac:dyDescent="0.2">
      <c r="A86" s="46">
        <v>5017</v>
      </c>
      <c r="B86" s="28" t="s">
        <v>73</v>
      </c>
      <c r="C86" s="29">
        <v>4.5</v>
      </c>
      <c r="D86" s="47">
        <v>4950</v>
      </c>
      <c r="E86" s="469"/>
    </row>
    <row r="87" spans="1:5" ht="15" customHeight="1" x14ac:dyDescent="0.2">
      <c r="A87" s="46">
        <v>5018</v>
      </c>
      <c r="B87" s="28" t="s">
        <v>73</v>
      </c>
      <c r="C87" s="29">
        <v>5</v>
      </c>
      <c r="D87" s="47">
        <v>5500</v>
      </c>
      <c r="E87" s="469"/>
    </row>
    <row r="88" spans="1:5" ht="15" customHeight="1" x14ac:dyDescent="0.2">
      <c r="A88" s="46">
        <v>5019</v>
      </c>
      <c r="B88" s="28" t="s">
        <v>73</v>
      </c>
      <c r="C88" s="29">
        <v>5.5</v>
      </c>
      <c r="D88" s="47">
        <v>6050</v>
      </c>
      <c r="E88" s="469"/>
    </row>
    <row r="89" spans="1:5" ht="15" customHeight="1" thickBot="1" x14ac:dyDescent="0.25">
      <c r="A89" s="105">
        <v>5020</v>
      </c>
      <c r="B89" s="106" t="s">
        <v>73</v>
      </c>
      <c r="C89" s="107">
        <v>6</v>
      </c>
      <c r="D89" s="108">
        <v>6600</v>
      </c>
      <c r="E89" s="470"/>
    </row>
    <row r="90" spans="1:5" ht="15" customHeight="1" x14ac:dyDescent="0.2">
      <c r="A90" s="97">
        <v>7001</v>
      </c>
      <c r="B90" s="98" t="s">
        <v>74</v>
      </c>
      <c r="C90" s="99">
        <v>0.5</v>
      </c>
      <c r="D90" s="100">
        <v>600</v>
      </c>
      <c r="E90" s="471" t="s">
        <v>86</v>
      </c>
    </row>
    <row r="91" spans="1:5" ht="15" customHeight="1" x14ac:dyDescent="0.2">
      <c r="A91" s="48">
        <v>7002</v>
      </c>
      <c r="B91" s="30" t="s">
        <v>74</v>
      </c>
      <c r="C91" s="31">
        <v>1</v>
      </c>
      <c r="D91" s="49">
        <v>1200</v>
      </c>
      <c r="E91" s="472"/>
    </row>
    <row r="92" spans="1:5" ht="15" customHeight="1" x14ac:dyDescent="0.2">
      <c r="A92" s="48">
        <v>7003</v>
      </c>
      <c r="B92" s="30" t="s">
        <v>74</v>
      </c>
      <c r="C92" s="31">
        <v>1.5</v>
      </c>
      <c r="D92" s="49">
        <v>1800</v>
      </c>
      <c r="E92" s="472"/>
    </row>
    <row r="93" spans="1:5" ht="15" customHeight="1" x14ac:dyDescent="0.2">
      <c r="A93" s="48">
        <v>7004</v>
      </c>
      <c r="B93" s="30" t="s">
        <v>74</v>
      </c>
      <c r="C93" s="31">
        <v>2</v>
      </c>
      <c r="D93" s="49">
        <v>2400</v>
      </c>
      <c r="E93" s="472"/>
    </row>
    <row r="94" spans="1:5" ht="15" customHeight="1" x14ac:dyDescent="0.2">
      <c r="A94" s="48">
        <v>7005</v>
      </c>
      <c r="B94" s="30" t="s">
        <v>74</v>
      </c>
      <c r="C94" s="31">
        <v>2.5</v>
      </c>
      <c r="D94" s="49">
        <v>3000</v>
      </c>
      <c r="E94" s="472"/>
    </row>
    <row r="95" spans="1:5" ht="15" customHeight="1" x14ac:dyDescent="0.2">
      <c r="A95" s="48">
        <v>7006</v>
      </c>
      <c r="B95" s="30" t="s">
        <v>74</v>
      </c>
      <c r="C95" s="31">
        <v>3</v>
      </c>
      <c r="D95" s="49">
        <v>3600</v>
      </c>
      <c r="E95" s="472"/>
    </row>
    <row r="96" spans="1:5" ht="15" customHeight="1" x14ac:dyDescent="0.2">
      <c r="A96" s="48">
        <v>7007</v>
      </c>
      <c r="B96" s="30" t="s">
        <v>74</v>
      </c>
      <c r="C96" s="31">
        <v>3.5</v>
      </c>
      <c r="D96" s="49">
        <v>4200</v>
      </c>
      <c r="E96" s="472"/>
    </row>
    <row r="97" spans="1:5" ht="15" customHeight="1" x14ac:dyDescent="0.2">
      <c r="A97" s="48">
        <v>7008</v>
      </c>
      <c r="B97" s="30" t="s">
        <v>74</v>
      </c>
      <c r="C97" s="31">
        <v>4</v>
      </c>
      <c r="D97" s="49">
        <v>4800</v>
      </c>
      <c r="E97" s="472"/>
    </row>
    <row r="98" spans="1:5" ht="15" customHeight="1" x14ac:dyDescent="0.2">
      <c r="A98" s="48">
        <v>7009</v>
      </c>
      <c r="B98" s="30" t="s">
        <v>74</v>
      </c>
      <c r="C98" s="31">
        <v>4.5</v>
      </c>
      <c r="D98" s="49">
        <v>5400</v>
      </c>
      <c r="E98" s="472"/>
    </row>
    <row r="99" spans="1:5" ht="15" customHeight="1" x14ac:dyDescent="0.2">
      <c r="A99" s="48">
        <v>7010</v>
      </c>
      <c r="B99" s="30" t="s">
        <v>74</v>
      </c>
      <c r="C99" s="31">
        <v>5</v>
      </c>
      <c r="D99" s="49">
        <v>6000</v>
      </c>
      <c r="E99" s="472"/>
    </row>
    <row r="100" spans="1:5" ht="15" customHeight="1" x14ac:dyDescent="0.2">
      <c r="A100" s="48">
        <v>7011</v>
      </c>
      <c r="B100" s="30" t="s">
        <v>74</v>
      </c>
      <c r="C100" s="31">
        <v>5.5</v>
      </c>
      <c r="D100" s="49">
        <v>6600</v>
      </c>
      <c r="E100" s="472"/>
    </row>
    <row r="101" spans="1:5" ht="15" customHeight="1" x14ac:dyDescent="0.2">
      <c r="A101" s="48">
        <v>7012</v>
      </c>
      <c r="B101" s="30" t="s">
        <v>74</v>
      </c>
      <c r="C101" s="31">
        <v>6</v>
      </c>
      <c r="D101" s="49">
        <v>7200</v>
      </c>
      <c r="E101" s="472"/>
    </row>
    <row r="102" spans="1:5" ht="15" customHeight="1" x14ac:dyDescent="0.2">
      <c r="A102" s="48">
        <v>7013</v>
      </c>
      <c r="B102" s="30" t="s">
        <v>74</v>
      </c>
      <c r="C102" s="31">
        <v>6.5</v>
      </c>
      <c r="D102" s="49">
        <v>7800</v>
      </c>
      <c r="E102" s="472"/>
    </row>
    <row r="103" spans="1:5" ht="15" customHeight="1" x14ac:dyDescent="0.2">
      <c r="A103" s="48">
        <v>7014</v>
      </c>
      <c r="B103" s="30" t="s">
        <v>74</v>
      </c>
      <c r="C103" s="31">
        <v>7</v>
      </c>
      <c r="D103" s="49">
        <v>8400</v>
      </c>
      <c r="E103" s="472"/>
    </row>
    <row r="104" spans="1:5" ht="15" customHeight="1" x14ac:dyDescent="0.2">
      <c r="A104" s="48">
        <v>7015</v>
      </c>
      <c r="B104" s="30" t="s">
        <v>74</v>
      </c>
      <c r="C104" s="31">
        <v>7.5</v>
      </c>
      <c r="D104" s="49">
        <v>9000</v>
      </c>
      <c r="E104" s="472"/>
    </row>
    <row r="105" spans="1:5" ht="15" customHeight="1" x14ac:dyDescent="0.2">
      <c r="A105" s="48">
        <v>7016</v>
      </c>
      <c r="B105" s="30" t="s">
        <v>74</v>
      </c>
      <c r="C105" s="31">
        <v>8</v>
      </c>
      <c r="D105" s="49">
        <v>9600</v>
      </c>
      <c r="E105" s="472"/>
    </row>
    <row r="106" spans="1:5" ht="15" customHeight="1" x14ac:dyDescent="0.2">
      <c r="A106" s="48">
        <v>7017</v>
      </c>
      <c r="B106" s="30" t="s">
        <v>74</v>
      </c>
      <c r="C106" s="31">
        <v>8.5</v>
      </c>
      <c r="D106" s="49">
        <v>10200</v>
      </c>
      <c r="E106" s="472"/>
    </row>
    <row r="107" spans="1:5" ht="15" customHeight="1" x14ac:dyDescent="0.2">
      <c r="A107" s="48">
        <v>7018</v>
      </c>
      <c r="B107" s="30" t="s">
        <v>74</v>
      </c>
      <c r="C107" s="31">
        <v>9</v>
      </c>
      <c r="D107" s="49">
        <v>10800</v>
      </c>
      <c r="E107" s="472"/>
    </row>
    <row r="108" spans="1:5" ht="15" customHeight="1" x14ac:dyDescent="0.2">
      <c r="A108" s="48">
        <v>7019</v>
      </c>
      <c r="B108" s="30" t="s">
        <v>74</v>
      </c>
      <c r="C108" s="31">
        <v>9.5</v>
      </c>
      <c r="D108" s="49">
        <v>11400</v>
      </c>
      <c r="E108" s="472"/>
    </row>
    <row r="109" spans="1:5" ht="15" customHeight="1" x14ac:dyDescent="0.2">
      <c r="A109" s="48">
        <v>7020</v>
      </c>
      <c r="B109" s="30" t="s">
        <v>74</v>
      </c>
      <c r="C109" s="31">
        <v>10</v>
      </c>
      <c r="D109" s="49">
        <v>12000</v>
      </c>
      <c r="E109" s="472"/>
    </row>
    <row r="110" spans="1:5" ht="15" customHeight="1" x14ac:dyDescent="0.2">
      <c r="A110" s="48">
        <v>7021</v>
      </c>
      <c r="B110" s="30" t="s">
        <v>74</v>
      </c>
      <c r="C110" s="31">
        <v>10.5</v>
      </c>
      <c r="D110" s="49">
        <v>12600</v>
      </c>
      <c r="E110" s="472"/>
    </row>
    <row r="111" spans="1:5" ht="15" customHeight="1" x14ac:dyDescent="0.2">
      <c r="A111" s="48">
        <v>7022</v>
      </c>
      <c r="B111" s="30" t="s">
        <v>74</v>
      </c>
      <c r="C111" s="31">
        <v>11</v>
      </c>
      <c r="D111" s="49">
        <v>13200</v>
      </c>
      <c r="E111" s="472"/>
    </row>
    <row r="112" spans="1:5" ht="15" customHeight="1" x14ac:dyDescent="0.2">
      <c r="A112" s="48">
        <v>7023</v>
      </c>
      <c r="B112" s="30" t="s">
        <v>74</v>
      </c>
      <c r="C112" s="31">
        <v>11.5</v>
      </c>
      <c r="D112" s="49">
        <v>13800</v>
      </c>
      <c r="E112" s="472"/>
    </row>
    <row r="113" spans="1:5" ht="15" customHeight="1" x14ac:dyDescent="0.2">
      <c r="A113" s="48">
        <v>7024</v>
      </c>
      <c r="B113" s="30" t="s">
        <v>74</v>
      </c>
      <c r="C113" s="31">
        <v>12</v>
      </c>
      <c r="D113" s="49">
        <v>14400</v>
      </c>
      <c r="E113" s="472"/>
    </row>
    <row r="114" spans="1:5" ht="15" customHeight="1" x14ac:dyDescent="0.2">
      <c r="A114" s="48">
        <v>7025</v>
      </c>
      <c r="B114" s="30" t="s">
        <v>74</v>
      </c>
      <c r="C114" s="31">
        <v>12.5</v>
      </c>
      <c r="D114" s="49">
        <v>15000</v>
      </c>
      <c r="E114" s="472"/>
    </row>
    <row r="115" spans="1:5" ht="15" customHeight="1" x14ac:dyDescent="0.2">
      <c r="A115" s="48">
        <v>7026</v>
      </c>
      <c r="B115" s="30" t="s">
        <v>74</v>
      </c>
      <c r="C115" s="31">
        <v>13</v>
      </c>
      <c r="D115" s="49">
        <v>15600</v>
      </c>
      <c r="E115" s="472"/>
    </row>
    <row r="116" spans="1:5" ht="15" customHeight="1" x14ac:dyDescent="0.2">
      <c r="A116" s="48">
        <v>7027</v>
      </c>
      <c r="B116" s="30" t="s">
        <v>74</v>
      </c>
      <c r="C116" s="31">
        <v>13.5</v>
      </c>
      <c r="D116" s="49">
        <v>16200</v>
      </c>
      <c r="E116" s="472"/>
    </row>
    <row r="117" spans="1:5" ht="15" customHeight="1" x14ac:dyDescent="0.2">
      <c r="A117" s="48">
        <v>7028</v>
      </c>
      <c r="B117" s="30" t="s">
        <v>74</v>
      </c>
      <c r="C117" s="31">
        <v>14</v>
      </c>
      <c r="D117" s="49">
        <v>16800</v>
      </c>
      <c r="E117" s="472"/>
    </row>
    <row r="118" spans="1:5" ht="15" customHeight="1" x14ac:dyDescent="0.2">
      <c r="A118" s="48">
        <v>7029</v>
      </c>
      <c r="B118" s="30" t="s">
        <v>74</v>
      </c>
      <c r="C118" s="31">
        <v>14.5</v>
      </c>
      <c r="D118" s="49">
        <v>17400</v>
      </c>
      <c r="E118" s="472"/>
    </row>
    <row r="119" spans="1:5" ht="15" customHeight="1" x14ac:dyDescent="0.2">
      <c r="A119" s="48">
        <v>7030</v>
      </c>
      <c r="B119" s="30" t="s">
        <v>74</v>
      </c>
      <c r="C119" s="31">
        <v>15</v>
      </c>
      <c r="D119" s="49">
        <v>18000</v>
      </c>
      <c r="E119" s="472"/>
    </row>
    <row r="120" spans="1:5" ht="15" customHeight="1" x14ac:dyDescent="0.2">
      <c r="A120" s="48">
        <v>7031</v>
      </c>
      <c r="B120" s="30" t="s">
        <v>74</v>
      </c>
      <c r="C120" s="31">
        <v>15.5</v>
      </c>
      <c r="D120" s="49">
        <v>18600</v>
      </c>
      <c r="E120" s="472"/>
    </row>
    <row r="121" spans="1:5" ht="15" customHeight="1" thickBot="1" x14ac:dyDescent="0.25">
      <c r="A121" s="50">
        <v>7032</v>
      </c>
      <c r="B121" s="51" t="s">
        <v>74</v>
      </c>
      <c r="C121" s="52">
        <v>16</v>
      </c>
      <c r="D121" s="53">
        <v>19200</v>
      </c>
      <c r="E121" s="473"/>
    </row>
    <row r="122" spans="1:5" ht="15" customHeight="1" x14ac:dyDescent="0.2">
      <c r="A122" s="13"/>
      <c r="B122" s="11"/>
      <c r="C122" s="14"/>
      <c r="D122" s="15"/>
    </row>
    <row r="123" spans="1:5" ht="15" customHeight="1" x14ac:dyDescent="0.2">
      <c r="A123" s="13"/>
      <c r="B123" s="11"/>
      <c r="C123" s="14"/>
      <c r="D123" s="15"/>
    </row>
    <row r="124" spans="1:5" ht="15" customHeight="1" x14ac:dyDescent="0.2">
      <c r="A124" s="13"/>
      <c r="B124" s="11"/>
      <c r="C124" s="14"/>
      <c r="D124" s="15"/>
    </row>
    <row r="125" spans="1:5" ht="15" customHeight="1" x14ac:dyDescent="0.2">
      <c r="A125" s="13"/>
      <c r="B125" s="11"/>
      <c r="C125" s="14"/>
      <c r="D125" s="15"/>
    </row>
    <row r="126" spans="1:5" ht="15" customHeight="1" x14ac:dyDescent="0.2">
      <c r="A126" s="13"/>
      <c r="B126" s="11"/>
      <c r="C126" s="14"/>
      <c r="D126" s="15"/>
    </row>
    <row r="127" spans="1:5" ht="15" customHeight="1" x14ac:dyDescent="0.2">
      <c r="A127" s="13"/>
      <c r="B127" s="11"/>
      <c r="C127" s="14"/>
      <c r="D127" s="15"/>
    </row>
    <row r="128" spans="1:5" ht="15" customHeight="1" x14ac:dyDescent="0.2">
      <c r="A128" s="13"/>
      <c r="B128" s="11"/>
      <c r="C128" s="14"/>
      <c r="D128" s="15"/>
    </row>
    <row r="129" spans="1:4" s="13" customFormat="1" ht="15" customHeight="1" x14ac:dyDescent="0.2">
      <c r="A129" s="11"/>
      <c r="B129" s="11"/>
      <c r="C129" s="14"/>
      <c r="D129" s="15"/>
    </row>
    <row r="130" spans="1:4" s="13" customFormat="1" ht="15" customHeight="1" x14ac:dyDescent="0.2">
      <c r="A130" s="11"/>
      <c r="B130" s="11"/>
      <c r="C130" s="14"/>
      <c r="D130" s="15"/>
    </row>
    <row r="131" spans="1:4" s="13" customFormat="1" ht="15" customHeight="1" x14ac:dyDescent="0.2">
      <c r="A131" s="11"/>
      <c r="B131" s="11"/>
      <c r="C131" s="14"/>
      <c r="D131" s="15"/>
    </row>
    <row r="132" spans="1:4" s="13" customFormat="1" ht="15" customHeight="1" x14ac:dyDescent="0.2">
      <c r="A132" s="11"/>
      <c r="B132" s="11"/>
      <c r="C132" s="14"/>
      <c r="D132" s="15"/>
    </row>
    <row r="133" spans="1:4" s="13" customFormat="1" ht="15" customHeight="1" x14ac:dyDescent="0.2">
      <c r="A133" s="11"/>
      <c r="B133" s="11"/>
      <c r="C133" s="14"/>
      <c r="D133" s="15"/>
    </row>
    <row r="134" spans="1:4" s="13" customFormat="1" ht="15" customHeight="1" x14ac:dyDescent="0.2">
      <c r="A134" s="11"/>
      <c r="B134" s="11"/>
      <c r="C134" s="14"/>
      <c r="D134" s="15"/>
    </row>
    <row r="135" spans="1:4" s="13" customFormat="1" ht="15" customHeight="1" x14ac:dyDescent="0.2">
      <c r="A135" s="11"/>
      <c r="B135" s="11"/>
      <c r="C135" s="14"/>
      <c r="D135" s="15"/>
    </row>
    <row r="136" spans="1:4" s="13" customFormat="1" ht="15" customHeight="1" x14ac:dyDescent="0.2">
      <c r="A136" s="11"/>
      <c r="B136" s="11"/>
      <c r="C136" s="14"/>
      <c r="D136" s="15"/>
    </row>
    <row r="137" spans="1:4" s="13" customFormat="1" ht="15" customHeight="1" x14ac:dyDescent="0.2">
      <c r="A137" s="11"/>
      <c r="B137" s="11"/>
      <c r="C137" s="14"/>
      <c r="D137" s="15"/>
    </row>
    <row r="138" spans="1:4" s="13" customFormat="1" ht="15" customHeight="1" x14ac:dyDescent="0.2">
      <c r="A138" s="11"/>
      <c r="B138" s="11"/>
      <c r="C138" s="14"/>
      <c r="D138" s="15"/>
    </row>
    <row r="139" spans="1:4" s="13" customFormat="1" ht="15" customHeight="1" x14ac:dyDescent="0.2">
      <c r="A139" s="11"/>
      <c r="B139" s="11"/>
      <c r="C139" s="14"/>
      <c r="D139" s="15"/>
    </row>
    <row r="140" spans="1:4" s="13" customFormat="1" ht="15" customHeight="1" x14ac:dyDescent="0.2">
      <c r="A140" s="11"/>
      <c r="B140" s="11"/>
      <c r="C140" s="14"/>
      <c r="D140" s="15"/>
    </row>
  </sheetData>
  <sheetProtection password="CCFD" sheet="1" objects="1" scenarios="1" selectLockedCells="1"/>
  <mergeCells count="6">
    <mergeCell ref="E90:E121"/>
    <mergeCell ref="E2:E17"/>
    <mergeCell ref="E18:E65"/>
    <mergeCell ref="E66:E69"/>
    <mergeCell ref="E70:E77"/>
    <mergeCell ref="E78:E89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0"/>
  <sheetViews>
    <sheetView workbookViewId="0">
      <selection activeCell="H2" sqref="H2"/>
    </sheetView>
  </sheetViews>
  <sheetFormatPr defaultRowHeight="15" customHeight="1" x14ac:dyDescent="0.2"/>
  <cols>
    <col min="1" max="1" width="8.7265625" style="10"/>
    <col min="2" max="2" width="13" style="10" bestFit="1" customWidth="1"/>
    <col min="3" max="3" width="9" style="16" customWidth="1"/>
    <col min="4" max="4" width="9" style="17" customWidth="1"/>
    <col min="5" max="5" width="34.36328125" style="13" bestFit="1" customWidth="1"/>
    <col min="6" max="256" width="8.7265625" style="10"/>
    <col min="257" max="257" width="13" style="10" bestFit="1" customWidth="1"/>
    <col min="258" max="259" width="9" style="10" customWidth="1"/>
    <col min="260" max="512" width="8.7265625" style="10"/>
    <col min="513" max="513" width="13" style="10" bestFit="1" customWidth="1"/>
    <col min="514" max="515" width="9" style="10" customWidth="1"/>
    <col min="516" max="768" width="8.7265625" style="10"/>
    <col min="769" max="769" width="13" style="10" bestFit="1" customWidth="1"/>
    <col min="770" max="771" width="9" style="10" customWidth="1"/>
    <col min="772" max="1024" width="8.7265625" style="10"/>
    <col min="1025" max="1025" width="13" style="10" bestFit="1" customWidth="1"/>
    <col min="1026" max="1027" width="9" style="10" customWidth="1"/>
    <col min="1028" max="1280" width="8.7265625" style="10"/>
    <col min="1281" max="1281" width="13" style="10" bestFit="1" customWidth="1"/>
    <col min="1282" max="1283" width="9" style="10" customWidth="1"/>
    <col min="1284" max="1536" width="8.7265625" style="10"/>
    <col min="1537" max="1537" width="13" style="10" bestFit="1" customWidth="1"/>
    <col min="1538" max="1539" width="9" style="10" customWidth="1"/>
    <col min="1540" max="1792" width="8.7265625" style="10"/>
    <col min="1793" max="1793" width="13" style="10" bestFit="1" customWidth="1"/>
    <col min="1794" max="1795" width="9" style="10" customWidth="1"/>
    <col min="1796" max="2048" width="8.7265625" style="10"/>
    <col min="2049" max="2049" width="13" style="10" bestFit="1" customWidth="1"/>
    <col min="2050" max="2051" width="9" style="10" customWidth="1"/>
    <col min="2052" max="2304" width="8.7265625" style="10"/>
    <col min="2305" max="2305" width="13" style="10" bestFit="1" customWidth="1"/>
    <col min="2306" max="2307" width="9" style="10" customWidth="1"/>
    <col min="2308" max="2560" width="8.7265625" style="10"/>
    <col min="2561" max="2561" width="13" style="10" bestFit="1" customWidth="1"/>
    <col min="2562" max="2563" width="9" style="10" customWidth="1"/>
    <col min="2564" max="2816" width="8.7265625" style="10"/>
    <col min="2817" max="2817" width="13" style="10" bestFit="1" customWidth="1"/>
    <col min="2818" max="2819" width="9" style="10" customWidth="1"/>
    <col min="2820" max="3072" width="8.7265625" style="10"/>
    <col min="3073" max="3073" width="13" style="10" bestFit="1" customWidth="1"/>
    <col min="3074" max="3075" width="9" style="10" customWidth="1"/>
    <col min="3076" max="3328" width="8.7265625" style="10"/>
    <col min="3329" max="3329" width="13" style="10" bestFit="1" customWidth="1"/>
    <col min="3330" max="3331" width="9" style="10" customWidth="1"/>
    <col min="3332" max="3584" width="8.7265625" style="10"/>
    <col min="3585" max="3585" width="13" style="10" bestFit="1" customWidth="1"/>
    <col min="3586" max="3587" width="9" style="10" customWidth="1"/>
    <col min="3588" max="3840" width="8.7265625" style="10"/>
    <col min="3841" max="3841" width="13" style="10" bestFit="1" customWidth="1"/>
    <col min="3842" max="3843" width="9" style="10" customWidth="1"/>
    <col min="3844" max="4096" width="8.7265625" style="10"/>
    <col min="4097" max="4097" width="13" style="10" bestFit="1" customWidth="1"/>
    <col min="4098" max="4099" width="9" style="10" customWidth="1"/>
    <col min="4100" max="4352" width="8.7265625" style="10"/>
    <col min="4353" max="4353" width="13" style="10" bestFit="1" customWidth="1"/>
    <col min="4354" max="4355" width="9" style="10" customWidth="1"/>
    <col min="4356" max="4608" width="8.7265625" style="10"/>
    <col min="4609" max="4609" width="13" style="10" bestFit="1" customWidth="1"/>
    <col min="4610" max="4611" width="9" style="10" customWidth="1"/>
    <col min="4612" max="4864" width="8.7265625" style="10"/>
    <col min="4865" max="4865" width="13" style="10" bestFit="1" customWidth="1"/>
    <col min="4866" max="4867" width="9" style="10" customWidth="1"/>
    <col min="4868" max="5120" width="8.7265625" style="10"/>
    <col min="5121" max="5121" width="13" style="10" bestFit="1" customWidth="1"/>
    <col min="5122" max="5123" width="9" style="10" customWidth="1"/>
    <col min="5124" max="5376" width="8.7265625" style="10"/>
    <col min="5377" max="5377" width="13" style="10" bestFit="1" customWidth="1"/>
    <col min="5378" max="5379" width="9" style="10" customWidth="1"/>
    <col min="5380" max="5632" width="8.7265625" style="10"/>
    <col min="5633" max="5633" width="13" style="10" bestFit="1" customWidth="1"/>
    <col min="5634" max="5635" width="9" style="10" customWidth="1"/>
    <col min="5636" max="5888" width="8.7265625" style="10"/>
    <col min="5889" max="5889" width="13" style="10" bestFit="1" customWidth="1"/>
    <col min="5890" max="5891" width="9" style="10" customWidth="1"/>
    <col min="5892" max="6144" width="8.7265625" style="10"/>
    <col min="6145" max="6145" width="13" style="10" bestFit="1" customWidth="1"/>
    <col min="6146" max="6147" width="9" style="10" customWidth="1"/>
    <col min="6148" max="6400" width="8.7265625" style="10"/>
    <col min="6401" max="6401" width="13" style="10" bestFit="1" customWidth="1"/>
    <col min="6402" max="6403" width="9" style="10" customWidth="1"/>
    <col min="6404" max="6656" width="8.7265625" style="10"/>
    <col min="6657" max="6657" width="13" style="10" bestFit="1" customWidth="1"/>
    <col min="6658" max="6659" width="9" style="10" customWidth="1"/>
    <col min="6660" max="6912" width="8.7265625" style="10"/>
    <col min="6913" max="6913" width="13" style="10" bestFit="1" customWidth="1"/>
    <col min="6914" max="6915" width="9" style="10" customWidth="1"/>
    <col min="6916" max="7168" width="8.7265625" style="10"/>
    <col min="7169" max="7169" width="13" style="10" bestFit="1" customWidth="1"/>
    <col min="7170" max="7171" width="9" style="10" customWidth="1"/>
    <col min="7172" max="7424" width="8.7265625" style="10"/>
    <col min="7425" max="7425" width="13" style="10" bestFit="1" customWidth="1"/>
    <col min="7426" max="7427" width="9" style="10" customWidth="1"/>
    <col min="7428" max="7680" width="8.7265625" style="10"/>
    <col min="7681" max="7681" width="13" style="10" bestFit="1" customWidth="1"/>
    <col min="7682" max="7683" width="9" style="10" customWidth="1"/>
    <col min="7684" max="7936" width="8.7265625" style="10"/>
    <col min="7937" max="7937" width="13" style="10" bestFit="1" customWidth="1"/>
    <col min="7938" max="7939" width="9" style="10" customWidth="1"/>
    <col min="7940" max="8192" width="8.7265625" style="10"/>
    <col min="8193" max="8193" width="13" style="10" bestFit="1" customWidth="1"/>
    <col min="8194" max="8195" width="9" style="10" customWidth="1"/>
    <col min="8196" max="8448" width="8.7265625" style="10"/>
    <col min="8449" max="8449" width="13" style="10" bestFit="1" customWidth="1"/>
    <col min="8450" max="8451" width="9" style="10" customWidth="1"/>
    <col min="8452" max="8704" width="8.7265625" style="10"/>
    <col min="8705" max="8705" width="13" style="10" bestFit="1" customWidth="1"/>
    <col min="8706" max="8707" width="9" style="10" customWidth="1"/>
    <col min="8708" max="8960" width="8.7265625" style="10"/>
    <col min="8961" max="8961" width="13" style="10" bestFit="1" customWidth="1"/>
    <col min="8962" max="8963" width="9" style="10" customWidth="1"/>
    <col min="8964" max="9216" width="8.7265625" style="10"/>
    <col min="9217" max="9217" width="13" style="10" bestFit="1" customWidth="1"/>
    <col min="9218" max="9219" width="9" style="10" customWidth="1"/>
    <col min="9220" max="9472" width="8.7265625" style="10"/>
    <col min="9473" max="9473" width="13" style="10" bestFit="1" customWidth="1"/>
    <col min="9474" max="9475" width="9" style="10" customWidth="1"/>
    <col min="9476" max="9728" width="8.7265625" style="10"/>
    <col min="9729" max="9729" width="13" style="10" bestFit="1" customWidth="1"/>
    <col min="9730" max="9731" width="9" style="10" customWidth="1"/>
    <col min="9732" max="9984" width="8.7265625" style="10"/>
    <col min="9985" max="9985" width="13" style="10" bestFit="1" customWidth="1"/>
    <col min="9986" max="9987" width="9" style="10" customWidth="1"/>
    <col min="9988" max="10240" width="8.7265625" style="10"/>
    <col min="10241" max="10241" width="13" style="10" bestFit="1" customWidth="1"/>
    <col min="10242" max="10243" width="9" style="10" customWidth="1"/>
    <col min="10244" max="10496" width="8.7265625" style="10"/>
    <col min="10497" max="10497" width="13" style="10" bestFit="1" customWidth="1"/>
    <col min="10498" max="10499" width="9" style="10" customWidth="1"/>
    <col min="10500" max="10752" width="8.7265625" style="10"/>
    <col min="10753" max="10753" width="13" style="10" bestFit="1" customWidth="1"/>
    <col min="10754" max="10755" width="9" style="10" customWidth="1"/>
    <col min="10756" max="11008" width="8.7265625" style="10"/>
    <col min="11009" max="11009" width="13" style="10" bestFit="1" customWidth="1"/>
    <col min="11010" max="11011" width="9" style="10" customWidth="1"/>
    <col min="11012" max="11264" width="8.7265625" style="10"/>
    <col min="11265" max="11265" width="13" style="10" bestFit="1" customWidth="1"/>
    <col min="11266" max="11267" width="9" style="10" customWidth="1"/>
    <col min="11268" max="11520" width="8.7265625" style="10"/>
    <col min="11521" max="11521" width="13" style="10" bestFit="1" customWidth="1"/>
    <col min="11522" max="11523" width="9" style="10" customWidth="1"/>
    <col min="11524" max="11776" width="8.7265625" style="10"/>
    <col min="11777" max="11777" width="13" style="10" bestFit="1" customWidth="1"/>
    <col min="11778" max="11779" width="9" style="10" customWidth="1"/>
    <col min="11780" max="12032" width="8.7265625" style="10"/>
    <col min="12033" max="12033" width="13" style="10" bestFit="1" customWidth="1"/>
    <col min="12034" max="12035" width="9" style="10" customWidth="1"/>
    <col min="12036" max="12288" width="8.7265625" style="10"/>
    <col min="12289" max="12289" width="13" style="10" bestFit="1" customWidth="1"/>
    <col min="12290" max="12291" width="9" style="10" customWidth="1"/>
    <col min="12292" max="12544" width="8.7265625" style="10"/>
    <col min="12545" max="12545" width="13" style="10" bestFit="1" customWidth="1"/>
    <col min="12546" max="12547" width="9" style="10" customWidth="1"/>
    <col min="12548" max="12800" width="8.7265625" style="10"/>
    <col min="12801" max="12801" width="13" style="10" bestFit="1" customWidth="1"/>
    <col min="12802" max="12803" width="9" style="10" customWidth="1"/>
    <col min="12804" max="13056" width="8.7265625" style="10"/>
    <col min="13057" max="13057" width="13" style="10" bestFit="1" customWidth="1"/>
    <col min="13058" max="13059" width="9" style="10" customWidth="1"/>
    <col min="13060" max="13312" width="8.7265625" style="10"/>
    <col min="13313" max="13313" width="13" style="10" bestFit="1" customWidth="1"/>
    <col min="13314" max="13315" width="9" style="10" customWidth="1"/>
    <col min="13316" max="13568" width="8.7265625" style="10"/>
    <col min="13569" max="13569" width="13" style="10" bestFit="1" customWidth="1"/>
    <col min="13570" max="13571" width="9" style="10" customWidth="1"/>
    <col min="13572" max="13824" width="8.7265625" style="10"/>
    <col min="13825" max="13825" width="13" style="10" bestFit="1" customWidth="1"/>
    <col min="13826" max="13827" width="9" style="10" customWidth="1"/>
    <col min="13828" max="14080" width="8.7265625" style="10"/>
    <col min="14081" max="14081" width="13" style="10" bestFit="1" customWidth="1"/>
    <col min="14082" max="14083" width="9" style="10" customWidth="1"/>
    <col min="14084" max="14336" width="8.7265625" style="10"/>
    <col min="14337" max="14337" width="13" style="10" bestFit="1" customWidth="1"/>
    <col min="14338" max="14339" width="9" style="10" customWidth="1"/>
    <col min="14340" max="14592" width="8.7265625" style="10"/>
    <col min="14593" max="14593" width="13" style="10" bestFit="1" customWidth="1"/>
    <col min="14594" max="14595" width="9" style="10" customWidth="1"/>
    <col min="14596" max="14848" width="8.7265625" style="10"/>
    <col min="14849" max="14849" width="13" style="10" bestFit="1" customWidth="1"/>
    <col min="14850" max="14851" width="9" style="10" customWidth="1"/>
    <col min="14852" max="15104" width="8.7265625" style="10"/>
    <col min="15105" max="15105" width="13" style="10" bestFit="1" customWidth="1"/>
    <col min="15106" max="15107" width="9" style="10" customWidth="1"/>
    <col min="15108" max="15360" width="8.7265625" style="10"/>
    <col min="15361" max="15361" width="13" style="10" bestFit="1" customWidth="1"/>
    <col min="15362" max="15363" width="9" style="10" customWidth="1"/>
    <col min="15364" max="15616" width="8.7265625" style="10"/>
    <col min="15617" max="15617" width="13" style="10" bestFit="1" customWidth="1"/>
    <col min="15618" max="15619" width="9" style="10" customWidth="1"/>
    <col min="15620" max="15872" width="8.7265625" style="10"/>
    <col min="15873" max="15873" width="13" style="10" bestFit="1" customWidth="1"/>
    <col min="15874" max="15875" width="9" style="10" customWidth="1"/>
    <col min="15876" max="16128" width="8.7265625" style="10"/>
    <col min="16129" max="16129" width="13" style="10" bestFit="1" customWidth="1"/>
    <col min="16130" max="16131" width="9" style="10" customWidth="1"/>
    <col min="16132" max="16384" width="8.7265625" style="10"/>
  </cols>
  <sheetData>
    <row r="1" spans="1:5" ht="15" customHeight="1" thickBot="1" x14ac:dyDescent="0.25">
      <c r="A1" s="54" t="s">
        <v>66</v>
      </c>
      <c r="B1" s="54" t="s">
        <v>56</v>
      </c>
      <c r="C1" s="55" t="s">
        <v>78</v>
      </c>
      <c r="D1" s="56" t="s">
        <v>67</v>
      </c>
      <c r="E1" s="54" t="s">
        <v>87</v>
      </c>
    </row>
    <row r="2" spans="1:5" ht="15" customHeight="1" x14ac:dyDescent="0.2">
      <c r="A2" s="69">
        <v>2001</v>
      </c>
      <c r="B2" s="70" t="s">
        <v>69</v>
      </c>
      <c r="C2" s="71">
        <v>0.5</v>
      </c>
      <c r="D2" s="72">
        <v>2720</v>
      </c>
      <c r="E2" s="476" t="s">
        <v>81</v>
      </c>
    </row>
    <row r="3" spans="1:5" ht="15" customHeight="1" x14ac:dyDescent="0.2">
      <c r="A3" s="38">
        <v>2002</v>
      </c>
      <c r="B3" s="20" t="s">
        <v>69</v>
      </c>
      <c r="C3" s="21">
        <v>1</v>
      </c>
      <c r="D3" s="39">
        <v>4300</v>
      </c>
      <c r="E3" s="477"/>
    </row>
    <row r="4" spans="1:5" ht="15" customHeight="1" x14ac:dyDescent="0.2">
      <c r="A4" s="38">
        <v>2003</v>
      </c>
      <c r="B4" s="20" t="s">
        <v>69</v>
      </c>
      <c r="C4" s="21">
        <v>1.5</v>
      </c>
      <c r="D4" s="39">
        <v>6260</v>
      </c>
      <c r="E4" s="477"/>
    </row>
    <row r="5" spans="1:5" ht="15" customHeight="1" x14ac:dyDescent="0.2">
      <c r="A5" s="38">
        <v>2004</v>
      </c>
      <c r="B5" s="20" t="s">
        <v>69</v>
      </c>
      <c r="C5" s="21">
        <v>2</v>
      </c>
      <c r="D5" s="39">
        <v>7150</v>
      </c>
      <c r="E5" s="477"/>
    </row>
    <row r="6" spans="1:5" ht="15" customHeight="1" x14ac:dyDescent="0.2">
      <c r="A6" s="38">
        <v>2005</v>
      </c>
      <c r="B6" s="20" t="s">
        <v>69</v>
      </c>
      <c r="C6" s="21">
        <v>2.5</v>
      </c>
      <c r="D6" s="39">
        <v>8040</v>
      </c>
      <c r="E6" s="477"/>
    </row>
    <row r="7" spans="1:5" ht="15" customHeight="1" x14ac:dyDescent="0.2">
      <c r="A7" s="38">
        <v>2006</v>
      </c>
      <c r="B7" s="20" t="s">
        <v>69</v>
      </c>
      <c r="C7" s="21">
        <v>3</v>
      </c>
      <c r="D7" s="39">
        <v>8920</v>
      </c>
      <c r="E7" s="477"/>
    </row>
    <row r="8" spans="1:5" ht="15" customHeight="1" x14ac:dyDescent="0.2">
      <c r="A8" s="38">
        <v>2007</v>
      </c>
      <c r="B8" s="20" t="s">
        <v>69</v>
      </c>
      <c r="C8" s="21">
        <v>3.5</v>
      </c>
      <c r="D8" s="39">
        <v>9810</v>
      </c>
      <c r="E8" s="477"/>
    </row>
    <row r="9" spans="1:5" ht="15" customHeight="1" x14ac:dyDescent="0.2">
      <c r="A9" s="38">
        <v>2008</v>
      </c>
      <c r="B9" s="20" t="s">
        <v>69</v>
      </c>
      <c r="C9" s="21">
        <v>4</v>
      </c>
      <c r="D9" s="39">
        <v>10700</v>
      </c>
      <c r="E9" s="477"/>
    </row>
    <row r="10" spans="1:5" ht="15" customHeight="1" x14ac:dyDescent="0.2">
      <c r="A10" s="38">
        <v>2009</v>
      </c>
      <c r="B10" s="20" t="s">
        <v>69</v>
      </c>
      <c r="C10" s="21">
        <v>4.5</v>
      </c>
      <c r="D10" s="39">
        <v>11590</v>
      </c>
      <c r="E10" s="477"/>
    </row>
    <row r="11" spans="1:5" ht="15" customHeight="1" x14ac:dyDescent="0.2">
      <c r="A11" s="38">
        <v>2010</v>
      </c>
      <c r="B11" s="20" t="s">
        <v>69</v>
      </c>
      <c r="C11" s="21">
        <v>5</v>
      </c>
      <c r="D11" s="39">
        <v>12480</v>
      </c>
      <c r="E11" s="477"/>
    </row>
    <row r="12" spans="1:5" ht="15" customHeight="1" x14ac:dyDescent="0.2">
      <c r="A12" s="38">
        <v>2011</v>
      </c>
      <c r="B12" s="20" t="s">
        <v>69</v>
      </c>
      <c r="C12" s="21">
        <v>5.5</v>
      </c>
      <c r="D12" s="39">
        <v>13370</v>
      </c>
      <c r="E12" s="477"/>
    </row>
    <row r="13" spans="1:5" ht="15" customHeight="1" x14ac:dyDescent="0.2">
      <c r="A13" s="38">
        <v>2012</v>
      </c>
      <c r="B13" s="20" t="s">
        <v>69</v>
      </c>
      <c r="C13" s="21">
        <v>6</v>
      </c>
      <c r="D13" s="39">
        <v>14260</v>
      </c>
      <c r="E13" s="477"/>
    </row>
    <row r="14" spans="1:5" ht="15" customHeight="1" x14ac:dyDescent="0.2">
      <c r="A14" s="38">
        <v>2013</v>
      </c>
      <c r="B14" s="20" t="s">
        <v>69</v>
      </c>
      <c r="C14" s="21">
        <v>6.5</v>
      </c>
      <c r="D14" s="39">
        <v>15150</v>
      </c>
      <c r="E14" s="477"/>
    </row>
    <row r="15" spans="1:5" ht="15" customHeight="1" x14ac:dyDescent="0.2">
      <c r="A15" s="38">
        <v>2014</v>
      </c>
      <c r="B15" s="20" t="s">
        <v>69</v>
      </c>
      <c r="C15" s="21">
        <v>7</v>
      </c>
      <c r="D15" s="39">
        <v>16040</v>
      </c>
      <c r="E15" s="477"/>
    </row>
    <row r="16" spans="1:5" ht="15" customHeight="1" x14ac:dyDescent="0.2">
      <c r="A16" s="38">
        <v>2015</v>
      </c>
      <c r="B16" s="20" t="s">
        <v>69</v>
      </c>
      <c r="C16" s="21">
        <v>7.5</v>
      </c>
      <c r="D16" s="39">
        <v>16930</v>
      </c>
      <c r="E16" s="477"/>
    </row>
    <row r="17" spans="1:5" ht="15" customHeight="1" thickBot="1" x14ac:dyDescent="0.25">
      <c r="A17" s="73">
        <v>2016</v>
      </c>
      <c r="B17" s="74" t="s">
        <v>69</v>
      </c>
      <c r="C17" s="75">
        <v>8</v>
      </c>
      <c r="D17" s="76">
        <v>17820</v>
      </c>
      <c r="E17" s="478"/>
    </row>
    <row r="18" spans="1:5" ht="15" customHeight="1" x14ac:dyDescent="0.2">
      <c r="A18" s="65">
        <v>3001</v>
      </c>
      <c r="B18" s="66" t="s">
        <v>70</v>
      </c>
      <c r="C18" s="67">
        <v>0.5</v>
      </c>
      <c r="D18" s="68">
        <v>210</v>
      </c>
      <c r="E18" s="479" t="s">
        <v>82</v>
      </c>
    </row>
    <row r="19" spans="1:5" ht="15" customHeight="1" x14ac:dyDescent="0.2">
      <c r="A19" s="40">
        <v>3002</v>
      </c>
      <c r="B19" s="22" t="s">
        <v>70</v>
      </c>
      <c r="C19" s="23">
        <v>1</v>
      </c>
      <c r="D19" s="41">
        <v>420</v>
      </c>
      <c r="E19" s="480"/>
    </row>
    <row r="20" spans="1:5" ht="15" customHeight="1" x14ac:dyDescent="0.2">
      <c r="A20" s="40">
        <v>3003</v>
      </c>
      <c r="B20" s="22" t="s">
        <v>70</v>
      </c>
      <c r="C20" s="23">
        <v>1.5</v>
      </c>
      <c r="D20" s="41">
        <v>630</v>
      </c>
      <c r="E20" s="480"/>
    </row>
    <row r="21" spans="1:5" ht="15" customHeight="1" x14ac:dyDescent="0.2">
      <c r="A21" s="40">
        <v>3004</v>
      </c>
      <c r="B21" s="22" t="s">
        <v>70</v>
      </c>
      <c r="C21" s="23">
        <v>2</v>
      </c>
      <c r="D21" s="41">
        <v>840</v>
      </c>
      <c r="E21" s="480"/>
    </row>
    <row r="22" spans="1:5" ht="15" customHeight="1" x14ac:dyDescent="0.2">
      <c r="A22" s="40">
        <v>3005</v>
      </c>
      <c r="B22" s="22" t="s">
        <v>70</v>
      </c>
      <c r="C22" s="23">
        <v>2.5</v>
      </c>
      <c r="D22" s="41">
        <v>1050</v>
      </c>
      <c r="E22" s="480"/>
    </row>
    <row r="23" spans="1:5" ht="15" customHeight="1" x14ac:dyDescent="0.2">
      <c r="A23" s="40">
        <v>3006</v>
      </c>
      <c r="B23" s="22" t="s">
        <v>70</v>
      </c>
      <c r="C23" s="23">
        <v>3</v>
      </c>
      <c r="D23" s="41">
        <v>1260</v>
      </c>
      <c r="E23" s="480"/>
    </row>
    <row r="24" spans="1:5" ht="15" customHeight="1" x14ac:dyDescent="0.2">
      <c r="A24" s="40">
        <v>3007</v>
      </c>
      <c r="B24" s="22" t="s">
        <v>70</v>
      </c>
      <c r="C24" s="23">
        <v>3.5</v>
      </c>
      <c r="D24" s="41">
        <v>1470</v>
      </c>
      <c r="E24" s="480"/>
    </row>
    <row r="25" spans="1:5" ht="15" customHeight="1" x14ac:dyDescent="0.2">
      <c r="A25" s="40">
        <v>3008</v>
      </c>
      <c r="B25" s="22" t="s">
        <v>70</v>
      </c>
      <c r="C25" s="23">
        <v>4</v>
      </c>
      <c r="D25" s="41">
        <v>1680</v>
      </c>
      <c r="E25" s="480"/>
    </row>
    <row r="26" spans="1:5" ht="15" customHeight="1" x14ac:dyDescent="0.2">
      <c r="A26" s="40">
        <v>3009</v>
      </c>
      <c r="B26" s="22" t="s">
        <v>70</v>
      </c>
      <c r="C26" s="23">
        <v>4.5</v>
      </c>
      <c r="D26" s="41">
        <v>1890</v>
      </c>
      <c r="E26" s="480"/>
    </row>
    <row r="27" spans="1:5" ht="15" customHeight="1" x14ac:dyDescent="0.2">
      <c r="A27" s="40">
        <v>3010</v>
      </c>
      <c r="B27" s="22" t="s">
        <v>70</v>
      </c>
      <c r="C27" s="23">
        <v>5</v>
      </c>
      <c r="D27" s="41">
        <v>2100</v>
      </c>
      <c r="E27" s="480"/>
    </row>
    <row r="28" spans="1:5" ht="15" customHeight="1" x14ac:dyDescent="0.2">
      <c r="A28" s="40">
        <v>3011</v>
      </c>
      <c r="B28" s="22" t="s">
        <v>70</v>
      </c>
      <c r="C28" s="23">
        <v>5.5</v>
      </c>
      <c r="D28" s="41">
        <v>2310</v>
      </c>
      <c r="E28" s="480"/>
    </row>
    <row r="29" spans="1:5" ht="15" customHeight="1" x14ac:dyDescent="0.2">
      <c r="A29" s="40">
        <v>3012</v>
      </c>
      <c r="B29" s="22" t="s">
        <v>70</v>
      </c>
      <c r="C29" s="23">
        <v>6</v>
      </c>
      <c r="D29" s="41">
        <v>2520</v>
      </c>
      <c r="E29" s="480"/>
    </row>
    <row r="30" spans="1:5" s="12" customFormat="1" ht="15" customHeight="1" x14ac:dyDescent="0.2">
      <c r="A30" s="40">
        <v>3013</v>
      </c>
      <c r="B30" s="22" t="s">
        <v>70</v>
      </c>
      <c r="C30" s="23">
        <v>6.5</v>
      </c>
      <c r="D30" s="41">
        <v>2730</v>
      </c>
      <c r="E30" s="480"/>
    </row>
    <row r="31" spans="1:5" s="12" customFormat="1" ht="15" customHeight="1" x14ac:dyDescent="0.2">
      <c r="A31" s="40">
        <v>3014</v>
      </c>
      <c r="B31" s="22" t="s">
        <v>70</v>
      </c>
      <c r="C31" s="23">
        <v>7</v>
      </c>
      <c r="D31" s="41">
        <v>2940</v>
      </c>
      <c r="E31" s="480"/>
    </row>
    <row r="32" spans="1:5" s="12" customFormat="1" ht="15" customHeight="1" x14ac:dyDescent="0.2">
      <c r="A32" s="40">
        <v>3015</v>
      </c>
      <c r="B32" s="22" t="s">
        <v>70</v>
      </c>
      <c r="C32" s="23">
        <v>7.5</v>
      </c>
      <c r="D32" s="41">
        <v>3150</v>
      </c>
      <c r="E32" s="480"/>
    </row>
    <row r="33" spans="1:5" s="12" customFormat="1" ht="15" customHeight="1" x14ac:dyDescent="0.2">
      <c r="A33" s="40">
        <v>3016</v>
      </c>
      <c r="B33" s="22" t="s">
        <v>70</v>
      </c>
      <c r="C33" s="23">
        <v>8</v>
      </c>
      <c r="D33" s="41">
        <v>3360</v>
      </c>
      <c r="E33" s="480"/>
    </row>
    <row r="34" spans="1:5" s="12" customFormat="1" ht="15" customHeight="1" x14ac:dyDescent="0.2">
      <c r="A34" s="40">
        <v>3017</v>
      </c>
      <c r="B34" s="22" t="s">
        <v>70</v>
      </c>
      <c r="C34" s="23">
        <v>8.5</v>
      </c>
      <c r="D34" s="41">
        <v>3570</v>
      </c>
      <c r="E34" s="480"/>
    </row>
    <row r="35" spans="1:5" s="12" customFormat="1" ht="15" customHeight="1" x14ac:dyDescent="0.2">
      <c r="A35" s="40">
        <v>3018</v>
      </c>
      <c r="B35" s="22" t="s">
        <v>70</v>
      </c>
      <c r="C35" s="23">
        <v>9</v>
      </c>
      <c r="D35" s="41">
        <v>3780</v>
      </c>
      <c r="E35" s="480"/>
    </row>
    <row r="36" spans="1:5" s="12" customFormat="1" ht="15" customHeight="1" x14ac:dyDescent="0.2">
      <c r="A36" s="40">
        <v>3019</v>
      </c>
      <c r="B36" s="22" t="s">
        <v>70</v>
      </c>
      <c r="C36" s="23">
        <v>9.5</v>
      </c>
      <c r="D36" s="41">
        <v>3990</v>
      </c>
      <c r="E36" s="480"/>
    </row>
    <row r="37" spans="1:5" s="12" customFormat="1" ht="15" customHeight="1" x14ac:dyDescent="0.2">
      <c r="A37" s="40">
        <v>3020</v>
      </c>
      <c r="B37" s="22" t="s">
        <v>70</v>
      </c>
      <c r="C37" s="23">
        <v>10</v>
      </c>
      <c r="D37" s="41">
        <v>4200</v>
      </c>
      <c r="E37" s="480"/>
    </row>
    <row r="38" spans="1:5" s="12" customFormat="1" ht="15" customHeight="1" x14ac:dyDescent="0.2">
      <c r="A38" s="40">
        <v>3021</v>
      </c>
      <c r="B38" s="22" t="s">
        <v>70</v>
      </c>
      <c r="C38" s="23">
        <v>10.5</v>
      </c>
      <c r="D38" s="41">
        <v>4410</v>
      </c>
      <c r="E38" s="480"/>
    </row>
    <row r="39" spans="1:5" s="12" customFormat="1" ht="15" customHeight="1" x14ac:dyDescent="0.2">
      <c r="A39" s="40">
        <v>3022</v>
      </c>
      <c r="B39" s="22" t="s">
        <v>70</v>
      </c>
      <c r="C39" s="23">
        <v>11</v>
      </c>
      <c r="D39" s="41">
        <v>4620</v>
      </c>
      <c r="E39" s="480"/>
    </row>
    <row r="40" spans="1:5" s="12" customFormat="1" ht="15" customHeight="1" x14ac:dyDescent="0.2">
      <c r="A40" s="40">
        <v>3023</v>
      </c>
      <c r="B40" s="22" t="s">
        <v>70</v>
      </c>
      <c r="C40" s="23">
        <v>11.5</v>
      </c>
      <c r="D40" s="41">
        <v>4830</v>
      </c>
      <c r="E40" s="480"/>
    </row>
    <row r="41" spans="1:5" ht="15" customHeight="1" x14ac:dyDescent="0.2">
      <c r="A41" s="40">
        <v>3024</v>
      </c>
      <c r="B41" s="22" t="s">
        <v>70</v>
      </c>
      <c r="C41" s="23">
        <v>12</v>
      </c>
      <c r="D41" s="41">
        <v>5040</v>
      </c>
      <c r="E41" s="480"/>
    </row>
    <row r="42" spans="1:5" ht="15" customHeight="1" x14ac:dyDescent="0.2">
      <c r="A42" s="40">
        <v>3025</v>
      </c>
      <c r="B42" s="22" t="s">
        <v>70</v>
      </c>
      <c r="C42" s="23">
        <v>12.5</v>
      </c>
      <c r="D42" s="41">
        <v>5250</v>
      </c>
      <c r="E42" s="480"/>
    </row>
    <row r="43" spans="1:5" ht="15" customHeight="1" x14ac:dyDescent="0.2">
      <c r="A43" s="40">
        <v>3026</v>
      </c>
      <c r="B43" s="22" t="s">
        <v>70</v>
      </c>
      <c r="C43" s="23">
        <v>13</v>
      </c>
      <c r="D43" s="41">
        <v>5460</v>
      </c>
      <c r="E43" s="480"/>
    </row>
    <row r="44" spans="1:5" ht="15" customHeight="1" x14ac:dyDescent="0.2">
      <c r="A44" s="40">
        <v>3027</v>
      </c>
      <c r="B44" s="22" t="s">
        <v>70</v>
      </c>
      <c r="C44" s="23">
        <v>13.5</v>
      </c>
      <c r="D44" s="41">
        <v>5670</v>
      </c>
      <c r="E44" s="480"/>
    </row>
    <row r="45" spans="1:5" ht="15" customHeight="1" x14ac:dyDescent="0.2">
      <c r="A45" s="40">
        <v>3028</v>
      </c>
      <c r="B45" s="22" t="s">
        <v>70</v>
      </c>
      <c r="C45" s="23">
        <v>14</v>
      </c>
      <c r="D45" s="41">
        <v>5880</v>
      </c>
      <c r="E45" s="480"/>
    </row>
    <row r="46" spans="1:5" ht="15" customHeight="1" x14ac:dyDescent="0.2">
      <c r="A46" s="40">
        <v>3029</v>
      </c>
      <c r="B46" s="22" t="s">
        <v>70</v>
      </c>
      <c r="C46" s="23">
        <v>14.5</v>
      </c>
      <c r="D46" s="41">
        <v>6090</v>
      </c>
      <c r="E46" s="480"/>
    </row>
    <row r="47" spans="1:5" ht="15" customHeight="1" x14ac:dyDescent="0.2">
      <c r="A47" s="40">
        <v>3030</v>
      </c>
      <c r="B47" s="22" t="s">
        <v>70</v>
      </c>
      <c r="C47" s="23">
        <v>15</v>
      </c>
      <c r="D47" s="41">
        <v>6300</v>
      </c>
      <c r="E47" s="480"/>
    </row>
    <row r="48" spans="1:5" ht="15" customHeight="1" x14ac:dyDescent="0.2">
      <c r="A48" s="40">
        <v>3031</v>
      </c>
      <c r="B48" s="22" t="s">
        <v>70</v>
      </c>
      <c r="C48" s="23">
        <v>15.5</v>
      </c>
      <c r="D48" s="41">
        <v>6510</v>
      </c>
      <c r="E48" s="480"/>
    </row>
    <row r="49" spans="1:5" ht="15" customHeight="1" x14ac:dyDescent="0.2">
      <c r="A49" s="40">
        <v>3032</v>
      </c>
      <c r="B49" s="22" t="s">
        <v>70</v>
      </c>
      <c r="C49" s="23">
        <v>16</v>
      </c>
      <c r="D49" s="41">
        <v>6720</v>
      </c>
      <c r="E49" s="480"/>
    </row>
    <row r="50" spans="1:5" ht="15" customHeight="1" x14ac:dyDescent="0.2">
      <c r="A50" s="40">
        <v>3033</v>
      </c>
      <c r="B50" s="22" t="s">
        <v>70</v>
      </c>
      <c r="C50" s="23">
        <v>16.5</v>
      </c>
      <c r="D50" s="41">
        <v>6930</v>
      </c>
      <c r="E50" s="480"/>
    </row>
    <row r="51" spans="1:5" ht="15" customHeight="1" x14ac:dyDescent="0.2">
      <c r="A51" s="40">
        <v>3034</v>
      </c>
      <c r="B51" s="22" t="s">
        <v>70</v>
      </c>
      <c r="C51" s="23">
        <v>17</v>
      </c>
      <c r="D51" s="41">
        <v>7140</v>
      </c>
      <c r="E51" s="480"/>
    </row>
    <row r="52" spans="1:5" ht="15" customHeight="1" x14ac:dyDescent="0.2">
      <c r="A52" s="40">
        <v>3035</v>
      </c>
      <c r="B52" s="22" t="s">
        <v>70</v>
      </c>
      <c r="C52" s="23">
        <v>17.5</v>
      </c>
      <c r="D52" s="41">
        <v>7350</v>
      </c>
      <c r="E52" s="480"/>
    </row>
    <row r="53" spans="1:5" ht="15" customHeight="1" x14ac:dyDescent="0.2">
      <c r="A53" s="40">
        <v>3036</v>
      </c>
      <c r="B53" s="22" t="s">
        <v>70</v>
      </c>
      <c r="C53" s="23">
        <v>18</v>
      </c>
      <c r="D53" s="41">
        <v>7560</v>
      </c>
      <c r="E53" s="480"/>
    </row>
    <row r="54" spans="1:5" ht="15" customHeight="1" x14ac:dyDescent="0.2">
      <c r="A54" s="40">
        <v>3037</v>
      </c>
      <c r="B54" s="22" t="s">
        <v>70</v>
      </c>
      <c r="C54" s="23">
        <v>18.5</v>
      </c>
      <c r="D54" s="41">
        <v>7770</v>
      </c>
      <c r="E54" s="480"/>
    </row>
    <row r="55" spans="1:5" ht="15" customHeight="1" x14ac:dyDescent="0.2">
      <c r="A55" s="40">
        <v>3038</v>
      </c>
      <c r="B55" s="22" t="s">
        <v>70</v>
      </c>
      <c r="C55" s="23">
        <v>19</v>
      </c>
      <c r="D55" s="41">
        <v>7980</v>
      </c>
      <c r="E55" s="480"/>
    </row>
    <row r="56" spans="1:5" ht="15" customHeight="1" x14ac:dyDescent="0.2">
      <c r="A56" s="40">
        <v>3039</v>
      </c>
      <c r="B56" s="22" t="s">
        <v>70</v>
      </c>
      <c r="C56" s="23">
        <v>19.5</v>
      </c>
      <c r="D56" s="41">
        <v>8190</v>
      </c>
      <c r="E56" s="480"/>
    </row>
    <row r="57" spans="1:5" ht="15" customHeight="1" x14ac:dyDescent="0.2">
      <c r="A57" s="40">
        <v>3040</v>
      </c>
      <c r="B57" s="22" t="s">
        <v>70</v>
      </c>
      <c r="C57" s="23">
        <v>20</v>
      </c>
      <c r="D57" s="41">
        <v>8400</v>
      </c>
      <c r="E57" s="480"/>
    </row>
    <row r="58" spans="1:5" ht="15" customHeight="1" x14ac:dyDescent="0.2">
      <c r="A58" s="40">
        <v>3041</v>
      </c>
      <c r="B58" s="22" t="s">
        <v>70</v>
      </c>
      <c r="C58" s="23">
        <v>20.5</v>
      </c>
      <c r="D58" s="41">
        <v>8610</v>
      </c>
      <c r="E58" s="480"/>
    </row>
    <row r="59" spans="1:5" ht="15" customHeight="1" x14ac:dyDescent="0.2">
      <c r="A59" s="40">
        <v>3042</v>
      </c>
      <c r="B59" s="22" t="s">
        <v>70</v>
      </c>
      <c r="C59" s="23">
        <v>21</v>
      </c>
      <c r="D59" s="41">
        <v>8820</v>
      </c>
      <c r="E59" s="480"/>
    </row>
    <row r="60" spans="1:5" ht="15" customHeight="1" x14ac:dyDescent="0.2">
      <c r="A60" s="40">
        <v>3043</v>
      </c>
      <c r="B60" s="22" t="s">
        <v>70</v>
      </c>
      <c r="C60" s="23">
        <v>21.5</v>
      </c>
      <c r="D60" s="41">
        <v>9030</v>
      </c>
      <c r="E60" s="480"/>
    </row>
    <row r="61" spans="1:5" ht="15" customHeight="1" x14ac:dyDescent="0.2">
      <c r="A61" s="40">
        <v>3044</v>
      </c>
      <c r="B61" s="22" t="s">
        <v>70</v>
      </c>
      <c r="C61" s="23">
        <v>22</v>
      </c>
      <c r="D61" s="41">
        <v>9240</v>
      </c>
      <c r="E61" s="480"/>
    </row>
    <row r="62" spans="1:5" ht="15" customHeight="1" x14ac:dyDescent="0.2">
      <c r="A62" s="40">
        <v>3045</v>
      </c>
      <c r="B62" s="22" t="s">
        <v>70</v>
      </c>
      <c r="C62" s="23">
        <v>22.5</v>
      </c>
      <c r="D62" s="41">
        <v>9450</v>
      </c>
      <c r="E62" s="480"/>
    </row>
    <row r="63" spans="1:5" ht="15" customHeight="1" x14ac:dyDescent="0.2">
      <c r="A63" s="40">
        <v>3046</v>
      </c>
      <c r="B63" s="22" t="s">
        <v>70</v>
      </c>
      <c r="C63" s="23">
        <v>23</v>
      </c>
      <c r="D63" s="41">
        <v>9660</v>
      </c>
      <c r="E63" s="480"/>
    </row>
    <row r="64" spans="1:5" ht="15" customHeight="1" x14ac:dyDescent="0.2">
      <c r="A64" s="40">
        <v>3047</v>
      </c>
      <c r="B64" s="22" t="s">
        <v>70</v>
      </c>
      <c r="C64" s="23">
        <v>23.5</v>
      </c>
      <c r="D64" s="41">
        <v>9870</v>
      </c>
      <c r="E64" s="480"/>
    </row>
    <row r="65" spans="1:5" ht="15" customHeight="1" thickBot="1" x14ac:dyDescent="0.25">
      <c r="A65" s="77">
        <v>3048</v>
      </c>
      <c r="B65" s="78" t="s">
        <v>70</v>
      </c>
      <c r="C65" s="79">
        <v>24</v>
      </c>
      <c r="D65" s="80">
        <v>10080</v>
      </c>
      <c r="E65" s="480"/>
    </row>
    <row r="66" spans="1:5" ht="15" customHeight="1" x14ac:dyDescent="0.2">
      <c r="A66" s="85">
        <v>4001</v>
      </c>
      <c r="B66" s="86" t="s">
        <v>71</v>
      </c>
      <c r="C66" s="87">
        <v>0.5</v>
      </c>
      <c r="D66" s="88">
        <v>300</v>
      </c>
      <c r="E66" s="481" t="s">
        <v>83</v>
      </c>
    </row>
    <row r="67" spans="1:5" ht="15" customHeight="1" x14ac:dyDescent="0.2">
      <c r="A67" s="42">
        <v>4002</v>
      </c>
      <c r="B67" s="24" t="s">
        <v>71</v>
      </c>
      <c r="C67" s="25">
        <v>1</v>
      </c>
      <c r="D67" s="43">
        <v>600</v>
      </c>
      <c r="E67" s="482"/>
    </row>
    <row r="68" spans="1:5" ht="15" customHeight="1" x14ac:dyDescent="0.2">
      <c r="A68" s="42">
        <v>4003</v>
      </c>
      <c r="B68" s="24" t="s">
        <v>71</v>
      </c>
      <c r="C68" s="25">
        <v>1.5</v>
      </c>
      <c r="D68" s="43">
        <v>900</v>
      </c>
      <c r="E68" s="482"/>
    </row>
    <row r="69" spans="1:5" ht="15" customHeight="1" thickBot="1" x14ac:dyDescent="0.25">
      <c r="A69" s="89">
        <v>4004</v>
      </c>
      <c r="B69" s="90" t="s">
        <v>71</v>
      </c>
      <c r="C69" s="91">
        <v>2</v>
      </c>
      <c r="D69" s="92">
        <v>1200</v>
      </c>
      <c r="E69" s="483"/>
    </row>
    <row r="70" spans="1:5" ht="15" customHeight="1" x14ac:dyDescent="0.2">
      <c r="A70" s="81">
        <v>5001</v>
      </c>
      <c r="B70" s="82" t="s">
        <v>72</v>
      </c>
      <c r="C70" s="83">
        <v>0.5</v>
      </c>
      <c r="D70" s="84">
        <v>300</v>
      </c>
      <c r="E70" s="484" t="s">
        <v>84</v>
      </c>
    </row>
    <row r="71" spans="1:5" ht="15" customHeight="1" x14ac:dyDescent="0.2">
      <c r="A71" s="44">
        <v>5002</v>
      </c>
      <c r="B71" s="26" t="s">
        <v>72</v>
      </c>
      <c r="C71" s="27">
        <v>1</v>
      </c>
      <c r="D71" s="45">
        <v>600</v>
      </c>
      <c r="E71" s="485"/>
    </row>
    <row r="72" spans="1:5" ht="15" customHeight="1" x14ac:dyDescent="0.2">
      <c r="A72" s="44">
        <v>5003</v>
      </c>
      <c r="B72" s="26" t="s">
        <v>72</v>
      </c>
      <c r="C72" s="27">
        <v>1.5</v>
      </c>
      <c r="D72" s="45">
        <v>900</v>
      </c>
      <c r="E72" s="485"/>
    </row>
    <row r="73" spans="1:5" ht="15" customHeight="1" x14ac:dyDescent="0.2">
      <c r="A73" s="44">
        <v>5004</v>
      </c>
      <c r="B73" s="26" t="s">
        <v>72</v>
      </c>
      <c r="C73" s="27">
        <v>2</v>
      </c>
      <c r="D73" s="45">
        <v>1200</v>
      </c>
      <c r="E73" s="485"/>
    </row>
    <row r="74" spans="1:5" ht="15" customHeight="1" x14ac:dyDescent="0.2">
      <c r="A74" s="44">
        <v>5005</v>
      </c>
      <c r="B74" s="26" t="s">
        <v>72</v>
      </c>
      <c r="C74" s="27">
        <v>2.5</v>
      </c>
      <c r="D74" s="45">
        <v>1500</v>
      </c>
      <c r="E74" s="485"/>
    </row>
    <row r="75" spans="1:5" ht="15" customHeight="1" x14ac:dyDescent="0.2">
      <c r="A75" s="44">
        <v>5006</v>
      </c>
      <c r="B75" s="26" t="s">
        <v>72</v>
      </c>
      <c r="C75" s="27">
        <v>3</v>
      </c>
      <c r="D75" s="45">
        <v>1800</v>
      </c>
      <c r="E75" s="485"/>
    </row>
    <row r="76" spans="1:5" ht="15" customHeight="1" x14ac:dyDescent="0.2">
      <c r="A76" s="44">
        <v>5007</v>
      </c>
      <c r="B76" s="26" t="s">
        <v>72</v>
      </c>
      <c r="C76" s="27">
        <v>3.5</v>
      </c>
      <c r="D76" s="45">
        <v>2100</v>
      </c>
      <c r="E76" s="485"/>
    </row>
    <row r="77" spans="1:5" ht="15" customHeight="1" thickBot="1" x14ac:dyDescent="0.25">
      <c r="A77" s="93">
        <v>5008</v>
      </c>
      <c r="B77" s="94" t="s">
        <v>72</v>
      </c>
      <c r="C77" s="95">
        <v>4</v>
      </c>
      <c r="D77" s="96">
        <v>2400</v>
      </c>
      <c r="E77" s="485"/>
    </row>
    <row r="78" spans="1:5" ht="15" customHeight="1" x14ac:dyDescent="0.2">
      <c r="A78" s="101">
        <v>5009</v>
      </c>
      <c r="B78" s="102" t="s">
        <v>73</v>
      </c>
      <c r="C78" s="103">
        <v>0.5</v>
      </c>
      <c r="D78" s="104">
        <v>550</v>
      </c>
      <c r="E78" s="468" t="s">
        <v>85</v>
      </c>
    </row>
    <row r="79" spans="1:5" ht="15" customHeight="1" x14ac:dyDescent="0.2">
      <c r="A79" s="46">
        <v>5010</v>
      </c>
      <c r="B79" s="28" t="s">
        <v>73</v>
      </c>
      <c r="C79" s="29">
        <v>1</v>
      </c>
      <c r="D79" s="47">
        <v>1100</v>
      </c>
      <c r="E79" s="469"/>
    </row>
    <row r="80" spans="1:5" ht="15" customHeight="1" x14ac:dyDescent="0.2">
      <c r="A80" s="46">
        <v>5011</v>
      </c>
      <c r="B80" s="28" t="s">
        <v>73</v>
      </c>
      <c r="C80" s="29">
        <v>1.5</v>
      </c>
      <c r="D80" s="47">
        <v>1650</v>
      </c>
      <c r="E80" s="469"/>
    </row>
    <row r="81" spans="1:5" ht="15" customHeight="1" x14ac:dyDescent="0.2">
      <c r="A81" s="46">
        <v>5012</v>
      </c>
      <c r="B81" s="28" t="s">
        <v>73</v>
      </c>
      <c r="C81" s="29">
        <v>2</v>
      </c>
      <c r="D81" s="47">
        <v>2200</v>
      </c>
      <c r="E81" s="469"/>
    </row>
    <row r="82" spans="1:5" ht="15" customHeight="1" x14ac:dyDescent="0.2">
      <c r="A82" s="46">
        <v>5013</v>
      </c>
      <c r="B82" s="28" t="s">
        <v>73</v>
      </c>
      <c r="C82" s="29">
        <v>2.5</v>
      </c>
      <c r="D82" s="47">
        <v>2750</v>
      </c>
      <c r="E82" s="469"/>
    </row>
    <row r="83" spans="1:5" ht="15" customHeight="1" x14ac:dyDescent="0.2">
      <c r="A83" s="46">
        <v>5014</v>
      </c>
      <c r="B83" s="28" t="s">
        <v>73</v>
      </c>
      <c r="C83" s="29">
        <v>3</v>
      </c>
      <c r="D83" s="47">
        <v>3300</v>
      </c>
      <c r="E83" s="469"/>
    </row>
    <row r="84" spans="1:5" ht="15" customHeight="1" x14ac:dyDescent="0.2">
      <c r="A84" s="46">
        <v>5015</v>
      </c>
      <c r="B84" s="28" t="s">
        <v>73</v>
      </c>
      <c r="C84" s="29">
        <v>3.5</v>
      </c>
      <c r="D84" s="47">
        <v>3850</v>
      </c>
      <c r="E84" s="469"/>
    </row>
    <row r="85" spans="1:5" ht="15" customHeight="1" x14ac:dyDescent="0.2">
      <c r="A85" s="46">
        <v>5016</v>
      </c>
      <c r="B85" s="28" t="s">
        <v>73</v>
      </c>
      <c r="C85" s="29">
        <v>4</v>
      </c>
      <c r="D85" s="47">
        <v>4400</v>
      </c>
      <c r="E85" s="469"/>
    </row>
    <row r="86" spans="1:5" ht="15" customHeight="1" x14ac:dyDescent="0.2">
      <c r="A86" s="46">
        <v>5017</v>
      </c>
      <c r="B86" s="28" t="s">
        <v>73</v>
      </c>
      <c r="C86" s="29">
        <v>4.5</v>
      </c>
      <c r="D86" s="47">
        <v>4950</v>
      </c>
      <c r="E86" s="469"/>
    </row>
    <row r="87" spans="1:5" ht="15" customHeight="1" x14ac:dyDescent="0.2">
      <c r="A87" s="46">
        <v>5018</v>
      </c>
      <c r="B87" s="28" t="s">
        <v>73</v>
      </c>
      <c r="C87" s="29">
        <v>5</v>
      </c>
      <c r="D87" s="47">
        <v>5500</v>
      </c>
      <c r="E87" s="469"/>
    </row>
    <row r="88" spans="1:5" ht="15" customHeight="1" x14ac:dyDescent="0.2">
      <c r="A88" s="46">
        <v>5019</v>
      </c>
      <c r="B88" s="28" t="s">
        <v>73</v>
      </c>
      <c r="C88" s="29">
        <v>5.5</v>
      </c>
      <c r="D88" s="47">
        <v>6050</v>
      </c>
      <c r="E88" s="469"/>
    </row>
    <row r="89" spans="1:5" ht="15" customHeight="1" thickBot="1" x14ac:dyDescent="0.25">
      <c r="A89" s="105">
        <v>5020</v>
      </c>
      <c r="B89" s="106" t="s">
        <v>73</v>
      </c>
      <c r="C89" s="107">
        <v>6</v>
      </c>
      <c r="D89" s="108">
        <v>6600</v>
      </c>
      <c r="E89" s="470"/>
    </row>
    <row r="90" spans="1:5" ht="15" customHeight="1" x14ac:dyDescent="0.2">
      <c r="A90" s="97">
        <v>7001</v>
      </c>
      <c r="B90" s="98" t="s">
        <v>74</v>
      </c>
      <c r="C90" s="99">
        <v>0.5</v>
      </c>
      <c r="D90" s="100">
        <v>600</v>
      </c>
      <c r="E90" s="471" t="s">
        <v>86</v>
      </c>
    </row>
    <row r="91" spans="1:5" ht="15" customHeight="1" x14ac:dyDescent="0.2">
      <c r="A91" s="48">
        <v>7002</v>
      </c>
      <c r="B91" s="30" t="s">
        <v>74</v>
      </c>
      <c r="C91" s="31">
        <v>1</v>
      </c>
      <c r="D91" s="49">
        <v>1200</v>
      </c>
      <c r="E91" s="472"/>
    </row>
    <row r="92" spans="1:5" ht="15" customHeight="1" x14ac:dyDescent="0.2">
      <c r="A92" s="48">
        <v>7003</v>
      </c>
      <c r="B92" s="30" t="s">
        <v>74</v>
      </c>
      <c r="C92" s="31">
        <v>1.5</v>
      </c>
      <c r="D92" s="49">
        <v>1800</v>
      </c>
      <c r="E92" s="472"/>
    </row>
    <row r="93" spans="1:5" ht="15" customHeight="1" x14ac:dyDescent="0.2">
      <c r="A93" s="48">
        <v>7004</v>
      </c>
      <c r="B93" s="30" t="s">
        <v>74</v>
      </c>
      <c r="C93" s="31">
        <v>2</v>
      </c>
      <c r="D93" s="49">
        <v>2400</v>
      </c>
      <c r="E93" s="472"/>
    </row>
    <row r="94" spans="1:5" ht="15" customHeight="1" x14ac:dyDescent="0.2">
      <c r="A94" s="48">
        <v>7005</v>
      </c>
      <c r="B94" s="30" t="s">
        <v>74</v>
      </c>
      <c r="C94" s="31">
        <v>2.5</v>
      </c>
      <c r="D94" s="49">
        <v>3000</v>
      </c>
      <c r="E94" s="472"/>
    </row>
    <row r="95" spans="1:5" ht="15" customHeight="1" x14ac:dyDescent="0.2">
      <c r="A95" s="48">
        <v>7006</v>
      </c>
      <c r="B95" s="30" t="s">
        <v>74</v>
      </c>
      <c r="C95" s="31">
        <v>3</v>
      </c>
      <c r="D95" s="49">
        <v>3600</v>
      </c>
      <c r="E95" s="472"/>
    </row>
    <row r="96" spans="1:5" ht="15" customHeight="1" x14ac:dyDescent="0.2">
      <c r="A96" s="48">
        <v>7007</v>
      </c>
      <c r="B96" s="30" t="s">
        <v>74</v>
      </c>
      <c r="C96" s="31">
        <v>3.5</v>
      </c>
      <c r="D96" s="49">
        <v>4200</v>
      </c>
      <c r="E96" s="472"/>
    </row>
    <row r="97" spans="1:5" ht="15" customHeight="1" x14ac:dyDescent="0.2">
      <c r="A97" s="48">
        <v>7008</v>
      </c>
      <c r="B97" s="30" t="s">
        <v>74</v>
      </c>
      <c r="C97" s="31">
        <v>4</v>
      </c>
      <c r="D97" s="49">
        <v>4800</v>
      </c>
      <c r="E97" s="472"/>
    </row>
    <row r="98" spans="1:5" ht="15" customHeight="1" x14ac:dyDescent="0.2">
      <c r="A98" s="48">
        <v>7009</v>
      </c>
      <c r="B98" s="30" t="s">
        <v>74</v>
      </c>
      <c r="C98" s="31">
        <v>4.5</v>
      </c>
      <c r="D98" s="49">
        <v>5400</v>
      </c>
      <c r="E98" s="472"/>
    </row>
    <row r="99" spans="1:5" ht="15" customHeight="1" x14ac:dyDescent="0.2">
      <c r="A99" s="48">
        <v>7010</v>
      </c>
      <c r="B99" s="30" t="s">
        <v>74</v>
      </c>
      <c r="C99" s="31">
        <v>5</v>
      </c>
      <c r="D99" s="49">
        <v>6000</v>
      </c>
      <c r="E99" s="472"/>
    </row>
    <row r="100" spans="1:5" ht="15" customHeight="1" x14ac:dyDescent="0.2">
      <c r="A100" s="48">
        <v>7011</v>
      </c>
      <c r="B100" s="30" t="s">
        <v>74</v>
      </c>
      <c r="C100" s="31">
        <v>5.5</v>
      </c>
      <c r="D100" s="49">
        <v>6600</v>
      </c>
      <c r="E100" s="472"/>
    </row>
    <row r="101" spans="1:5" ht="15" customHeight="1" x14ac:dyDescent="0.2">
      <c r="A101" s="48">
        <v>7012</v>
      </c>
      <c r="B101" s="30" t="s">
        <v>74</v>
      </c>
      <c r="C101" s="31">
        <v>6</v>
      </c>
      <c r="D101" s="49">
        <v>7200</v>
      </c>
      <c r="E101" s="472"/>
    </row>
    <row r="102" spans="1:5" ht="15" customHeight="1" x14ac:dyDescent="0.2">
      <c r="A102" s="48">
        <v>7013</v>
      </c>
      <c r="B102" s="30" t="s">
        <v>74</v>
      </c>
      <c r="C102" s="31">
        <v>6.5</v>
      </c>
      <c r="D102" s="49">
        <v>7800</v>
      </c>
      <c r="E102" s="472"/>
    </row>
    <row r="103" spans="1:5" ht="15" customHeight="1" x14ac:dyDescent="0.2">
      <c r="A103" s="48">
        <v>7014</v>
      </c>
      <c r="B103" s="30" t="s">
        <v>74</v>
      </c>
      <c r="C103" s="31">
        <v>7</v>
      </c>
      <c r="D103" s="49">
        <v>8400</v>
      </c>
      <c r="E103" s="472"/>
    </row>
    <row r="104" spans="1:5" ht="15" customHeight="1" x14ac:dyDescent="0.2">
      <c r="A104" s="48">
        <v>7015</v>
      </c>
      <c r="B104" s="30" t="s">
        <v>74</v>
      </c>
      <c r="C104" s="31">
        <v>7.5</v>
      </c>
      <c r="D104" s="49">
        <v>9000</v>
      </c>
      <c r="E104" s="472"/>
    </row>
    <row r="105" spans="1:5" ht="15" customHeight="1" x14ac:dyDescent="0.2">
      <c r="A105" s="48">
        <v>7016</v>
      </c>
      <c r="B105" s="30" t="s">
        <v>74</v>
      </c>
      <c r="C105" s="31">
        <v>8</v>
      </c>
      <c r="D105" s="49">
        <v>9600</v>
      </c>
      <c r="E105" s="472"/>
    </row>
    <row r="106" spans="1:5" ht="15" customHeight="1" x14ac:dyDescent="0.2">
      <c r="A106" s="48">
        <v>7017</v>
      </c>
      <c r="B106" s="30" t="s">
        <v>74</v>
      </c>
      <c r="C106" s="31">
        <v>8.5</v>
      </c>
      <c r="D106" s="49">
        <v>10200</v>
      </c>
      <c r="E106" s="472"/>
    </row>
    <row r="107" spans="1:5" ht="15" customHeight="1" x14ac:dyDescent="0.2">
      <c r="A107" s="48">
        <v>7018</v>
      </c>
      <c r="B107" s="30" t="s">
        <v>74</v>
      </c>
      <c r="C107" s="31">
        <v>9</v>
      </c>
      <c r="D107" s="49">
        <v>10800</v>
      </c>
      <c r="E107" s="472"/>
    </row>
    <row r="108" spans="1:5" ht="15" customHeight="1" x14ac:dyDescent="0.2">
      <c r="A108" s="48">
        <v>7019</v>
      </c>
      <c r="B108" s="30" t="s">
        <v>74</v>
      </c>
      <c r="C108" s="31">
        <v>9.5</v>
      </c>
      <c r="D108" s="49">
        <v>11400</v>
      </c>
      <c r="E108" s="472"/>
    </row>
    <row r="109" spans="1:5" ht="15" customHeight="1" x14ac:dyDescent="0.2">
      <c r="A109" s="48">
        <v>7020</v>
      </c>
      <c r="B109" s="30" t="s">
        <v>74</v>
      </c>
      <c r="C109" s="31">
        <v>10</v>
      </c>
      <c r="D109" s="49">
        <v>12000</v>
      </c>
      <c r="E109" s="472"/>
    </row>
    <row r="110" spans="1:5" ht="15" customHeight="1" x14ac:dyDescent="0.2">
      <c r="A110" s="48">
        <v>7021</v>
      </c>
      <c r="B110" s="30" t="s">
        <v>74</v>
      </c>
      <c r="C110" s="31">
        <v>10.5</v>
      </c>
      <c r="D110" s="49">
        <v>12600</v>
      </c>
      <c r="E110" s="472"/>
    </row>
    <row r="111" spans="1:5" ht="15" customHeight="1" x14ac:dyDescent="0.2">
      <c r="A111" s="48">
        <v>7022</v>
      </c>
      <c r="B111" s="30" t="s">
        <v>74</v>
      </c>
      <c r="C111" s="31">
        <v>11</v>
      </c>
      <c r="D111" s="49">
        <v>13200</v>
      </c>
      <c r="E111" s="472"/>
    </row>
    <row r="112" spans="1:5" ht="15" customHeight="1" x14ac:dyDescent="0.2">
      <c r="A112" s="48">
        <v>7023</v>
      </c>
      <c r="B112" s="30" t="s">
        <v>74</v>
      </c>
      <c r="C112" s="31">
        <v>11.5</v>
      </c>
      <c r="D112" s="49">
        <v>13800</v>
      </c>
      <c r="E112" s="472"/>
    </row>
    <row r="113" spans="1:5" ht="15" customHeight="1" x14ac:dyDescent="0.2">
      <c r="A113" s="48">
        <v>7024</v>
      </c>
      <c r="B113" s="30" t="s">
        <v>74</v>
      </c>
      <c r="C113" s="31">
        <v>12</v>
      </c>
      <c r="D113" s="49">
        <v>14400</v>
      </c>
      <c r="E113" s="472"/>
    </row>
    <row r="114" spans="1:5" ht="15" customHeight="1" x14ac:dyDescent="0.2">
      <c r="A114" s="48">
        <v>7025</v>
      </c>
      <c r="B114" s="30" t="s">
        <v>74</v>
      </c>
      <c r="C114" s="31">
        <v>12.5</v>
      </c>
      <c r="D114" s="49">
        <v>15000</v>
      </c>
      <c r="E114" s="472"/>
    </row>
    <row r="115" spans="1:5" ht="15" customHeight="1" x14ac:dyDescent="0.2">
      <c r="A115" s="48">
        <v>7026</v>
      </c>
      <c r="B115" s="30" t="s">
        <v>74</v>
      </c>
      <c r="C115" s="31">
        <v>13</v>
      </c>
      <c r="D115" s="49">
        <v>15600</v>
      </c>
      <c r="E115" s="472"/>
    </row>
    <row r="116" spans="1:5" ht="15" customHeight="1" x14ac:dyDescent="0.2">
      <c r="A116" s="48">
        <v>7027</v>
      </c>
      <c r="B116" s="30" t="s">
        <v>74</v>
      </c>
      <c r="C116" s="31">
        <v>13.5</v>
      </c>
      <c r="D116" s="49">
        <v>16200</v>
      </c>
      <c r="E116" s="472"/>
    </row>
    <row r="117" spans="1:5" ht="15" customHeight="1" x14ac:dyDescent="0.2">
      <c r="A117" s="48">
        <v>7028</v>
      </c>
      <c r="B117" s="30" t="s">
        <v>74</v>
      </c>
      <c r="C117" s="31">
        <v>14</v>
      </c>
      <c r="D117" s="49">
        <v>16800</v>
      </c>
      <c r="E117" s="472"/>
    </row>
    <row r="118" spans="1:5" ht="15" customHeight="1" x14ac:dyDescent="0.2">
      <c r="A118" s="48">
        <v>7029</v>
      </c>
      <c r="B118" s="30" t="s">
        <v>74</v>
      </c>
      <c r="C118" s="31">
        <v>14.5</v>
      </c>
      <c r="D118" s="49">
        <v>17400</v>
      </c>
      <c r="E118" s="472"/>
    </row>
    <row r="119" spans="1:5" ht="15" customHeight="1" x14ac:dyDescent="0.2">
      <c r="A119" s="48">
        <v>7030</v>
      </c>
      <c r="B119" s="30" t="s">
        <v>74</v>
      </c>
      <c r="C119" s="31">
        <v>15</v>
      </c>
      <c r="D119" s="49">
        <v>18000</v>
      </c>
      <c r="E119" s="472"/>
    </row>
    <row r="120" spans="1:5" ht="15" customHeight="1" x14ac:dyDescent="0.2">
      <c r="A120" s="48">
        <v>7031</v>
      </c>
      <c r="B120" s="30" t="s">
        <v>74</v>
      </c>
      <c r="C120" s="31">
        <v>15.5</v>
      </c>
      <c r="D120" s="49">
        <v>18600</v>
      </c>
      <c r="E120" s="472"/>
    </row>
    <row r="121" spans="1:5" ht="15" customHeight="1" thickBot="1" x14ac:dyDescent="0.25">
      <c r="A121" s="50">
        <v>7032</v>
      </c>
      <c r="B121" s="51" t="s">
        <v>74</v>
      </c>
      <c r="C121" s="52">
        <v>16</v>
      </c>
      <c r="D121" s="53">
        <v>19200</v>
      </c>
      <c r="E121" s="473"/>
    </row>
    <row r="122" spans="1:5" ht="15" customHeight="1" x14ac:dyDescent="0.2">
      <c r="A122" s="13"/>
      <c r="B122" s="11"/>
      <c r="C122" s="14"/>
      <c r="D122" s="15"/>
    </row>
    <row r="123" spans="1:5" ht="15" customHeight="1" x14ac:dyDescent="0.2">
      <c r="A123" s="13"/>
      <c r="B123" s="11"/>
      <c r="C123" s="14"/>
      <c r="D123" s="15"/>
    </row>
    <row r="124" spans="1:5" ht="15" customHeight="1" x14ac:dyDescent="0.2">
      <c r="A124" s="13"/>
      <c r="B124" s="11"/>
      <c r="C124" s="14"/>
      <c r="D124" s="15"/>
    </row>
    <row r="125" spans="1:5" ht="15" customHeight="1" x14ac:dyDescent="0.2">
      <c r="A125" s="13"/>
      <c r="B125" s="11"/>
      <c r="C125" s="14"/>
      <c r="D125" s="15"/>
    </row>
    <row r="126" spans="1:5" ht="15" customHeight="1" x14ac:dyDescent="0.2">
      <c r="A126" s="13"/>
      <c r="B126" s="11"/>
      <c r="C126" s="14"/>
      <c r="D126" s="15"/>
    </row>
    <row r="127" spans="1:5" ht="15" customHeight="1" x14ac:dyDescent="0.2">
      <c r="A127" s="13"/>
      <c r="B127" s="11"/>
      <c r="C127" s="14"/>
      <c r="D127" s="15"/>
    </row>
    <row r="128" spans="1:5" ht="15" customHeight="1" x14ac:dyDescent="0.2">
      <c r="A128" s="13"/>
      <c r="B128" s="11"/>
      <c r="C128" s="14"/>
      <c r="D128" s="15"/>
    </row>
    <row r="129" spans="1:4" s="13" customFormat="1" ht="15" customHeight="1" x14ac:dyDescent="0.2">
      <c r="A129" s="11"/>
      <c r="B129" s="11"/>
      <c r="C129" s="14"/>
      <c r="D129" s="15"/>
    </row>
    <row r="130" spans="1:4" s="13" customFormat="1" ht="15" customHeight="1" x14ac:dyDescent="0.2">
      <c r="A130" s="11"/>
      <c r="B130" s="11"/>
      <c r="C130" s="14"/>
      <c r="D130" s="15"/>
    </row>
    <row r="131" spans="1:4" s="13" customFormat="1" ht="15" customHeight="1" x14ac:dyDescent="0.2">
      <c r="A131" s="11"/>
      <c r="B131" s="11"/>
      <c r="C131" s="14"/>
      <c r="D131" s="15"/>
    </row>
    <row r="132" spans="1:4" s="13" customFormat="1" ht="15" customHeight="1" x14ac:dyDescent="0.2">
      <c r="A132" s="11"/>
      <c r="B132" s="11"/>
      <c r="C132" s="14"/>
      <c r="D132" s="15"/>
    </row>
    <row r="133" spans="1:4" s="13" customFormat="1" ht="15" customHeight="1" x14ac:dyDescent="0.2">
      <c r="A133" s="11"/>
      <c r="B133" s="11"/>
      <c r="C133" s="14"/>
      <c r="D133" s="15"/>
    </row>
    <row r="134" spans="1:4" s="13" customFormat="1" ht="15" customHeight="1" x14ac:dyDescent="0.2">
      <c r="A134" s="11"/>
      <c r="B134" s="11"/>
      <c r="C134" s="14"/>
      <c r="D134" s="15"/>
    </row>
    <row r="135" spans="1:4" s="13" customFormat="1" ht="15" customHeight="1" x14ac:dyDescent="0.2">
      <c r="A135" s="11"/>
      <c r="B135" s="11"/>
      <c r="C135" s="14"/>
      <c r="D135" s="15"/>
    </row>
    <row r="136" spans="1:4" s="13" customFormat="1" ht="15" customHeight="1" x14ac:dyDescent="0.2">
      <c r="A136" s="11"/>
      <c r="B136" s="11"/>
      <c r="C136" s="14"/>
      <c r="D136" s="15"/>
    </row>
    <row r="137" spans="1:4" s="13" customFormat="1" ht="15" customHeight="1" x14ac:dyDescent="0.2">
      <c r="A137" s="11"/>
      <c r="B137" s="11"/>
      <c r="C137" s="14"/>
      <c r="D137" s="15"/>
    </row>
    <row r="138" spans="1:4" s="13" customFormat="1" ht="15" customHeight="1" x14ac:dyDescent="0.2">
      <c r="A138" s="11"/>
      <c r="B138" s="11"/>
      <c r="C138" s="14"/>
      <c r="D138" s="15"/>
    </row>
    <row r="139" spans="1:4" s="13" customFormat="1" ht="15" customHeight="1" x14ac:dyDescent="0.2">
      <c r="A139" s="11"/>
      <c r="B139" s="11"/>
      <c r="C139" s="14"/>
      <c r="D139" s="15"/>
    </row>
    <row r="140" spans="1:4" s="13" customFormat="1" ht="15" customHeight="1" x14ac:dyDescent="0.2">
      <c r="A140" s="11"/>
      <c r="B140" s="11"/>
      <c r="C140" s="14"/>
      <c r="D140" s="15"/>
    </row>
  </sheetData>
  <sheetProtection password="CCFD" sheet="1" objects="1" scenarios="1" selectLockedCells="1"/>
  <mergeCells count="6">
    <mergeCell ref="E90:E121"/>
    <mergeCell ref="E2:E17"/>
    <mergeCell ref="E18:E65"/>
    <mergeCell ref="E66:E69"/>
    <mergeCell ref="E70:E77"/>
    <mergeCell ref="E78:E89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作成方法・注意事項【１】</vt:lpstr>
      <vt:lpstr>①活動記録簿</vt:lpstr>
      <vt:lpstr>②明細書(同一利用者について1枚で足りる場合)</vt:lpstr>
      <vt:lpstr>②明細書 (同一利用者について複数枚にわたる場合)</vt:lpstr>
      <vt:lpstr>コード表</vt:lpstr>
      <vt:lpstr>①活動記録簿(見本)</vt:lpstr>
      <vt:lpstr>②明細書(見本)</vt:lpstr>
      <vt:lpstr>④コード表 (身体介護を伴わない)</vt:lpstr>
      <vt:lpstr>④コード表 (身体介護を伴う)</vt:lpstr>
      <vt:lpstr>①活動記録簿!Print_Area</vt:lpstr>
      <vt:lpstr>'①活動記録簿(見本)'!Print_Area</vt:lpstr>
      <vt:lpstr>'②明細書 (同一利用者について複数枚にわたる場合)'!Print_Area</vt:lpstr>
      <vt:lpstr>'②明細書(見本)'!Print_Area</vt:lpstr>
      <vt:lpstr>'②明細書(同一利用者について1枚で足りる場合)'!Print_Area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吉澤　由梨</cp:lastModifiedBy>
  <cp:lastPrinted>2026-01-08T00:04:30Z</cp:lastPrinted>
  <dcterms:created xsi:type="dcterms:W3CDTF">2021-02-21T23:59:33Z</dcterms:created>
  <dcterms:modified xsi:type="dcterms:W3CDTF">2026-01-09T06:39:00Z</dcterms:modified>
</cp:coreProperties>
</file>